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 Charter" sheetId="1" r:id="rId4"/>
    <sheet state="visible" name="WBS_Analítico" sheetId="2" r:id="rId5"/>
    <sheet state="visible" name="WBS_Detalhado (ordem etapas)" sheetId="3" r:id="rId6"/>
    <sheet state="visible" name="WBS_Detalhado (ordem depend)" sheetId="4" r:id="rId7"/>
    <sheet state="visible" name="Analise De Stakeholder" sheetId="5" r:id="rId8"/>
    <sheet state="visible" name="Método determinístico" sheetId="6" r:id="rId9"/>
    <sheet state="visible" name="Capa Previsões de Orçamento" sheetId="7" r:id="rId10"/>
    <sheet state="visible" name="Orcado" sheetId="8" r:id="rId11"/>
    <sheet state="visible" name="Realizado" sheetId="9" r:id="rId12"/>
    <sheet state="visible" name="Status" sheetId="10" r:id="rId13"/>
    <sheet state="visible" name="Param" sheetId="11" r:id="rId14"/>
    <sheet state="visible" name="Capa gestão de riscos" sheetId="12" r:id="rId15"/>
    <sheet state="visible" name="Identificar" sheetId="13" r:id="rId16"/>
    <sheet state="visible" name="Qualificar" sheetId="14" r:id="rId17"/>
    <sheet state="visible" name="Quantificar" sheetId="15" r:id="rId18"/>
    <sheet state="visible" name="Sensibilidade ao Risco" sheetId="16" r:id="rId19"/>
    <sheet state="visible" name="Plano básico de comunicação" sheetId="17" r:id="rId20"/>
    <sheet state="visible" name="Quadro_Matriz_interesse_vs_pode" sheetId="18" r:id="rId21"/>
    <sheet state="visible" name="Plano_de_Comunicação" sheetId="19" r:id="rId22"/>
    <sheet state="visible" name="Gestão de RH" sheetId="20" r:id="rId23"/>
    <sheet state="visible" name="Capa gestão de rh" sheetId="21" r:id="rId24"/>
    <sheet state="visible" name="Matriz de Responsabilidade" sheetId="22" r:id="rId25"/>
    <sheet state="visible" name="Mapa de Competência" sheetId="23" r:id="rId26"/>
    <sheet state="visible" name="Organograma" sheetId="24" r:id="rId27"/>
    <sheet state="visible" name="Análise stakeholder" sheetId="25" r:id="rId28"/>
  </sheets>
  <externalReferences>
    <externalReference r:id="rId29"/>
    <externalReference r:id="rId30"/>
  </externalReferences>
  <definedNames>
    <definedName name="A">{"'TG'!$A$1:$L$37"}</definedName>
    <definedName name="Comprar">[1]Param!#REF!</definedName>
    <definedName name="E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tatus">[1]Param!#REF!</definedName>
    <definedName name="t">{"'TG'!$A$1:$L$37"}</definedName>
    <definedName name="Periodicidade">Param!$AB$5:$AB$9</definedName>
    <definedName name="VersaoExcel">Param!$D$15:$E$15</definedName>
    <definedName name="VersaoSR">Param!$C$24:$C$26</definedName>
    <definedName hidden="1" localSheetId="13" name="_xlnm._FilterDatabase">Qualificar!$A$6:$K$17</definedName>
    <definedName hidden="1" localSheetId="14" name="_xlnm._FilterDatabase">Quantificar!$A$6:$E$17</definedName>
  </definedNames>
  <calcPr/>
  <extLst>
    <ext uri="GoogleSheetsCustomDataVersion2">
      <go:sheetsCustomData xmlns:go="http://customooxmlschemas.google.com/" r:id="rId31" roundtripDataChecksum="xXpp93yz9TyYnMvZR8whWYonwQ1ULvL1MfR0P5HiuSE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7">
      <text>
        <t xml:space="preserve">======
ID#AAAA9iDQ9KE
Default User    (2023-11-01 18:07:28)
As opções são
 5: Alta
 4: Média-alta
 3: Média
 2: Baixa-média
 1: Baixa
Pode considerar também como seu poder</t>
      </text>
    </comment>
    <comment authorId="0" ref="E7">
      <text>
        <t xml:space="preserve">======
ID#AAAA9iDQ9KA
Default User    (2023-11-01 18:07:28)
As opções são
 5: Alta
 4: Média-alta
 3: Média
 2: Baixa-média
 1: Baixa</t>
      </text>
    </comment>
    <comment authorId="0" ref="J7">
      <text>
        <t xml:space="preserve">======
ID#AAAA9iDQ9J8
aimar    (2023-11-01 18:07:28)
As opções são
 5: Alta
 4: Média-alta
 3: Média
 2: Baixa-média
 1: Baixa</t>
      </text>
    </comment>
    <comment authorId="0" ref="F7">
      <text>
        <t xml:space="preserve">======
ID#AAAA9iDQ9J4
aimar    (2023-11-01 18:07:28)
As opções são
 5: Alta
 4: Média-alta
 3: Média
 2: Baixa-média
 1: Baixa</t>
      </text>
    </comment>
  </commentList>
  <extLst>
    <ext uri="GoogleSheetsCustomDataVersion2">
      <go:sheetsCustomData xmlns:go="http://customooxmlschemas.google.com/" r:id="rId1" roundtripDataSignature="AMtx7mj4n8YmBwp435nV+gncRS67ieKFnw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3">
      <text>
        <t xml:space="preserve">======
ID#AAAA8hEmB3Y
Eduardo Montes, PMP    (2023-10-24 11:12:54)
Explique o ganho financeiro e forma de cálculo</t>
      </text>
    </comment>
    <comment authorId="0" ref="C15">
      <text>
        <t xml:space="preserve">======
ID#AAAA8hEmB28
Eduardo Montes, PMP    (2023-10-24 11:12:54)
Explique o ganho financeiro e forma de cálculo</t>
      </text>
    </comment>
    <comment authorId="0" ref="B10">
      <text>
        <t xml:space="preserve">======
ID#AAAA8hEmB3E
Eduardo Montes, PMP    (2023-10-24 11:12:54)
Caso exista um crescimento no benefício. Para facilitar a entrada o crescimento está como default, o mesmo para todos os anos, mas, pode ser alterado incluindo manualmente.</t>
      </text>
    </comment>
    <comment authorId="0" ref="C17">
      <text>
        <t xml:space="preserve">======
ID#AAAA8hEmB3A
Eduardo Montes, PMP    (2023-10-24 11:12:54)
Explique o ganho financeiro e forma de cálculo</t>
      </text>
    </comment>
    <comment authorId="0" ref="B16">
      <text>
        <t xml:space="preserve">======
ID#AAAA8hEmB30
Eduardo Montes, PMP    (2023-10-24 11:12:54)
Caso exista um crescimento no benefício. Para facilitar a entrada o crescimento está como default, o mesmo para todos os anos, mas, pode ser alterado incluindo manualmente.</t>
      </text>
    </comment>
    <comment authorId="0" ref="C9">
      <text>
        <t xml:space="preserve">======
ID#AAAA8hEmB3o
Eduardo Montes, PMP    (2023-10-24 11:12:54)
Explique o ganho financeiro e forma de cálculo</t>
      </text>
    </comment>
    <comment authorId="0" ref="B14">
      <text>
        <t xml:space="preserve">======
ID#AAAA8hEmB38
Eduardo Montes, PMP    (2023-10-24 11:12:54)
Caso exista um crescimento no benefício. Para facilitar a entrada o crescimento está como default, o mesmo para todos os anos, mas, pode ser alterado incluindo manualmente.</t>
      </text>
    </comment>
    <comment authorId="0" ref="C11">
      <text>
        <t xml:space="preserve">======
ID#AAAA8hEmB3U
Eduardo Montes, PMP    (2023-10-24 11:12:54)
Explique o ganho financeiro e forma de cálculo</t>
      </text>
    </comment>
    <comment authorId="0" ref="B12">
      <text>
        <t xml:space="preserve">======
ID#AAAA8hEmB3s
Eduardo Montes, PMP    (2023-10-24 11:12:54)
Caso exista um crescimento no benefício. Para facilitar a entrada o crescimento está como default, o mesmo para todos os anos, mas, pode ser alterado incluindo manualmente.</t>
      </text>
    </comment>
  </commentList>
  <extLst>
    <ext uri="GoogleSheetsCustomDataVersion2">
      <go:sheetsCustomData xmlns:go="http://customooxmlschemas.google.com/" r:id="rId1" roundtripDataSignature="AMtx7mhDjN/yXbZz9gz9Zpz5427ppzh8f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1">
      <text>
        <t xml:space="preserve">======
ID#AAAA8hEmB4A
Eduardo Montes, PMP    (2023-10-24 11:12:54)
Explique o ganho financeiro e forma de cálculo</t>
      </text>
    </comment>
    <comment authorId="0" ref="C15">
      <text>
        <t xml:space="preserve">======
ID#AAAA8hEmB3c
Eduardo Montes, PMP    (2023-10-24 11:12:54)
Explique o ganho financeiro e forma de cálculo</t>
      </text>
    </comment>
    <comment authorId="0" ref="C13">
      <text>
        <t xml:space="preserve">======
ID#AAAA8hEmB3M
Eduardo Montes, PMP    (2023-10-24 11:12:54)
Explique o ganho financeiro e forma de cálculo</t>
      </text>
    </comment>
    <comment authorId="0" ref="C9">
      <text>
        <t xml:space="preserve">======
ID#AAAA8hEmB3k
Eduardo Montes, PMP    (2023-10-24 11:12:54)
Explique o ganho financeiro e forma de cálculo</t>
      </text>
    </comment>
    <comment authorId="0" ref="C17">
      <text>
        <t xml:space="preserve">======
ID#AAAA8hEmB3w
Eduardo Montes, PMP    (2023-10-24 11:12:54)
Explique o ganho financeiro e forma de cálculo</t>
      </text>
    </comment>
  </commentList>
  <extLst>
    <ext uri="GoogleSheetsCustomDataVersion2">
      <go:sheetsCustomData xmlns:go="http://customooxmlschemas.google.com/" r:id="rId1" roundtripDataSignature="AMtx7mi4ukSuIA6gP14TWPf7i/c33p0o+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3">
      <text>
        <t xml:space="preserve">======
ID#AAAA8hEmB3g
DSS    (2023-10-31 23:10:55)
Gerente de Mão-de-Obra</t>
      </text>
    </comment>
    <comment authorId="0" ref="E3">
      <text>
        <t xml:space="preserve">======
ID#AAAA8hEmB3I
DSS    (2023-10-31 23:10:55)
Gerente de Adequação do Espaço Físico</t>
      </text>
    </comment>
    <comment authorId="0" ref="D3">
      <text>
        <t xml:space="preserve">======
ID#AAAA8hEmB34
DSS    (2023-10-31 23:10:55)
Gerente do Projeto</t>
      </text>
    </comment>
    <comment authorId="0" ref="F3">
      <text>
        <t xml:space="preserve">======
ID#AAAA8hEmB3Q
DSS    (2023-10-31 23:10:55)
Gerente de Aquisição de Equipamentos</t>
      </text>
    </comment>
  </commentList>
  <extLst>
    <ext uri="GoogleSheetsCustomDataVersion2">
      <go:sheetsCustomData xmlns:go="http://customooxmlschemas.google.com/" r:id="rId1" roundtripDataSignature="AMtx7mixwjkDfg+tL50jn9u27Uw+oqGffw=="/>
    </ext>
  </extLst>
</comments>
</file>

<file path=xl/sharedStrings.xml><?xml version="1.0" encoding="utf-8"?>
<sst xmlns="http://schemas.openxmlformats.org/spreadsheetml/2006/main" count="1403" uniqueCount="664">
  <si>
    <t xml:space="preserve">
PROJECT CHARTER
Easy Eats
Componentes do grupo:
1) Caique Matos  - 22023796
2) Maria Fernanda Lima dos Santos - 22023460
3) Pedro Rodante Vicente - 22023472
4) Thaina Beatriz de Sousa e Silva - 22023297
São Paulo, 22/08/2023
Organização - Resumir das condições do projeto
Este documento é o Project Charter para o desenvolvimento do aplicativo de cardápio para pedidos de restaurantes, para que o cliente possa fazer o seu proprio pedido de forma autônoma, facilitando a escolha dos pratos, a realização dos pedidos e a visualização dos pedidos dentro da cozinha. 2. Project Charter – Termo de Compromisso
Nome do projeto Easy Eats
Cronograma básico - Data: Início: Data: Início: 14/08/2023 Fim: 22/11/2023
Organização: Mc Donalds, Burguer King, Bullguer, Eai Burguer, Giraffas, Habibs, Tendal, Ragazzo.
Gerente do Projeto, Responsabilidades e autoridade: Maria Fernanda, Caique Matos, Pedro Rodante e Thaina Beatriz
Declaração do escopo
Objetivo do projeto
● Desenvolver o aplicativo do cardápio digital intuitivo e de fácil utilização. 
● Oferecer aos clientes informações detalhadas sobre os itens do carrinho, incluindo os ingredientes e alergénios. 
● Possibilitar os clientes a realizar pedidos através do aplicativo. 
● Melhor comunicação do cliente com a equipe do restaurante por meio de notificações e atualizações dos pedidos em tempo real. 
● Reduzir o tempo de espera do cliente ao permitir a visualização antecipada do cardápio.
Metas do projeto (necessidades básicas do trabalho a ser realizado)
● Design do projeto 
● Desenvolvimento do aplicativo 
● Implementação de banco de dados 
● integração com sistemas de gestão 
● Criação de painel administrativo 
● Testes extensivos para verificar os bugs do aplicativo
Justificativa para o projeto: (Porque esse projeto deve ser empreendido pela organização)
Melhorar o atendimento dos clientes no restaurante, ajudar na dinâmica de preparação dos pratos e evitar erros de entregas dos pratos, visto que o próprio cliente escolherá o que irá comer.
Stakeholders - (Principais partes interessadas)
● Equipe do desenvolvimento 
● Os restaurantes que irão utilizar o serviço 
● Clientes do restaurante 
● Fornecedores da tecnologia
Estimativa Inicial de Investimento (R$). R$258.0000,00
Fonte (inicial) de recursos que serão usados no projeto
Recursos Humanos: R$42.000,00
Recursos Materiais: R$216.000,00
Descrição resumida do produto ou serviço que o projeto irá produzir.
Facilitar a forma em que o cliente vai fazer seu pedido no restaurante. Ajudando pessoas que têm dificuldades em falar com o garçom, por N motivos, tornando mais dinâmico a forma de atendimento, tendo o cardápio em mãos o cliente pode ficar mais confortável em fazer seu pedido e também a chance de um pedido ser errado é quase nula, tendo em vista que o cliente que o pedirá sozinho, isso ajuda também a loja com a questão de desperdício de comida já que a chance de produzir alguma coisa errada vai ser pequena.
Principais fases (MARCOS)  do projeto
1. Conclusão do Design de Interface:14/09/2023
2. Desenvolvimento Completo do Aplicativo:03/10/2023
3. Integração com o Sistema de Gestão de Pedidos:11/10/2023
4. Testes e Resolução de Bugs:23/10/2023
5. Lançamento do Teste Piloto:03/11/2023
6. Avaliação do Teste Piloto e Implementação de Melhorias:10/11/2023
7. Lançamento Oficial: 22/11/2023
Principais Riscos
Contingências que serão adotadas
Treinamento e educação para quem for usar para que não use de maneira errada. 
Manutenções e Atualizações sempre podem ser um risco 
Concorrência e aceitação no mercado.
Treinamento e educação é sempre oferecer treinamento para os funcionários para que eles possam auxiliar os clientes que terão duvida.
Manutenções e atualizações é buscar manter um projeto com manutenções regulares juntamente de um backup atual para que se dê algo errado, sempre tenha como voltar atrás.
Concorrência e aceitação de mercado é realizar pesquisas regulares para que possamos entender quais são as principais tendências do momento para que não fique algo desatualizado. 
Premissas (requisitos técnicos)
Acesso a internet, dispositivos compatíveis, compatibilidade de navegador, segurança de rede, integração com sistema POS(ponto de venda) se houver, Hardware e Software do servidor(se houver), protocolo de segurança de dados, acesso dos funcionários, treinamento de funcionários, e etc.
Restrições (limites)
Orçamento, Prazo de entrega, Escopo, Tecnologia das plataformas, limitações de infraestrutura, custo de manutenção e etc 
Exclusões
Tradução de conteúdo para vários idiomas, Desenvolvimento de hardware personalizados, Marketing e promoções, Teste de segurança de terceiros, Integração com outros sistemas, Manutenção de rotina e etc.
Comentários e informações relevantes para o desenvolvimento do projeto:
Experiência do usuário, Requisitos específicos para o cliente, integração de pagamento, Feedback de clientes, Documentação adequada, plano comunicação e etc.
           Aprovação
    Marcos Lima Faustino                                                                         Maria Fernanda Lima
     Patrocinador(Sponsor)                                                                             Gerente Projeto
</t>
  </si>
  <si>
    <t>4. Plano de ação detalhado da WBS (gráfico)</t>
  </si>
  <si>
    <t>4.1 Plano de ação detalhado da WBS (com dependência, tempo e recurso)</t>
  </si>
  <si>
    <t>Ref</t>
  </si>
  <si>
    <t>Etapas – Atividades - Marcos</t>
  </si>
  <si>
    <t>Dependência</t>
  </si>
  <si>
    <t>Duração em semanas</t>
  </si>
  <si>
    <t>Conclusão</t>
  </si>
  <si>
    <t>Responsável</t>
  </si>
  <si>
    <t xml:space="preserve">Recursos                                    </t>
  </si>
  <si>
    <t>Custos</t>
  </si>
  <si>
    <t>Obs</t>
  </si>
  <si>
    <t>Gerenciar o Projeto</t>
  </si>
  <si>
    <t>-</t>
  </si>
  <si>
    <t>1.1</t>
  </si>
  <si>
    <t>Concepção</t>
  </si>
  <si>
    <t>1.1.2</t>
  </si>
  <si>
    <t>1ª</t>
  </si>
  <si>
    <t>RH</t>
  </si>
  <si>
    <t>Pessoas</t>
  </si>
  <si>
    <t>1.1.1</t>
  </si>
  <si>
    <t>Premissas e Restrições</t>
  </si>
  <si>
    <t>Estudo da Viabilidade</t>
  </si>
  <si>
    <t>1.1.3</t>
  </si>
  <si>
    <t>Revisão do Project Charter</t>
  </si>
  <si>
    <t>1.2</t>
  </si>
  <si>
    <t>2ª</t>
  </si>
  <si>
    <t>Plano do Projeto</t>
  </si>
  <si>
    <t>1.2.4</t>
  </si>
  <si>
    <t>1.2.1</t>
  </si>
  <si>
    <t>Elaborar a W.B.S</t>
  </si>
  <si>
    <t>1.2.2</t>
  </si>
  <si>
    <t>Elaborar o Cronograma</t>
  </si>
  <si>
    <t>1.2.3</t>
  </si>
  <si>
    <t>Definir Orçamento Geral</t>
  </si>
  <si>
    <t>Entregar o Plano do Projeto</t>
  </si>
  <si>
    <t>1.3</t>
  </si>
  <si>
    <t>Controle</t>
  </si>
  <si>
    <t>1.3.1</t>
  </si>
  <si>
    <t>Realizar Reuniões Semanais de Acompanhamento</t>
  </si>
  <si>
    <t>12ª</t>
  </si>
  <si>
    <t>RH / TI</t>
  </si>
  <si>
    <t>1.3.2</t>
  </si>
  <si>
    <t xml:space="preserve">Emitir relatórios para posicionar os Diretores e Coordenadores envolvidos </t>
  </si>
  <si>
    <t>1.4</t>
  </si>
  <si>
    <t>Fechamento</t>
  </si>
  <si>
    <t>1.4.3</t>
  </si>
  <si>
    <t>1.4.1</t>
  </si>
  <si>
    <t>Reunião Final para Entrega do Projeto</t>
  </si>
  <si>
    <t>1.4.2</t>
  </si>
  <si>
    <t>Colher validação de todo o grupo</t>
  </si>
  <si>
    <t>12º</t>
  </si>
  <si>
    <t>Entregar Relatório Final do Projeto</t>
  </si>
  <si>
    <t>Pesquisa de mercado</t>
  </si>
  <si>
    <t>2.1</t>
  </si>
  <si>
    <t>Definir tamanho de mercado</t>
  </si>
  <si>
    <t>3ª</t>
  </si>
  <si>
    <t>TI</t>
  </si>
  <si>
    <t>2.2</t>
  </si>
  <si>
    <t>Pesquisa de concorrencia</t>
  </si>
  <si>
    <t>2.2.1</t>
  </si>
  <si>
    <t>Orçar e precificar concorrencia</t>
  </si>
  <si>
    <t>4ª</t>
  </si>
  <si>
    <t>2.2.2</t>
  </si>
  <si>
    <t>Definir valor do produto</t>
  </si>
  <si>
    <t>2.3</t>
  </si>
  <si>
    <t>Apresentar o projeto ao Barbeiro, Adriano e de mais professores</t>
  </si>
  <si>
    <t>2.3.1</t>
  </si>
  <si>
    <t>Analise e aprovação dos professores</t>
  </si>
  <si>
    <t>Desenvolvimento Front-End</t>
  </si>
  <si>
    <t xml:space="preserve"> </t>
  </si>
  <si>
    <t>3.1</t>
  </si>
  <si>
    <t>Levantamento de necessidades</t>
  </si>
  <si>
    <t>UX</t>
  </si>
  <si>
    <t>3.2</t>
  </si>
  <si>
    <t>Criação da identidade visual</t>
  </si>
  <si>
    <t>6ª</t>
  </si>
  <si>
    <t>3.2.1</t>
  </si>
  <si>
    <t>Criação do layout do aplicativo</t>
  </si>
  <si>
    <t>3.2.2</t>
  </si>
  <si>
    <t xml:space="preserve">Apresentar o layout para os membros do grupo </t>
  </si>
  <si>
    <t>7ª</t>
  </si>
  <si>
    <t>3.3</t>
  </si>
  <si>
    <t>Apresentação do layout para aprovação dos professores responsáveis</t>
  </si>
  <si>
    <t>9ª</t>
  </si>
  <si>
    <t>3.3.1</t>
  </si>
  <si>
    <t>Desenvolvimento das telas mobiles</t>
  </si>
  <si>
    <t>3.4</t>
  </si>
  <si>
    <t>Desenvolvimento das telas web</t>
  </si>
  <si>
    <t>10ª</t>
  </si>
  <si>
    <t>3.4.1</t>
  </si>
  <si>
    <t>Realizar testes de usuabilidade</t>
  </si>
  <si>
    <t>Desenvolvimento Back-End</t>
  </si>
  <si>
    <t>4.1</t>
  </si>
  <si>
    <t>Definir hospedagem de banco de dados</t>
  </si>
  <si>
    <t>5ª</t>
  </si>
  <si>
    <t>4.2</t>
  </si>
  <si>
    <t>Criação e hospedagem do banco de dados</t>
  </si>
  <si>
    <t>2.3.2</t>
  </si>
  <si>
    <t>Pessoas/Nuvem</t>
  </si>
  <si>
    <t>4.2.1</t>
  </si>
  <si>
    <t>Criação de end-points e funções</t>
  </si>
  <si>
    <t>4.3</t>
  </si>
  <si>
    <t xml:space="preserve">Testes </t>
  </si>
  <si>
    <t>4.3.1</t>
  </si>
  <si>
    <t>Emitir um relatorio sobre o sucesso dos testes</t>
  </si>
  <si>
    <t>8ª</t>
  </si>
  <si>
    <t>Implementação</t>
  </si>
  <si>
    <t>5.1</t>
  </si>
  <si>
    <t>Divulgação, marketing, contato e venda</t>
  </si>
  <si>
    <t>RH / TI / Comunicação</t>
  </si>
  <si>
    <t>5.2</t>
  </si>
  <si>
    <t>Treinar os funcionários para a utilização da ferramenta</t>
  </si>
  <si>
    <t>5.2.1</t>
  </si>
  <si>
    <t xml:space="preserve">Disponibilizar um login e senha para cada funcionário </t>
  </si>
  <si>
    <t>TOTAL</t>
  </si>
  <si>
    <t>4.2 Plano de ação detalhado da WBS (com dependência, tempo e recurso)</t>
  </si>
  <si>
    <t>13º</t>
  </si>
  <si>
    <t>1.1.4</t>
  </si>
  <si>
    <t>14º</t>
  </si>
  <si>
    <t>1.1.5</t>
  </si>
  <si>
    <t>15º</t>
  </si>
  <si>
    <t>1.2.5</t>
  </si>
  <si>
    <t>1.1.6</t>
  </si>
  <si>
    <t>16º</t>
  </si>
  <si>
    <t>1.5</t>
  </si>
  <si>
    <t>1.2.6</t>
  </si>
  <si>
    <t>Análise de Stakeholders</t>
  </si>
  <si>
    <t>Projeto</t>
  </si>
  <si>
    <t>Projeto nº</t>
  </si>
  <si>
    <t>Gerente do Projeto</t>
  </si>
  <si>
    <t>Sponsor</t>
  </si>
  <si>
    <t>Entregas do Projeto</t>
  </si>
  <si>
    <t>Atualizado em</t>
  </si>
  <si>
    <t>Mapa de avaliação de Stakeholders - SAM</t>
  </si>
  <si>
    <t>Matriz de Relatórios Stakeholders – SRM</t>
  </si>
  <si>
    <t>ID</t>
  </si>
  <si>
    <t>Stakeholder</t>
  </si>
  <si>
    <t>Papel no Projeto (interesses)</t>
  </si>
  <si>
    <t>Poder e influência</t>
  </si>
  <si>
    <t>Importância e impacto</t>
  </si>
  <si>
    <t>estratégia de engajamento</t>
  </si>
  <si>
    <t>Prioridade</t>
  </si>
  <si>
    <t>Sintonia “fina”</t>
  </si>
  <si>
    <t>Relatórios a receber (área de interesse)</t>
  </si>
  <si>
    <t>frequência</t>
  </si>
  <si>
    <t>Método de Comunicação</t>
  </si>
  <si>
    <t>Mecanismo de Entrega</t>
  </si>
  <si>
    <t>Equipe do desenvolvimento.</t>
  </si>
  <si>
    <t>desenvolver o aplicativo de acordo com as especificações.</t>
  </si>
  <si>
    <t>alta, pois são os responsáveis pelo o desenvolvimento.</t>
  </si>
  <si>
    <t>Apoio, total ao projeto.</t>
  </si>
  <si>
    <t>comunicações continua e atualisações dsobre o projeto</t>
  </si>
  <si>
    <t>Alta</t>
  </si>
  <si>
    <t xml:space="preserve">Cliente (Restaurante)	</t>
  </si>
  <si>
    <t>Semanal</t>
  </si>
  <si>
    <t>Reunião presencial.</t>
  </si>
  <si>
    <t>Online (via e-mail ou portal do projeto).</t>
  </si>
  <si>
    <t>Restaurante parceiro</t>
  </si>
  <si>
    <t>Aumentar as vendas e eficiência operacional.</t>
  </si>
  <si>
    <t>Média.</t>
  </si>
  <si>
    <t>Apoio ao projeto mas atenção as necessidades do restaurante.</t>
  </si>
  <si>
    <t>compreenção das necessidades do restaurante e adaptação do aplicativo.</t>
  </si>
  <si>
    <t>Chef Executivo</t>
  </si>
  <si>
    <t>Mensal</t>
  </si>
  <si>
    <t>Treinamento presencial e guias escritos.</t>
  </si>
  <si>
    <t>Líder de Desenvolvimento</t>
  </si>
  <si>
    <t xml:space="preserve">Reuniões de acompanhamento e documentos técnicos.	</t>
  </si>
  <si>
    <t>Chefe executivo</t>
  </si>
  <si>
    <t>Garantir que o aplicativo suporte os pratos do cardápio.</t>
  </si>
  <si>
    <t>Baixa, mas é importante para a qualidade dos pratos.</t>
  </si>
  <si>
    <t>Apoio se o aplicativo for útil para o cardápio.</t>
  </si>
  <si>
    <t>Colaboração na definicão dos requisitos.</t>
  </si>
  <si>
    <t>Média</t>
  </si>
  <si>
    <t>Equipe de Desenvolvimento</t>
  </si>
  <si>
    <t>Diário</t>
  </si>
  <si>
    <t>E-mail e reuniões.</t>
  </si>
  <si>
    <t>Scrum Master ou Gerente de Projeto</t>
  </si>
  <si>
    <t>Ferramenta de gerenciamento de projetos (p. ex., Jira).</t>
  </si>
  <si>
    <t>Cliente do restaurante</t>
  </si>
  <si>
    <t>Acesso Fácil ao cardápio.</t>
  </si>
  <si>
    <t>Baixa,mas são os usuários finais.</t>
  </si>
  <si>
    <t>Apoio se o aplicativo for fácil de usar.</t>
  </si>
  <si>
    <t>Pesquisa de usabilidade e feedback constante.</t>
  </si>
  <si>
    <t xml:space="preserve">Equipe de Testes	</t>
  </si>
  <si>
    <t>Website do restaurante e redes sociais.</t>
  </si>
  <si>
    <t xml:space="preserve">Líder de Qualidade	</t>
  </si>
  <si>
    <t xml:space="preserve">Relatórios de testes e reuniões de qualidade.	</t>
  </si>
  <si>
    <t>Parceiros tecnologicos</t>
  </si>
  <si>
    <t>Entregar tecnologia e suporte conforme acordado.</t>
  </si>
  <si>
    <t>Media, pois são parceiros criticos.</t>
  </si>
  <si>
    <t>Apoio se a entregas forem pontuais e confiaveis.</t>
  </si>
  <si>
    <t>Monitoramento das entregas e comunicação regular.</t>
  </si>
  <si>
    <t>Usuários Finais (Clientes do Restaurante)</t>
  </si>
  <si>
    <t>Conforme necessario</t>
  </si>
  <si>
    <t>E-mail e telefone.</t>
  </si>
  <si>
    <t xml:space="preserve">Equipe de Suporte	</t>
  </si>
  <si>
    <t xml:space="preserve">Notificações no aplicativo e suporte por e-mail/chat.	</t>
  </si>
  <si>
    <t>Gerente de TI</t>
  </si>
  <si>
    <t>Garantir a integração do cardápio virtual com o sistema de pedidos.</t>
  </si>
  <si>
    <t>Média, pois gerencia os sistemas.</t>
  </si>
  <si>
    <t>Apoio, desde que não cause problemas técnicos.</t>
  </si>
  <si>
    <t>Colaboração técnica para integração.</t>
  </si>
  <si>
    <t xml:space="preserve">Investidores	</t>
  </si>
  <si>
    <t>Reuniões e e-mails técnicos.</t>
  </si>
  <si>
    <t xml:space="preserve">CEO da Startup		</t>
  </si>
  <si>
    <t xml:space="preserve">Relatórios financeiros e reuniões de status.	</t>
  </si>
  <si>
    <t>Investidores</t>
  </si>
  <si>
    <t>Retorno financeiro e sucesso do projeto</t>
  </si>
  <si>
    <t>Alta, devido ao investimento financeiro.</t>
  </si>
  <si>
    <t>Apoio, com foco nos resultados financeiros.</t>
  </si>
  <si>
    <t>Relatorios regulares sobre o progresso e métricas.</t>
  </si>
  <si>
    <t>Atualizações e campanhas de marketing.</t>
  </si>
  <si>
    <t>E-mail e reuniões de marketing.</t>
  </si>
  <si>
    <t>Gerente de Marketing</t>
  </si>
  <si>
    <t>Google Sheets</t>
  </si>
  <si>
    <t>Atividade</t>
  </si>
  <si>
    <t>Duração (Semanas)</t>
  </si>
  <si>
    <t>ti</t>
  </si>
  <si>
    <t>Ti</t>
  </si>
  <si>
    <t>A</t>
  </si>
  <si>
    <t>Gerenciamento do Projeto</t>
  </si>
  <si>
    <t>Não</t>
  </si>
  <si>
    <t>B</t>
  </si>
  <si>
    <t>Pesquisa de Mercado</t>
  </si>
  <si>
    <t>C</t>
  </si>
  <si>
    <t>Desenvolvimento do Front-End</t>
  </si>
  <si>
    <t>D</t>
  </si>
  <si>
    <t>E</t>
  </si>
  <si>
    <t>Desenvolvimento do Front-End/ Desenvolvimento do Back-End</t>
  </si>
  <si>
    <t>Previsões de Orçamento</t>
  </si>
  <si>
    <t>Nome do Projeto</t>
  </si>
  <si>
    <t>Instruções</t>
  </si>
  <si>
    <t>Instruções, Histórico de Alterações e as Aprovações</t>
  </si>
  <si>
    <t>Orçado</t>
  </si>
  <si>
    <t>Detalhamento dos investimentos orçados</t>
  </si>
  <si>
    <t>Realizado</t>
  </si>
  <si>
    <t>Detalhamento dos investimentos realizados</t>
  </si>
  <si>
    <t>Status</t>
  </si>
  <si>
    <t>Status comparando Orçado x Realizado</t>
  </si>
  <si>
    <t>Paramêtros</t>
  </si>
  <si>
    <t>Parâmetros usados nas outras abas da planilha.</t>
  </si>
  <si>
    <t>Fonte</t>
  </si>
  <si>
    <t>https://escritoriodeprojetos.com.br/download/previsoes-do-orcamento/</t>
  </si>
  <si>
    <t>Controle de Versões</t>
  </si>
  <si>
    <t>Versão</t>
  </si>
  <si>
    <t>Data</t>
  </si>
  <si>
    <t>Autor</t>
  </si>
  <si>
    <t>Notas da Revisão</t>
  </si>
  <si>
    <t>Ref.</t>
  </si>
  <si>
    <t>Aba</t>
  </si>
  <si>
    <t>Respons</t>
  </si>
  <si>
    <t>Passos</t>
  </si>
  <si>
    <t>Param</t>
  </si>
  <si>
    <t>PMO</t>
  </si>
  <si>
    <t>Entre com o Custo do Capital</t>
  </si>
  <si>
    <t>Gerente de Projetos</t>
  </si>
  <si>
    <t>Preencher as informações de identificação do projeto (Nome, Solicitante e Patrocionador)</t>
  </si>
  <si>
    <t>Preencher na coluna B o nome de cada Gasto (B7, B10, ...). No máximo 5, caso tiver mais de 5 agrupar os benefícios ou ajustar planilha. Veja na Aba Param - Coluna C - Tipos de gastos comuns em projetos</t>
  </si>
  <si>
    <t>Sempre que possível, esclareça como foi calculado o valor dos gastos (C7, C10, ...)</t>
  </si>
  <si>
    <t>Entrar com o valor dos gastos por ano (D9..M21), se preferir, entre com o valor do crescimento por ano (D8..M20) para todos os gastos</t>
  </si>
  <si>
    <t>Preenche na coluna B o nome dos custos (B29, B30)</t>
  </si>
  <si>
    <t>Sempre que possível, esclareça como foi calculado o valor dos custos (C29, C30)</t>
  </si>
  <si>
    <t>Entrar com o valor dos custos por ano (D27..M31)</t>
  </si>
  <si>
    <t>Entre com o valor realizado mês a mês. Caso não necessitar registrar os detalhes, pode incluir o valor total na linha 39 [Investimento total]</t>
  </si>
  <si>
    <t>Aprovações</t>
  </si>
  <si>
    <t>Participante</t>
  </si>
  <si>
    <t>Assinatura</t>
  </si>
  <si>
    <t>Identificação do Projeto</t>
  </si>
  <si>
    <t>Mês</t>
  </si>
  <si>
    <t>Patrocinador</t>
  </si>
  <si>
    <t>Investimento Total</t>
  </si>
  <si>
    <t>Investimento Acumulado</t>
  </si>
  <si>
    <t>Explicação</t>
  </si>
  <si>
    <t>Investimento c/ taxa de crescimento</t>
  </si>
  <si>
    <t xml:space="preserve">Gerenciar o Projeto </t>
  </si>
  <si>
    <t>Gasto</t>
  </si>
  <si>
    <t>Gerenciar e coordenadar as etapas do projeto</t>
  </si>
  <si>
    <t>Taxa de Crescimento</t>
  </si>
  <si>
    <t>Pesquisar o publico alvo para que tenhamos um bom direcionamento</t>
  </si>
  <si>
    <t>Desenvolver todo o Front-End do projeto para que além de funcional seja atrativo para os clientes</t>
  </si>
  <si>
    <t>Tornar o projeto funcional</t>
  </si>
  <si>
    <t>Levar o produto para que o cliente possa usufruir dele da melhor maneira</t>
  </si>
  <si>
    <t>Investimentos</t>
  </si>
  <si>
    <t>Custo de Implementação</t>
  </si>
  <si>
    <t>Custo da Operação</t>
  </si>
  <si>
    <t>Custos de Treinamento</t>
  </si>
  <si>
    <t>Custo</t>
  </si>
  <si>
    <t>Outros custos</t>
  </si>
  <si>
    <t>Indicadores Financeiros</t>
  </si>
  <si>
    <t>NPV/VPL</t>
  </si>
  <si>
    <t xml:space="preserve">Payback </t>
  </si>
  <si>
    <t>ROI</t>
  </si>
  <si>
    <t>Períodos</t>
  </si>
  <si>
    <t>No Período (R$)</t>
  </si>
  <si>
    <t>Acumulado (R$)</t>
  </si>
  <si>
    <t>Desvio (R$)</t>
  </si>
  <si>
    <t>Desvio %</t>
  </si>
  <si>
    <t>Diferença dos realizados</t>
  </si>
  <si>
    <t>Total</t>
  </si>
  <si>
    <t>Saldo Final</t>
  </si>
  <si>
    <t>Variável</t>
  </si>
  <si>
    <t>Tipo de Benefício</t>
  </si>
  <si>
    <t>Custo do Capital</t>
  </si>
  <si>
    <t>Retorno Requerido do Investimento</t>
  </si>
  <si>
    <t>Domínio ou Valor</t>
  </si>
  <si>
    <t>Aumento de Receita</t>
  </si>
  <si>
    <t>Aumento de Produtividade</t>
  </si>
  <si>
    <t>Aumento da Capacidade Produtiva</t>
  </si>
  <si>
    <t>Redução do Turn-over</t>
  </si>
  <si>
    <t>Redução de retrabalho</t>
  </si>
  <si>
    <t>Redução dos custos da não qualidade</t>
  </si>
  <si>
    <t>Redução das reclamações dos clientes</t>
  </si>
  <si>
    <t>Redução dos custos</t>
  </si>
  <si>
    <t>Parametros a serem configurados inicialmente</t>
  </si>
  <si>
    <t>Nome do projeto</t>
  </si>
  <si>
    <t xml:space="preserve">EASY EATS
</t>
  </si>
  <si>
    <t>Mês de início</t>
  </si>
  <si>
    <t xml:space="preserve">Marcos Lima Faustino </t>
  </si>
  <si>
    <t>Informações sobre o projeto</t>
  </si>
  <si>
    <t>Easy Eats</t>
  </si>
  <si>
    <t>Gerente Responsável</t>
  </si>
  <si>
    <t>Gerente do projeto</t>
  </si>
  <si>
    <t>Data da avaliação</t>
  </si>
  <si>
    <t>dd/mm/aaaa</t>
  </si>
  <si>
    <t>Histórico da avaliação de riscos</t>
  </si>
  <si>
    <t>Comentário</t>
  </si>
  <si>
    <t>Identificação dos Riscos</t>
  </si>
  <si>
    <t>Probabilidade</t>
  </si>
  <si>
    <t>Impacto</t>
  </si>
  <si>
    <t>Muito Baixa - 1</t>
  </si>
  <si>
    <t>Muito Baixo - 1</t>
  </si>
  <si>
    <t>Fase ou</t>
  </si>
  <si>
    <t>Declaração do Risco</t>
  </si>
  <si>
    <t>Resp.</t>
  </si>
  <si>
    <t>Estratégia de Resposta</t>
  </si>
  <si>
    <t>Plano de Prevenção</t>
  </si>
  <si>
    <t>Plano de Contingência</t>
  </si>
  <si>
    <t>Severidade 
(X,Y)</t>
  </si>
  <si>
    <t>Baixa - 2</t>
  </si>
  <si>
    <t>Muito Baixo - 2</t>
  </si>
  <si>
    <t>Recurso</t>
  </si>
  <si>
    <t>Classificação</t>
  </si>
  <si>
    <r>
      <rPr>
        <rFont val="Arial"/>
        <b/>
        <color rgb="FFFFFFFF"/>
        <sz val="8.0"/>
      </rPr>
      <t xml:space="preserve">CAUSA 
</t>
    </r>
    <r>
      <rPr>
        <rFont val="Arial"/>
        <b val="0"/>
        <color rgb="FFFFFFFF"/>
        <sz val="8.0"/>
      </rPr>
      <t>(Começa a frase com "Como Resultado ...")</t>
    </r>
  </si>
  <si>
    <r>
      <rPr>
        <rFont val="Arial"/>
        <b/>
        <color rgb="FFFFFFFF"/>
        <sz val="8.0"/>
      </rPr>
      <t xml:space="preserve">RISCO 
</t>
    </r>
    <r>
      <rPr>
        <rFont val="Arial"/>
        <b val="0"/>
        <color rgb="FFFFFFFF"/>
        <sz val="8.0"/>
      </rPr>
      <t>(Começar a frase com "Pode ocorrer ...")</t>
    </r>
  </si>
  <si>
    <r>
      <rPr>
        <rFont val="Arial"/>
        <b/>
        <color rgb="FFFFFFFF"/>
        <sz val="8.0"/>
      </rPr>
      <t xml:space="preserve">CONSEQUÊNCIA </t>
    </r>
    <r>
      <rPr>
        <rFont val="Arial"/>
        <b val="0"/>
        <color rgb="FFFFFFFF"/>
        <sz val="8.0"/>
      </rPr>
      <t>(Começar a frase com "O que acarretaria ...")</t>
    </r>
  </si>
  <si>
    <t>Riscos Colaterais</t>
  </si>
  <si>
    <t>Moderada - 3</t>
  </si>
  <si>
    <t>Baixo - 3</t>
  </si>
  <si>
    <t>R01</t>
  </si>
  <si>
    <t xml:space="preserve"> Treinamento da equipe de suporte</t>
  </si>
  <si>
    <t xml:space="preserve"> Operacional</t>
  </si>
  <si>
    <t>Como resultado da falta de treinamento adequado para a equipe de suporte, pode ocorrer uma resposta lenta às consultas dos usuários.</t>
  </si>
  <si>
    <t>Pode ocorrer atrasos nas respostas.</t>
  </si>
  <si>
    <t>O que acarretaria na insatisfação dos clientes, avaliações negativas e possível perda de usuários.</t>
  </si>
  <si>
    <t>Maria Fernanda</t>
  </si>
  <si>
    <t>Aceitar</t>
  </si>
  <si>
    <t>Implementar um programa abrangente de treinamento desde o início do projeto.
Contratar profissionais experientes para conduzir o treinamento.</t>
  </si>
  <si>
    <t>Manter documentação detalhada para referência da equipe.
Estabelecer um canal de suporte dedicado para responder a dúvidas emergenciais.</t>
  </si>
  <si>
    <t>Atraso no projeto e aumento nos custos</t>
  </si>
  <si>
    <t>Alta - 4</t>
  </si>
  <si>
    <t>Baixo - 4</t>
  </si>
  <si>
    <t>R02</t>
  </si>
  <si>
    <t>Infraestrutura de servidor</t>
  </si>
  <si>
    <t>Tecnológico</t>
  </si>
  <si>
    <t>Como resultado de uma infraestrutura de servidor inadequada, pode ocorrer um desempenho insatisfatório da plataforma.</t>
  </si>
  <si>
    <t>Pode ocorrer problemas de desempenho.</t>
  </si>
  <si>
    <t xml:space="preserve"> O que acarretaria em frustração dos usuários, possíveis abandonos da plataforma e impacto na reputação.</t>
  </si>
  <si>
    <t>Pedro Rodante</t>
  </si>
  <si>
    <t>Transferir</t>
  </si>
  <si>
    <t>Realizar análises de capacidade para garantir que a infraestrutura seja escalável.
Contratar especialistas em infraestrutura para projetar uma solução robusta.</t>
  </si>
  <si>
    <t>Estabelecer contratos de suporte com provedores de infraestrutura.
Manter backups regulares para rápida recuperação em caso de falhas.</t>
  </si>
  <si>
    <t>R03</t>
  </si>
  <si>
    <t>Conformidade com regulamentações</t>
  </si>
  <si>
    <t>Legal e Regulatório</t>
  </si>
  <si>
    <t>Como resultado da falta de conformidade com as regulamentações de privacidade, pode ocorrer problemas legais e regulatórios.</t>
  </si>
  <si>
    <t>Pode ocorrer falta de conformidade.</t>
  </si>
  <si>
    <t>O que acarretaria em multas, danos à reputação e possível perda de confiança dos usuários.</t>
  </si>
  <si>
    <t>Caique Matos</t>
  </si>
  <si>
    <t>Contratar consultores jurídicos especializados em regulamentações locais e de privacidade.
Realizar auditorias regulares para garantir conformidade.</t>
  </si>
  <si>
    <t>Estabelecer um plano de ação imediato em caso de violação de regulamentações.
Manter canais de comunicação abertos com autoridades reguladoras.</t>
  </si>
  <si>
    <t>R04</t>
  </si>
  <si>
    <t>Estratégia de Marketing</t>
  </si>
  <si>
    <t>Estratégico</t>
  </si>
  <si>
    <t>Como resultado de uma estratégia de marketing ineficaz, pode ocorrer uma baixa adoção pelos restaurantes e usuários.</t>
  </si>
  <si>
    <t>Pode ocorrer baixa adoção.</t>
  </si>
  <si>
    <t>O que acarretaria em uma base de usuários limitada, impactando negativamente o crescimento da plataforma.</t>
  </si>
  <si>
    <t>Realizar pesquisas de mercado para entender as preferências dos usuários.
Testar campanhas de marketing em pequena escala antes do lançamento completo.</t>
  </si>
  <si>
    <t>Ter estratégias de marketing alternativas prontas.
Monitorar de perto as métricas de desempenho e ajustar campanhas conforme necessário.</t>
  </si>
  <si>
    <t>R05</t>
  </si>
  <si>
    <t>Segurança do Sistema</t>
  </si>
  <si>
    <t>Como resultado de uma falha na segurança do sistema, pode ocorrer danos à reputação, possível perda de dados sensíveis e violação de regulamentações.</t>
  </si>
  <si>
    <t>Pode ocorrer problemas de segurança.</t>
  </si>
  <si>
    <t>O que acarretaria em danos à reputação, possível perda de dados sensíveis e violação de regulamentações.</t>
  </si>
  <si>
    <t>Evitar</t>
  </si>
  <si>
    <t>Implementar as melhores práticas de segurança desde a fase de desenvolvimento.
Conduzir testes de penetração regulares.</t>
  </si>
  <si>
    <t>Isolar imediatamente sistemas afetados em caso de violação.
Atualizar protocolos de segurança e notificar usuários sobre quaisquer medidas necessárias.</t>
  </si>
  <si>
    <t>R06</t>
  </si>
  <si>
    <t>Design de Interface do Usuário</t>
  </si>
  <si>
    <t>Operacional</t>
  </si>
  <si>
    <t>Como resultado de uma interface de usuário complicada, pode ocorrer uma baixa taxa de retenção de clientes.</t>
  </si>
  <si>
    <t>Pode ocorrer insatisfação devido à complexidade.</t>
  </si>
  <si>
    <t>O que acarretaria em perda de usuários, especialmente aqueles menos dispostos a lidar com interfaces complexas.</t>
  </si>
  <si>
    <t>Thaina Beatiz</t>
  </si>
  <si>
    <t>Realizar testes de usabilidade com usuários-alvo.
Implementar feedback contínuo durante o desenvolvimento.</t>
  </si>
  <si>
    <t>Ter um processo ágil de revisão e atualização da interface.
Manter canais de suporte para feedback direto dos usuários.</t>
  </si>
  <si>
    <t>R07</t>
  </si>
  <si>
    <t>Gestão de Parcerias</t>
  </si>
  <si>
    <t>Como resultado da dependência excessiva de um único parceiro de entrega, pode ocorrer atrasos nas entregas, insatisfação dos clientes e impacto na reputação.</t>
  </si>
  <si>
    <t>Pode ocorrer dependência de parceiros.</t>
  </si>
  <si>
    <t>O que acarretaria em possíveis atrasos nas entregas, insatisfação dos clientes e impacto na reputação.</t>
  </si>
  <si>
    <t>Realizar due diligence ao selecionar parceiros.
Ter acordos contratuais detalhados e revisados por advogados.</t>
  </si>
  <si>
    <t>Desenvolver relacionamentos alternativos para situações de emergência.
Estabelecer protocolos claros para resolver disputas contratuais.</t>
  </si>
  <si>
    <t>R08</t>
  </si>
  <si>
    <t>Modelagem de Receitas</t>
  </si>
  <si>
    <t>Como resultado de uma estratégia de precificação inadequada, pode ocorrer insatisfação devido a custos mais altos para os restaurantes.</t>
  </si>
  <si>
    <t>Pode ocorrer variação nas taxas de transação.</t>
  </si>
  <si>
    <t>O que acarretaria em perda de restaurantes devido a custos mais altos, prejudicando a receita da plataforma.</t>
  </si>
  <si>
    <t>Realizar análises de mercado para definir preços competitivos.
Testar modelos de receita em escala reduzida.</t>
  </si>
  <si>
    <t>Estabelecer flexibilidade nos modelos de preços.
Responder rapidamente a mudanças nas condições do mercado.</t>
  </si>
  <si>
    <t>R09</t>
  </si>
  <si>
    <t>Monitoramento de Tendências de Mercado</t>
  </si>
  <si>
    <t>Como resultado da falta de monitoramento de tendências de mercado, pode ocorrer uma perda de relevância, impactando a competitividade da plataforma.</t>
  </si>
  <si>
    <t>Pode ocorrer falta de adaptação às tendências.</t>
  </si>
  <si>
    <t>O que acarretaria em perda de relevância, impactando a competitividade da plataforma.</t>
  </si>
  <si>
    <t>Investir em ferramentas de análise de mercado em tempo real.
Manter uma equipe dedicada para monitorar tendências.</t>
  </si>
  <si>
    <t>Ter planos de adaptação rápida para mudanças nas tendências.
Revisar estratégias de mercado regularmente.</t>
  </si>
  <si>
    <t>R10</t>
  </si>
  <si>
    <t>Infraestrutura de Servidor e Desenvolvimento de Software</t>
  </si>
  <si>
    <t>Como resultado da sobrecarga do sistema, pode ocorrer interrupções no serviço, frustração dos usuários e possível perda de clientes.</t>
  </si>
  <si>
    <t>Pode ocorrer sobrecarga do sistema.</t>
  </si>
  <si>
    <t>O que acarretaria em interrupções no serviço, frustração dos usuários e possível perda de clientes.</t>
  </si>
  <si>
    <t>Adotar práticas de desenvolvimento ágil para detectar e corrigir problemas precocemente.
Realizar revisões regulares de código.</t>
  </si>
  <si>
    <t>Implementar protocolos de resposta a incidentes.
Manter uma equipe de suporte técnico disponível 24/7.</t>
  </si>
  <si>
    <t xml:space="preserve">                      Qualificação dos Riscos</t>
  </si>
  <si>
    <t>Base Custo</t>
  </si>
  <si>
    <t>R$</t>
  </si>
  <si>
    <t>Base Prazo</t>
  </si>
  <si>
    <t>dias úteis</t>
  </si>
  <si>
    <t>Probabilidade do risco virar incidente 
(Y)</t>
  </si>
  <si>
    <t>Avaliação de Impacto 
(X)</t>
  </si>
  <si>
    <t>Severidade 
(Y,X)</t>
  </si>
  <si>
    <t>Prazo</t>
  </si>
  <si>
    <r>
      <rPr>
        <rFont val="Arial"/>
        <b/>
        <color rgb="FFFFFFFF"/>
        <sz val="8.0"/>
      </rPr>
      <t xml:space="preserve">CAUSA 
</t>
    </r>
    <r>
      <rPr>
        <rFont val="Arial"/>
        <b val="0"/>
        <color rgb="FFFFFFFF"/>
        <sz val="8.0"/>
      </rPr>
      <t>(Começa a frase com "Como Resultado ...")</t>
    </r>
  </si>
  <si>
    <r>
      <rPr>
        <rFont val="Arial"/>
        <b/>
        <color rgb="FFFFFFFF"/>
        <sz val="8.0"/>
      </rPr>
      <t xml:space="preserve">RISCO 
</t>
    </r>
    <r>
      <rPr>
        <rFont val="Arial"/>
        <b val="0"/>
        <color rgb="FFFFFFFF"/>
        <sz val="8.0"/>
      </rPr>
      <t>(Começar a frase com "Pode ocorrer ...")</t>
    </r>
  </si>
  <si>
    <r>
      <rPr>
        <rFont val="Arial"/>
        <b/>
        <color rgb="FFFFFFFF"/>
        <sz val="8.0"/>
      </rPr>
      <t xml:space="preserve">CONSEQÜÊNCIA </t>
    </r>
    <r>
      <rPr>
        <rFont val="Arial"/>
        <b val="0"/>
        <color rgb="FFFFFFFF"/>
        <sz val="8.0"/>
      </rPr>
      <t>(Começar a frase com "O que acarretaria ...")</t>
    </r>
  </si>
  <si>
    <t>Aumento no Custo (X1)</t>
  </si>
  <si>
    <t>Desvio no Cronograma  
(X2)</t>
  </si>
  <si>
    <t>(X1*X2)</t>
  </si>
  <si>
    <t>Resultado do Impacto 
(X1+X2)</t>
  </si>
  <si>
    <t>Moderada - 0,2</t>
  </si>
  <si>
    <t>Entre 5% e 10% - 1,20</t>
  </si>
  <si>
    <t>Entre 5% e 10% - 2,20</t>
  </si>
  <si>
    <t>Resistência à adoção da equipe pode prolongar a curva de aprendizado.</t>
  </si>
  <si>
    <t>Problemas de integração podem exigir consultoria adicional.</t>
  </si>
  <si>
    <t>Baixa - 0,1</t>
  </si>
  <si>
    <t>Menor que 5% - 1,10</t>
  </si>
  <si>
    <t>Menor que 5% - 2,10</t>
  </si>
  <si>
    <t>Alterações nas regulamentações podem exigir ajustes no sistema.</t>
  </si>
  <si>
    <t>Campanhas de marketing mal-sucedidas podem exigir revisões.</t>
  </si>
  <si>
    <t>Alta - 0,4</t>
  </si>
  <si>
    <t>Entre 10% e 20% - 1,40</t>
  </si>
  <si>
    <t>Entre 10% e 20% - 2,40</t>
  </si>
  <si>
    <t>Vulnerabilidades descobertas podem exigir atualizações críticas.</t>
  </si>
  <si>
    <t>Rejeição da interface pode levar a retrabalho no design.</t>
  </si>
  <si>
    <t>Desentendimentos com parceiros podem atrasar colaborações.</t>
  </si>
  <si>
    <t>Modelos de receitas ineficazes podem exigir ajustes.</t>
  </si>
  <si>
    <t>Mudanças rápidas nas tendências podem exigir adaptações rápidas.</t>
  </si>
  <si>
    <t>Problemas complexos podem exigir consultoria adicional.</t>
  </si>
  <si>
    <t>Insignificante - 1,05</t>
  </si>
  <si>
    <t>Insignificante - 2,05</t>
  </si>
  <si>
    <t>Muito baixa - 0,05</t>
  </si>
  <si>
    <t>Maior que 20% - 1,80</t>
  </si>
  <si>
    <t>Maior que 20% - 2,80</t>
  </si>
  <si>
    <t>Muito Alta - 0,8</t>
  </si>
  <si>
    <t>Quantificação dos Riscos</t>
  </si>
  <si>
    <t xml:space="preserve">Impacto no Custo 
</t>
  </si>
  <si>
    <t xml:space="preserve">Impacto no Cronograma 
</t>
  </si>
  <si>
    <t>Observação</t>
  </si>
  <si>
    <r>
      <rPr>
        <rFont val="Arial"/>
        <b/>
        <color rgb="FFFFFFFF"/>
        <sz val="8.0"/>
      </rPr>
      <t xml:space="preserve">CAUSA 
</t>
    </r>
    <r>
      <rPr>
        <rFont val="Arial"/>
        <b val="0"/>
        <color rgb="FFFFFFFF"/>
        <sz val="8.0"/>
      </rPr>
      <t>(Começa a frase com "Como Resultado ...")</t>
    </r>
  </si>
  <si>
    <r>
      <rPr>
        <rFont val="Arial"/>
        <b/>
        <color rgb="FFFFFFFF"/>
        <sz val="8.0"/>
      </rPr>
      <t xml:space="preserve">RISCO 
</t>
    </r>
    <r>
      <rPr>
        <rFont val="Arial"/>
        <b val="0"/>
        <color rgb="FFFFFFFF"/>
        <sz val="8.0"/>
      </rPr>
      <t>(Começar a frase com "Pode ocorrer ...")</t>
    </r>
  </si>
  <si>
    <r>
      <rPr>
        <rFont val="Arial"/>
        <b/>
        <color rgb="FFFFFFFF"/>
        <sz val="8.0"/>
      </rPr>
      <t xml:space="preserve">CONSEQÜÊNCIA </t>
    </r>
    <r>
      <rPr>
        <rFont val="Arial"/>
        <b val="0"/>
        <color rgb="FFFFFFFF"/>
        <sz val="8.0"/>
      </rPr>
      <t>(Começar a frase com "O que acarretaria ...")</t>
    </r>
  </si>
  <si>
    <t xml:space="preserve">Resistência à adoção da equipe pode prolongar a curva de aprendizado.	</t>
  </si>
  <si>
    <t>20 dias</t>
  </si>
  <si>
    <t xml:space="preserve">Problemas de integração podem exigir consultoria adicional.	</t>
  </si>
  <si>
    <t>30 dias</t>
  </si>
  <si>
    <t xml:space="preserve">Alterações nas regulamentações podem exigir ajustes no sistema.	</t>
  </si>
  <si>
    <t>24 dias</t>
  </si>
  <si>
    <t xml:space="preserve">Campanhas de marketing mal-sucedidas podem exigir revisões.	</t>
  </si>
  <si>
    <t xml:space="preserve">Vulnerabilidades descobertas podem exigir atualizações críticas.	</t>
  </si>
  <si>
    <t>35 dias</t>
  </si>
  <si>
    <t xml:space="preserve">Rejeição da interface pode levar a retrabalho no design.	</t>
  </si>
  <si>
    <t>16 dias</t>
  </si>
  <si>
    <t xml:space="preserve">Desentendimentos com parceiros podem atrasar colaborações.	</t>
  </si>
  <si>
    <t xml:space="preserve">Modelos de receitas ineficazes podem exigir ajustes.	</t>
  </si>
  <si>
    <t>19 dias</t>
  </si>
  <si>
    <t xml:space="preserve">Mudanças rápidas nas tendências podem exigir adaptações rápidas.	</t>
  </si>
  <si>
    <t xml:space="preserve">Problemas complexos podem exigir consultoria adicional.	</t>
  </si>
  <si>
    <t>Peso1</t>
  </si>
  <si>
    <t>Cronograma</t>
  </si>
  <si>
    <t>Peso2</t>
  </si>
  <si>
    <t>Peso1 X Peso2</t>
  </si>
  <si>
    <t>Aumento de custo Insignificante</t>
  </si>
  <si>
    <t>Desvio no cronograma insignificante</t>
  </si>
  <si>
    <t>Desvio menor que 5% no cronograma</t>
  </si>
  <si>
    <t>Baixa - 0,10</t>
  </si>
  <si>
    <t>Desvio total entre 5% e 10% no cronograma</t>
  </si>
  <si>
    <t>Desvio total entre 10% e 20% no cronograma</t>
  </si>
  <si>
    <t>Moderada - 0,20</t>
  </si>
  <si>
    <t>Desvio total maior que 20% no cronograma</t>
  </si>
  <si>
    <t>Alta - 0,40</t>
  </si>
  <si>
    <t>Menos de 5% de aumento no custo</t>
  </si>
  <si>
    <t>entre 5% e 10% de aumento do custo</t>
  </si>
  <si>
    <t>Muito Alta - 0,80</t>
  </si>
  <si>
    <t>entre 10% e 20% de aumento do custo</t>
  </si>
  <si>
    <t>Mais de 20% de aumento nos custos</t>
  </si>
  <si>
    <t>Identificação Stakeholder</t>
  </si>
  <si>
    <t>Nível de Interesse no projeto</t>
  </si>
  <si>
    <t>Nível de poder no projeto</t>
  </si>
  <si>
    <t>Explicar a ação a ser tomada:</t>
  </si>
  <si>
    <t xml:space="preserve"> Muito alto: desenvolver o aplicativo de acordo com as especificações.</t>
  </si>
  <si>
    <t>Proporcionar um ambiente de trabalho colaborativo e apoiador para incentivar o alto desempenho.
Realizar revisões regulares para garantir que a equipe esteja alinhada com as especificações e metas do projeto.</t>
  </si>
  <si>
    <t>Alto: Aumentar as vendas e eficiência operacional.</t>
  </si>
  <si>
    <t>Envolver o restaurante parceiro nas fases de design e prototipagem para garantir que suas necessidades específicas sejam atendidas.
Realizar sessões de treinamento e feedback para garantir que a equipe do restaurante esteja confortável com o novo sistema.</t>
  </si>
  <si>
    <t>Alto: Garantir que o aplicativo suporte os pratos do cardápio.</t>
  </si>
  <si>
    <t>Fornecer atualizações regulares sobre o progresso do projeto, destacando os marcos alcançados.
Envolver o chefe executivo em decisões estratégicas relacionadas ao projeto para garantir alinhamento com os objetivos da empresa.</t>
  </si>
  <si>
    <t>Alto: Acesso Fácil ao cardápio.</t>
  </si>
  <si>
    <t>Realizar pesquisas de usuário e testes de usabilidade para garantir que o aplicativo atenda às expectativas dos clientes.
Estabelecer canais de comunicação para feedback contínuo durante e após o lançamento.</t>
  </si>
  <si>
    <t>Moderado: Entregar tecnologia e suporte conforme acordado.</t>
  </si>
  <si>
    <t>Manter uma comunicação transparente sobre o progresso e possíveis desafios técnicos.
Garantir que a equipe de desenvolvimento esteja alinhada com os padrões e práticas tecnológicas acordadas.</t>
  </si>
  <si>
    <t>Moderado: Garantir a integração do cardápio virtual com o sistema de pedidos.</t>
  </si>
  <si>
    <t>Incluir o gerente de TI nas discussões sobre integração e infraestrutura para garantir alinhamento com as necessidades operacionais.
Fornecer documentação técnica abrangente para facilitar a integração com sistemas existentes.</t>
  </si>
  <si>
    <t>Alto: Retorno financeiro e sucesso do projeto</t>
  </si>
  <si>
    <t>Compartilhar regularmente relatórios de progresso e demonstrações para manter os investidores informados.
Destacar os benefícios financeiros e estratégicos do projeto em atualizações específicas.</t>
  </si>
  <si>
    <t>Plano de Comunicação</t>
  </si>
  <si>
    <t>Data: 28/10/2023 Projeto: EasyEats</t>
  </si>
  <si>
    <t>Página: ____/_____</t>
  </si>
  <si>
    <t>Assunto/Conteúdo</t>
  </si>
  <si>
    <t>Tipo</t>
  </si>
  <si>
    <t>Emissor –responsavel</t>
  </si>
  <si>
    <t>Local</t>
  </si>
  <si>
    <t>Receptor</t>
  </si>
  <si>
    <t>Data ou Freqüência</t>
  </si>
  <si>
    <t>Feedback</t>
  </si>
  <si>
    <t>Data Feedback</t>
  </si>
  <si>
    <t xml:space="preserve">Reuniões Semanais	</t>
  </si>
  <si>
    <t xml:space="preserve">Progresso do desenvolvimento, desafios e próximos passos	</t>
  </si>
  <si>
    <t>Reunião</t>
  </si>
  <si>
    <t xml:space="preserve">Local ou Virtual	</t>
  </si>
  <si>
    <t xml:space="preserve">Equipe de Projeto	</t>
  </si>
  <si>
    <t xml:space="preserve">Discussão aberta sobre o progresso	</t>
  </si>
  <si>
    <t xml:space="preserve">Boletins Informativos	</t>
  </si>
  <si>
    <t xml:space="preserve">Atualizações rápidas, destaques e lembretes importantes	</t>
  </si>
  <si>
    <t xml:space="preserve">E-mail	</t>
  </si>
  <si>
    <t xml:space="preserve">Todos os Stakeholders	</t>
  </si>
  <si>
    <t xml:space="preserve">Bi-Semanal	</t>
  </si>
  <si>
    <t xml:space="preserve">Receber perguntas e sugestões	</t>
  </si>
  <si>
    <t xml:space="preserve">Sessões de Treinamento	</t>
  </si>
  <si>
    <t xml:space="preserve">Demonstração de funcionalidades-chave e feedback	</t>
  </si>
  <si>
    <t>Treinamento</t>
  </si>
  <si>
    <t xml:space="preserve">Equipe de Projeto        </t>
  </si>
  <si>
    <t xml:space="preserve">Restaurante Parceiro	</t>
  </si>
  <si>
    <t xml:space="preserve">Conforme Necessário	</t>
  </si>
  <si>
    <t xml:space="preserve">Esclarecer dúvidas e receber feedback	</t>
  </si>
  <si>
    <t xml:space="preserve">Reuniões Mensais com Investidores	</t>
  </si>
  <si>
    <t xml:space="preserve">Progresso financeiro e estratégico do projeto	</t>
  </si>
  <si>
    <t xml:space="preserve">Gerente de Relações com Investidores	</t>
  </si>
  <si>
    <t xml:space="preserve">Responder perguntas e fornecer insights	</t>
  </si>
  <si>
    <t xml:space="preserve">Plataforma Colaborativa Online	</t>
  </si>
  <si>
    <t xml:space="preserve">Compartilhamento de documentos, anúncios e discussões	</t>
  </si>
  <si>
    <t xml:space="preserve">Online Platform	</t>
  </si>
  <si>
    <t>Contínuo</t>
  </si>
  <si>
    <t xml:space="preserve">Facilitar discussões e esclarecer dúvidas	</t>
  </si>
  <si>
    <t>Gerente do projeto:Maria Fernanda Lima dos Santos</t>
  </si>
  <si>
    <t>Elaborado por:Maria Fernanda Lima</t>
  </si>
  <si>
    <t>Aprovado por:Maria Fernanda Lima dos Santos</t>
  </si>
  <si>
    <t>Nome</t>
  </si>
  <si>
    <t>RA</t>
  </si>
  <si>
    <t xml:space="preserve">Caique Matos </t>
  </si>
  <si>
    <t>Maria Fernanda Lima dos Santos</t>
  </si>
  <si>
    <t>Pedro Rodante Vicente</t>
  </si>
  <si>
    <t>Thaina Beatriz de Sousa e Silva</t>
  </si>
  <si>
    <t>Identificação do Projeto:</t>
  </si>
  <si>
    <t>aplicativo de cardapio para pedidos de restaurantes, para que o cliente possa fazer o seu proprio pedido de forma autônoma, facilitando a escolha dos pratos, a realização dos pedidos e a visualização dos pedidos dentro da cozinha.</t>
  </si>
  <si>
    <t>Descrição do escopo do projeto:</t>
  </si>
  <si>
    <t xml:space="preserve">Desenvolver o aplicativo do cardápio digital intuitivo e de fácil utilização. 
Oferecer aos clientes informações detalhadas sobre os itens do carrinho, incluindo os ingredientes e alergénios. 
Possibilitar os clientes a realizar pedidos através do aplicativo. 
Melhor comunicação do cliente com a equipe do restaurante por meio de notificações e atualizações dos pedidos em tempo real. 
Reduzir o tempo de espera do cliente ao permitir a visualização antecipada do cardápio.
</t>
  </si>
  <si>
    <t>Matriz de Responsabilidade</t>
  </si>
  <si>
    <t>Cod.</t>
  </si>
  <si>
    <t>Equipe do Projeto</t>
  </si>
  <si>
    <t>GP</t>
  </si>
  <si>
    <t>GU</t>
  </si>
  <si>
    <t>GT</t>
  </si>
  <si>
    <t>GS</t>
  </si>
  <si>
    <t>Levantamento de Requisitos</t>
  </si>
  <si>
    <t>R / A</t>
  </si>
  <si>
    <t>P</t>
  </si>
  <si>
    <t>I</t>
  </si>
  <si>
    <t>Criação de Documentação</t>
  </si>
  <si>
    <t>Desenvolvimento de Cronograma</t>
  </si>
  <si>
    <t>R</t>
  </si>
  <si>
    <t xml:space="preserve">Orçamento Detalhado	</t>
  </si>
  <si>
    <t xml:space="preserve">Diagrama de Rede de Precedência	</t>
  </si>
  <si>
    <t xml:space="preserve">Alocação de Recursos	</t>
  </si>
  <si>
    <t xml:space="preserve">Comunicação com Stakeholders	</t>
  </si>
  <si>
    <t xml:space="preserve">Monitoramento de Progresso	</t>
  </si>
  <si>
    <t xml:space="preserve">Gerenciamento de Riscos	</t>
  </si>
  <si>
    <t xml:space="preserve">Controle de Qualidade	</t>
  </si>
  <si>
    <t xml:space="preserve">Treinamento da Equipe	</t>
  </si>
  <si>
    <t xml:space="preserve">Suporte Pós-Implementação	</t>
  </si>
  <si>
    <t xml:space="preserve">Revisões Regulares	</t>
  </si>
  <si>
    <t xml:space="preserve">Avaliação de Desempenho	</t>
  </si>
  <si>
    <t xml:space="preserve">Encerramento do Projeto	</t>
  </si>
  <si>
    <t>Legenda - - Gráfico RACI (Responsabilidade, Aprovação, Consultado e Informado)</t>
  </si>
  <si>
    <t>Equipe do projeto</t>
  </si>
  <si>
    <t>GP - Gerente do Projeto</t>
  </si>
  <si>
    <t>R - Responsável pela Execução</t>
  </si>
  <si>
    <t>GU - Gerente de UX</t>
  </si>
  <si>
    <t>A - Responsável pela Aprovação</t>
  </si>
  <si>
    <t>GT - Gerente de TI</t>
  </si>
  <si>
    <t>C - Consultado</t>
  </si>
  <si>
    <t>GS - Gerente de Segurança</t>
  </si>
  <si>
    <t>I -  Informado</t>
  </si>
  <si>
    <t>P - Participante</t>
  </si>
  <si>
    <t>Gestão de RH</t>
  </si>
  <si>
    <t>Perfil de Qualificação</t>
  </si>
  <si>
    <t xml:space="preserve">MAPA DE COMPETÊNCIAS </t>
  </si>
  <si>
    <t>Nenhum conhecimento</t>
  </si>
  <si>
    <t>Empresa:</t>
  </si>
  <si>
    <t>Participou de treinamento</t>
  </si>
  <si>
    <t>Revisado em:____________</t>
  </si>
  <si>
    <t>11/</t>
  </si>
  <si>
    <t>Domínio básico</t>
  </si>
  <si>
    <t>Seção/depto:___________</t>
  </si>
  <si>
    <t xml:space="preserve">Gestão </t>
  </si>
  <si>
    <t>Experiência prática</t>
  </si>
  <si>
    <t>Responsável:_____________</t>
  </si>
  <si>
    <t>Especialista</t>
  </si>
  <si>
    <t>Habilitação</t>
  </si>
  <si>
    <t>Pessoa</t>
  </si>
  <si>
    <t>Atendimento à clientes</t>
  </si>
  <si>
    <t>Visita técnica</t>
  </si>
  <si>
    <t>Planejar atividades</t>
  </si>
  <si>
    <t>Elaborar proposta comercial</t>
  </si>
  <si>
    <r>
      <rPr>
        <rFont val="Arial"/>
        <color theme="1"/>
        <sz val="10.0"/>
      </rPr>
      <t>Acompanhamento (</t>
    </r>
    <r>
      <rPr>
        <rFont val="Arial"/>
        <i/>
        <color theme="1"/>
        <sz val="10.0"/>
      </rPr>
      <t>follow-up</t>
    </r>
    <r>
      <rPr>
        <rFont val="Arial"/>
        <color theme="1"/>
        <sz val="10.0"/>
      </rPr>
      <t>)</t>
    </r>
  </si>
  <si>
    <t>Design UX</t>
  </si>
  <si>
    <t>Utiliza Planilha</t>
  </si>
  <si>
    <t>Utiliza Project</t>
  </si>
  <si>
    <t>Utiliza CAD</t>
  </si>
  <si>
    <t>Negociação</t>
  </si>
  <si>
    <t>Gerencia Atividades</t>
  </si>
  <si>
    <t>Gerencia Projetos</t>
  </si>
  <si>
    <t>Lidera equipes</t>
  </si>
  <si>
    <t>Soluciona Problemas</t>
  </si>
  <si>
    <t>Resp. Segurança</t>
  </si>
  <si>
    <t>Procedimentos Administrativos</t>
  </si>
  <si>
    <t>Faturamento</t>
  </si>
  <si>
    <t>Desenvolvimento de Produto</t>
  </si>
  <si>
    <t>Thaina Beatriz</t>
  </si>
  <si>
    <t>Nível de Interesse</t>
  </si>
  <si>
    <t>Nível de Poder</t>
  </si>
  <si>
    <t>Cliente</t>
  </si>
  <si>
    <t>Alto</t>
  </si>
  <si>
    <t>Médio</t>
  </si>
  <si>
    <t>Parceiros Tecnológicos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</si>
</sst>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_(&quot;R$ &quot;* #,##0.00_);_(&quot;R$ &quot;* \(#,##0.00\);_(&quot;R$ &quot;* &quot;-&quot;??_);_(@_)"/>
    <numFmt numFmtId="165" formatCode="[$-416]mmm/yy"/>
    <numFmt numFmtId="166" formatCode="0.0%"/>
    <numFmt numFmtId="167" formatCode="[$R$ -416]#,##0.00"/>
    <numFmt numFmtId="168" formatCode="&quot;R$ &quot;#,##0_);\(&quot;R$ &quot;#,##0\)"/>
    <numFmt numFmtId="169" formatCode="0_);\(0\)"/>
    <numFmt numFmtId="170" formatCode="dd/mm"/>
    <numFmt numFmtId="171" formatCode="d/m"/>
    <numFmt numFmtId="172" formatCode="d\.m"/>
    <numFmt numFmtId="173" formatCode="dd/mm/yy"/>
  </numFmts>
  <fonts count="65">
    <font>
      <sz val="10.0"/>
      <color rgb="FF000000"/>
      <name val="Arial"/>
      <scheme val="minor"/>
    </font>
    <font>
      <sz val="10.0"/>
      <color rgb="FF000000"/>
      <name val="Arial"/>
    </font>
    <font>
      <b/>
      <sz val="13.0"/>
      <color theme="1"/>
      <name val="Times New Roman"/>
    </font>
    <font>
      <strike/>
      <sz val="10.0"/>
      <color theme="1"/>
      <name val="Arial"/>
    </font>
    <font>
      <sz val="10.0"/>
      <color theme="1"/>
      <name val="Arial"/>
    </font>
    <font>
      <b/>
      <sz val="12.0"/>
      <color theme="1"/>
      <name val="Times New Roman"/>
    </font>
    <font>
      <b/>
      <sz val="10.0"/>
      <color theme="1"/>
      <name val="Arial"/>
    </font>
    <font>
      <b/>
      <sz val="12.0"/>
      <color theme="0"/>
      <name val="Times New Roman"/>
    </font>
    <font>
      <sz val="12.0"/>
      <color theme="1"/>
      <name val="Times New Roman"/>
    </font>
    <font/>
    <font>
      <b/>
      <sz val="10.0"/>
      <color theme="0"/>
      <name val="Arial"/>
    </font>
    <font>
      <b/>
      <sz val="12.0"/>
      <color rgb="FFFFFFFF"/>
      <name val="Arial"/>
    </font>
    <font>
      <b/>
      <sz val="9.0"/>
      <color theme="1"/>
      <name val="Arial"/>
    </font>
    <font>
      <sz val="10.0"/>
      <color theme="1"/>
      <name val="Times New Roman"/>
    </font>
    <font>
      <sz val="18.0"/>
      <color theme="1"/>
      <name val="Arial"/>
    </font>
    <font>
      <b/>
      <sz val="14.0"/>
      <color theme="0"/>
      <name val="Times New Roman"/>
    </font>
    <font>
      <sz val="14.0"/>
      <color theme="1"/>
      <name val="Arial"/>
    </font>
    <font>
      <u/>
      <sz val="14.0"/>
      <color theme="1"/>
      <name val="Arial"/>
    </font>
    <font>
      <sz val="12.0"/>
      <color theme="1"/>
      <name val="Arial"/>
    </font>
    <font>
      <u/>
      <sz val="12.0"/>
      <color theme="1"/>
      <name val="Arial"/>
    </font>
    <font>
      <b/>
      <sz val="12.0"/>
      <color rgb="FF808080"/>
      <name val="Calibri"/>
    </font>
    <font>
      <sz val="12.0"/>
      <color rgb="FF808080"/>
      <name val="Calibri"/>
    </font>
    <font>
      <b/>
      <i/>
      <sz val="18.0"/>
      <color rgb="FFFFFFFF"/>
      <name val="Cambria"/>
    </font>
    <font>
      <sz val="12.0"/>
      <color rgb="FFFFFFFF"/>
      <name val="Calibri"/>
    </font>
    <font>
      <sz val="12.0"/>
      <color theme="0"/>
      <name val="Calibri"/>
    </font>
    <font>
      <sz val="12.0"/>
      <color theme="1"/>
      <name val="Calibri"/>
    </font>
    <font>
      <sz val="14.0"/>
      <color rgb="FF808080"/>
      <name val="Calibri"/>
    </font>
    <font>
      <b/>
      <i/>
      <sz val="14.0"/>
      <color theme="0"/>
      <name val="Calibri"/>
    </font>
    <font>
      <b/>
      <u/>
      <sz val="18.0"/>
      <color rgb="FF1F497D"/>
      <name val="Cambria"/>
    </font>
    <font>
      <i/>
      <sz val="14.0"/>
      <color theme="1"/>
      <name val="Calibri"/>
    </font>
    <font>
      <sz val="14.0"/>
      <color theme="1"/>
      <name val="Calibri"/>
    </font>
    <font>
      <b/>
      <sz val="18.0"/>
      <color rgb="FF1F497D"/>
      <name val="Cambria"/>
    </font>
    <font>
      <sz val="11.0"/>
      <color theme="0"/>
      <name val="Calibri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Arial"/>
    </font>
    <font>
      <sz val="11.0"/>
      <color rgb="FFFFFFFF"/>
      <name val="Calibri"/>
    </font>
    <font>
      <b/>
      <sz val="11.0"/>
      <color theme="0"/>
      <name val="Calibri"/>
    </font>
    <font>
      <u/>
      <sz val="11.0"/>
      <color theme="1"/>
      <name val="Calibri"/>
    </font>
    <font>
      <sz val="11.0"/>
      <color rgb="FF000000"/>
      <name val="Calibri"/>
    </font>
    <font>
      <sz val="11.0"/>
      <color theme="1"/>
      <name val="Arial"/>
    </font>
    <font>
      <b/>
      <sz val="10.0"/>
      <color rgb="FFFFFFFF"/>
      <name val="Arial"/>
    </font>
    <font>
      <b/>
      <sz val="8.0"/>
      <color rgb="FFFFFFFF"/>
      <name val="Tahoma"/>
    </font>
    <font>
      <b/>
      <sz val="16.0"/>
      <color theme="1"/>
      <name val="Arial"/>
    </font>
    <font>
      <b/>
      <sz val="8.0"/>
      <color theme="1"/>
      <name val="Arial"/>
    </font>
    <font>
      <sz val="8.0"/>
      <color theme="1"/>
      <name val="Arial"/>
    </font>
    <font>
      <b/>
      <sz val="8.0"/>
      <color rgb="FFFFFFFF"/>
      <name val="Arial"/>
    </font>
    <font>
      <b/>
      <sz val="8.0"/>
      <color rgb="FFFF0000"/>
      <name val="Arial"/>
    </font>
    <font>
      <b/>
      <sz val="8.0"/>
      <color rgb="FF000000"/>
      <name val="Arial"/>
    </font>
    <font>
      <b/>
      <sz val="11.0"/>
      <color theme="1"/>
      <name val="Arial"/>
    </font>
    <font>
      <b/>
      <sz val="12.0"/>
      <color rgb="FFFF0000"/>
      <name val="Arial"/>
    </font>
    <font>
      <b/>
      <sz val="12.0"/>
      <color theme="1"/>
      <name val="Arial"/>
    </font>
    <font>
      <sz val="11.0"/>
      <color rgb="FFFFFFFF"/>
      <name val="Arial"/>
    </font>
    <font>
      <sz val="12.0"/>
      <color rgb="FF000000"/>
      <name val="Arial"/>
    </font>
    <font>
      <sz val="10.0"/>
      <color rgb="FFFFFFFF"/>
      <name val="Arial"/>
    </font>
    <font>
      <b/>
      <sz val="14.0"/>
      <color theme="1"/>
      <name val="Arial"/>
    </font>
    <font>
      <b/>
      <sz val="15.0"/>
      <color theme="1"/>
      <name val="Arial"/>
    </font>
    <font>
      <b/>
      <sz val="12.0"/>
      <color rgb="FFFFFFFF"/>
      <name val="Times New Roman"/>
    </font>
    <font>
      <b/>
      <i/>
      <u/>
      <sz val="20.0"/>
      <color rgb="FF003366"/>
      <name val="Arial"/>
    </font>
    <font>
      <i/>
      <sz val="14.0"/>
      <color theme="1"/>
      <name val="Arial"/>
    </font>
    <font>
      <i/>
      <sz val="14.0"/>
      <color rgb="FF003366"/>
      <name val="Arial"/>
    </font>
    <font>
      <sz val="12.0"/>
      <color rgb="FFFFFFFF"/>
      <name val="Arial"/>
    </font>
    <font>
      <sz val="10.0"/>
      <color rgb="FF333399"/>
      <name val="Arial"/>
    </font>
    <font>
      <sz val="17.0"/>
      <color rgb="FFFFFFFF"/>
      <name val="Söhne"/>
    </font>
    <font>
      <sz val="12.0"/>
      <color rgb="FF000000"/>
      <name val="Söhne"/>
    </font>
  </fonts>
  <fills count="30">
    <fill>
      <patternFill patternType="none"/>
    </fill>
    <fill>
      <patternFill patternType="lightGray"/>
    </fill>
    <fill>
      <patternFill patternType="solid">
        <fgColor rgb="FFFF6600"/>
        <bgColor rgb="FFFF6600"/>
      </patternFill>
    </fill>
    <fill>
      <patternFill patternType="solid">
        <fgColor rgb="FF003366"/>
        <bgColor rgb="FF003366"/>
      </patternFill>
    </fill>
    <fill>
      <patternFill patternType="solid">
        <fgColor rgb="FFC0C0C0"/>
        <bgColor rgb="FFC0C0C0"/>
      </patternFill>
    </fill>
    <fill>
      <patternFill patternType="solid">
        <fgColor rgb="FF999999"/>
        <bgColor rgb="FF999999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333399"/>
        <bgColor rgb="FF333399"/>
      </patternFill>
    </fill>
    <fill>
      <patternFill patternType="solid">
        <fgColor rgb="FFFFFFCC"/>
        <bgColor rgb="FFFFFFCC"/>
      </patternFill>
    </fill>
    <fill>
      <patternFill patternType="solid">
        <fgColor rgb="FF0F243E"/>
        <bgColor rgb="FF0F243E"/>
      </patternFill>
    </fill>
    <fill>
      <patternFill patternType="solid">
        <fgColor rgb="FFCCCCCC"/>
        <bgColor rgb="FFCCCCCC"/>
      </patternFill>
    </fill>
    <fill>
      <patternFill patternType="solid">
        <fgColor rgb="FFF9903A"/>
        <bgColor rgb="FFF9903A"/>
      </patternFill>
    </fill>
    <fill>
      <patternFill patternType="solid">
        <fgColor rgb="FFDEDEDE"/>
        <bgColor rgb="FFDEDEDE"/>
      </patternFill>
    </fill>
    <fill>
      <patternFill patternType="solid">
        <fgColor theme="4"/>
        <bgColor theme="4"/>
      </patternFill>
    </fill>
    <fill>
      <patternFill patternType="solid">
        <fgColor rgb="FFA5A5A5"/>
        <bgColor rgb="FFA5A5A5"/>
      </patternFill>
    </fill>
    <fill>
      <patternFill patternType="solid">
        <fgColor rgb="FF12353F"/>
        <bgColor rgb="FF12353F"/>
      </patternFill>
    </fill>
    <fill>
      <patternFill patternType="solid">
        <fgColor rgb="FFD6E3BC"/>
        <bgColor rgb="FFD6E3BC"/>
      </patternFill>
    </fill>
    <fill>
      <patternFill patternType="solid">
        <fgColor rgb="FFD8D8D8"/>
        <bgColor rgb="FFD8D8D8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D9D9D9"/>
        <bgColor rgb="FFD9D9D9"/>
      </patternFill>
    </fill>
    <fill>
      <patternFill patternType="solid">
        <fgColor rgb="FFFFCC99"/>
        <bgColor rgb="FFFFCC99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E3E3E3"/>
        <bgColor rgb="FFE3E3E3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</fills>
  <borders count="13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/>
      <bottom/>
    </border>
    <border>
      <left/>
      <right/>
      <top style="thin">
        <color rgb="FF000000"/>
      </top>
      <bottom/>
    </border>
    <border>
      <left/>
      <right/>
      <top style="thin">
        <color rgb="FFEEECE1"/>
      </top>
      <bottom/>
    </border>
    <border>
      <top style="thin">
        <color rgb="FFEEECE1"/>
      </top>
    </border>
    <border>
      <left/>
      <right/>
      <top/>
      <bottom style="thin">
        <color rgb="FFEEECE1"/>
      </bottom>
    </border>
    <border>
      <bottom style="thin">
        <color rgb="FFEEECE1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969696"/>
      </bottom>
    </border>
    <border>
      <top style="thin">
        <color rgb="FF000000"/>
      </top>
      <bottom style="thin">
        <color rgb="FF969696"/>
      </bottom>
    </border>
    <border>
      <right style="thin">
        <color rgb="FF000000"/>
      </right>
      <top style="thin">
        <color rgb="FF000000"/>
      </top>
      <bottom style="thin">
        <color rgb="FF969696"/>
      </bottom>
    </border>
    <border>
      <left style="thin">
        <color rgb="FF000000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thin">
        <color rgb="FF000000"/>
      </left>
      <top style="thin">
        <color rgb="FF969696"/>
      </top>
      <bottom style="thin">
        <color rgb="FF000000"/>
      </bottom>
    </border>
    <border>
      <top style="thin">
        <color rgb="FF969696"/>
      </top>
      <bottom style="thin">
        <color rgb="FF000000"/>
      </bottom>
    </border>
    <border>
      <right style="thin">
        <color rgb="FF969696"/>
      </right>
      <top style="thin">
        <color rgb="FF969696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</border>
    <border>
      <right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/>
      <top/>
      <bottom/>
    </border>
    <border>
      <left style="medium">
        <color rgb="FF000000"/>
      </left>
      <bottom/>
    </border>
    <border>
      <bottom/>
    </border>
    <border>
      <right/>
      <bottom/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/>
    </border>
    <border>
      <top/>
    </border>
    <border>
      <right/>
      <top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bottom/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top/>
    </border>
    <border>
      <left/>
    </border>
    <border>
      <left/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/>
    </border>
    <border>
      <left/>
      <right/>
      <top style="thick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 style="medium">
        <color rgb="FF000000"/>
      </top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1"/>
    </xf>
    <xf borderId="0" fillId="0" fontId="2" numFmtId="0" xfId="0" applyFont="1"/>
    <xf borderId="0" fillId="0" fontId="3" numFmtId="0" xfId="0" applyFont="1"/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center"/>
    </xf>
    <xf borderId="0" fillId="0" fontId="4" numFmtId="0" xfId="0" applyAlignment="1" applyFont="1">
      <alignment vertical="center"/>
    </xf>
    <xf borderId="1" fillId="2" fontId="5" numFmtId="0" xfId="0" applyAlignment="1" applyBorder="1" applyFill="1" applyFont="1">
      <alignment horizontal="center" shrinkToFit="0" vertical="center" wrapText="1"/>
    </xf>
    <xf borderId="0" fillId="0" fontId="6" numFmtId="0" xfId="0" applyAlignment="1" applyFont="1">
      <alignment vertical="center"/>
    </xf>
    <xf borderId="1" fillId="3" fontId="7" numFmtId="0" xfId="0" applyAlignment="1" applyBorder="1" applyFill="1" applyFont="1">
      <alignment horizontal="center" shrinkToFit="0" vertical="center" wrapText="1"/>
    </xf>
    <xf borderId="1" fillId="3" fontId="7" numFmtId="0" xfId="0" applyAlignment="1" applyBorder="1" applyFont="1">
      <alignment horizontal="left" shrinkToFit="0" vertical="center" wrapText="1"/>
    </xf>
    <xf borderId="1" fillId="3" fontId="7" numFmtId="164" xfId="0" applyAlignment="1" applyBorder="1" applyFont="1" applyNumberFormat="1">
      <alignment horizontal="center" shrinkToFit="0" vertical="center" wrapText="1"/>
    </xf>
    <xf borderId="1" fillId="4" fontId="8" numFmtId="0" xfId="0" applyAlignment="1" applyBorder="1" applyFill="1" applyFont="1">
      <alignment horizontal="center" shrinkToFit="0" vertical="center" wrapText="1"/>
    </xf>
    <xf borderId="1" fillId="4" fontId="8" numFmtId="0" xfId="0" applyAlignment="1" applyBorder="1" applyFont="1">
      <alignment horizontal="left" shrinkToFit="0" vertical="center" wrapText="1"/>
    </xf>
    <xf borderId="1" fillId="4" fontId="8" numFmtId="14" xfId="0" applyAlignment="1" applyBorder="1" applyFont="1" applyNumberFormat="1">
      <alignment horizontal="center" shrinkToFit="0" vertical="center" wrapText="1"/>
    </xf>
    <xf borderId="2" fillId="4" fontId="8" numFmtId="164" xfId="0" applyAlignment="1" applyBorder="1" applyFont="1" applyNumberFormat="1">
      <alignment horizontal="center" readingOrder="0" shrinkToFit="0" vertical="center" wrapText="1"/>
    </xf>
    <xf borderId="1" fillId="4" fontId="5" numFmtId="0" xfId="0" applyAlignment="1" applyBorder="1" applyFont="1">
      <alignment horizontal="left" shrinkToFit="0" vertical="center" wrapText="1"/>
    </xf>
    <xf borderId="1" fillId="5" fontId="8" numFmtId="0" xfId="0" applyAlignment="1" applyBorder="1" applyFill="1" applyFont="1">
      <alignment horizontal="center" shrinkToFit="0" vertical="center" wrapText="1"/>
    </xf>
    <xf borderId="1" fillId="5" fontId="8" numFmtId="0" xfId="0" applyAlignment="1" applyBorder="1" applyFont="1">
      <alignment horizontal="left" shrinkToFit="0" vertical="center" wrapText="1"/>
    </xf>
    <xf borderId="1" fillId="5" fontId="8" numFmtId="14" xfId="0" applyAlignment="1" applyBorder="1" applyFont="1" applyNumberFormat="1">
      <alignment horizontal="center" shrinkToFit="0" vertical="center" wrapText="1"/>
    </xf>
    <xf borderId="3" fillId="0" fontId="9" numFmtId="0" xfId="0" applyBorder="1" applyFont="1"/>
    <xf borderId="4" fillId="5" fontId="5" numFmtId="0" xfId="0" applyAlignment="1" applyBorder="1" applyFont="1">
      <alignment horizontal="left" shrinkToFit="0" vertical="center" wrapText="1"/>
    </xf>
    <xf borderId="1" fillId="5" fontId="5" numFmtId="0" xfId="0" applyAlignment="1" applyBorder="1" applyFont="1">
      <alignment horizontal="left" shrinkToFit="0" vertical="center" wrapText="1"/>
    </xf>
    <xf borderId="1" fillId="5" fontId="5" numFmtId="0" xfId="0" applyAlignment="1" applyBorder="1" applyFont="1">
      <alignment horizontal="center" shrinkToFit="0" vertical="center" wrapText="1"/>
    </xf>
    <xf borderId="5" fillId="5" fontId="8" numFmtId="0" xfId="0" applyAlignment="1" applyBorder="1" applyFont="1">
      <alignment horizontal="center" shrinkToFit="0" vertical="center" wrapText="1"/>
    </xf>
    <xf borderId="5" fillId="5" fontId="8" numFmtId="0" xfId="0" applyAlignment="1" applyBorder="1" applyFont="1">
      <alignment horizontal="left" shrinkToFit="0" vertical="center" wrapText="1"/>
    </xf>
    <xf borderId="6" fillId="4" fontId="8" numFmtId="0" xfId="0" applyAlignment="1" applyBorder="1" applyFont="1">
      <alignment horizontal="center" shrinkToFit="0" vertical="center" wrapText="1"/>
    </xf>
    <xf borderId="6" fillId="5" fontId="8" numFmtId="0" xfId="0" applyAlignment="1" applyBorder="1" applyFont="1">
      <alignment horizontal="center" shrinkToFit="0" vertical="center" wrapText="1"/>
    </xf>
    <xf borderId="7" fillId="0" fontId="9" numFmtId="0" xfId="0" applyBorder="1" applyFont="1"/>
    <xf borderId="0" fillId="0" fontId="10" numFmtId="0" xfId="0" applyAlignment="1" applyFont="1">
      <alignment vertical="center"/>
    </xf>
    <xf borderId="4" fillId="3" fontId="7" numFmtId="0" xfId="0" applyAlignment="1" applyBorder="1" applyFont="1">
      <alignment horizontal="left" shrinkToFit="0" vertical="center" wrapText="1"/>
    </xf>
    <xf borderId="0" fillId="0" fontId="4" numFmtId="0" xfId="0" applyFont="1"/>
    <xf borderId="8" fillId="5" fontId="5" numFmtId="0" xfId="0" applyAlignment="1" applyBorder="1" applyFont="1">
      <alignment horizontal="center" shrinkToFit="0" vertical="center" wrapText="1"/>
    </xf>
    <xf borderId="9" fillId="0" fontId="9" numFmtId="0" xfId="0" applyBorder="1" applyFont="1"/>
    <xf borderId="10" fillId="0" fontId="9" numFmtId="0" xfId="0" applyBorder="1" applyFont="1"/>
    <xf borderId="11" fillId="6" fontId="5" numFmtId="164" xfId="0" applyAlignment="1" applyBorder="1" applyFill="1" applyFont="1" applyNumberFormat="1">
      <alignment horizontal="center" shrinkToFit="0" vertical="center" wrapText="1"/>
    </xf>
    <xf borderId="12" fillId="0" fontId="4" numFmtId="0" xfId="0" applyAlignment="1" applyBorder="1" applyFont="1">
      <alignment vertical="center"/>
    </xf>
    <xf borderId="1" fillId="7" fontId="5" numFmtId="0" xfId="0" applyAlignment="1" applyBorder="1" applyFill="1" applyFont="1">
      <alignment horizontal="center" shrinkToFit="0" vertical="center" wrapText="1"/>
    </xf>
    <xf borderId="1" fillId="5" fontId="8" numFmtId="0" xfId="0" applyAlignment="1" applyBorder="1" applyFont="1">
      <alignment shrinkToFit="0" vertical="center" wrapText="1"/>
    </xf>
    <xf borderId="1" fillId="5" fontId="4" numFmtId="0" xfId="0" applyAlignment="1" applyBorder="1" applyFont="1">
      <alignment horizontal="center" vertical="center"/>
    </xf>
    <xf borderId="1" fillId="7" fontId="5" numFmtId="0" xfId="0" applyAlignment="1" applyBorder="1" applyFont="1">
      <alignment shrinkToFit="0" vertical="center" wrapText="1"/>
    </xf>
    <xf borderId="1" fillId="7" fontId="8" numFmtId="0" xfId="0" applyAlignment="1" applyBorder="1" applyFont="1">
      <alignment horizontal="center" shrinkToFit="0" vertical="center" wrapText="1"/>
    </xf>
    <xf borderId="1" fillId="7" fontId="4" numFmtId="0" xfId="0" applyAlignment="1" applyBorder="1" applyFont="1">
      <alignment shrinkToFit="0" vertical="center" wrapText="1"/>
    </xf>
    <xf borderId="1" fillId="7" fontId="8" numFmtId="14" xfId="0" applyAlignment="1" applyBorder="1" applyFont="1" applyNumberFormat="1">
      <alignment horizontal="center" shrinkToFit="0" vertical="center" wrapText="1"/>
    </xf>
    <xf borderId="1" fillId="7" fontId="4" numFmtId="0" xfId="0" applyAlignment="1" applyBorder="1" applyFont="1">
      <alignment horizontal="center" vertical="center"/>
    </xf>
    <xf borderId="1" fillId="5" fontId="5" numFmtId="0" xfId="0" applyAlignment="1" applyBorder="1" applyFont="1">
      <alignment shrinkToFit="0" vertical="center" wrapText="1"/>
    </xf>
    <xf borderId="1" fillId="5" fontId="4" numFmtId="0" xfId="0" applyAlignment="1" applyBorder="1" applyFont="1">
      <alignment shrinkToFit="0" vertical="center" wrapText="1"/>
    </xf>
    <xf borderId="1" fillId="7" fontId="8" numFmtId="0" xfId="0" applyAlignment="1" applyBorder="1" applyFont="1">
      <alignment shrinkToFit="0" vertical="center" wrapText="1"/>
    </xf>
    <xf borderId="13" fillId="8" fontId="11" numFmtId="0" xfId="0" applyAlignment="1" applyBorder="1" applyFill="1" applyFont="1">
      <alignment horizontal="center"/>
    </xf>
    <xf borderId="14" fillId="0" fontId="9" numFmtId="0" xfId="0" applyBorder="1" applyFont="1"/>
    <xf borderId="15" fillId="0" fontId="9" numFmtId="0" xfId="0" applyBorder="1" applyFont="1"/>
    <xf borderId="13" fillId="9" fontId="12" numFmtId="0" xfId="0" applyAlignment="1" applyBorder="1" applyFill="1" applyFont="1">
      <alignment horizontal="left"/>
    </xf>
    <xf borderId="1" fillId="9" fontId="13" numFmtId="0" xfId="0" applyBorder="1" applyFont="1"/>
    <xf borderId="1" fillId="9" fontId="12" numFmtId="0" xfId="0" applyAlignment="1" applyBorder="1" applyFont="1">
      <alignment horizontal="left"/>
    </xf>
    <xf borderId="13" fillId="9" fontId="13" numFmtId="0" xfId="0" applyBorder="1" applyFont="1"/>
    <xf borderId="16" fillId="0" fontId="12" numFmtId="0" xfId="0" applyBorder="1" applyFont="1"/>
    <xf borderId="17" fillId="0" fontId="9" numFmtId="0" xfId="0" applyBorder="1" applyFont="1"/>
    <xf borderId="18" fillId="0" fontId="9" numFmtId="0" xfId="0" applyBorder="1" applyFont="1"/>
    <xf borderId="17" fillId="0" fontId="4" numFmtId="0" xfId="0" applyBorder="1" applyFont="1"/>
    <xf borderId="19" fillId="0" fontId="12" numFmtId="0" xfId="0" applyAlignment="1" applyBorder="1" applyFont="1">
      <alignment vertical="center"/>
    </xf>
    <xf borderId="8" fillId="2" fontId="14" numFmtId="0" xfId="0" applyAlignment="1" applyBorder="1" applyFont="1">
      <alignment horizontal="center" vertical="center"/>
    </xf>
    <xf borderId="20" fillId="2" fontId="14" numFmtId="0" xfId="0" applyAlignment="1" applyBorder="1" applyFont="1">
      <alignment horizontal="center" vertical="center"/>
    </xf>
    <xf borderId="21" fillId="0" fontId="9" numFmtId="0" xfId="0" applyBorder="1" applyFont="1"/>
    <xf borderId="22" fillId="0" fontId="9" numFmtId="0" xfId="0" applyBorder="1" applyFont="1"/>
    <xf borderId="23" fillId="10" fontId="15" numFmtId="0" xfId="0" applyAlignment="1" applyBorder="1" applyFill="1" applyFont="1">
      <alignment horizontal="center" shrinkToFit="0" vertical="center" wrapText="1"/>
    </xf>
    <xf borderId="1" fillId="10" fontId="15" numFmtId="0" xfId="0" applyAlignment="1" applyBorder="1" applyFont="1">
      <alignment horizontal="center" shrinkToFit="0" vertical="center" wrapText="1"/>
    </xf>
    <xf borderId="0" fillId="0" fontId="16" numFmtId="0" xfId="0" applyFont="1"/>
    <xf borderId="0" fillId="0" fontId="17" numFmtId="0" xfId="0" applyFont="1"/>
    <xf borderId="1" fillId="11" fontId="8" numFmtId="0" xfId="0" applyAlignment="1" applyBorder="1" applyFill="1" applyFont="1">
      <alignment horizontal="center"/>
    </xf>
    <xf borderId="1" fillId="11" fontId="8" numFmtId="0" xfId="0" applyBorder="1" applyFont="1"/>
    <xf borderId="1" fillId="11" fontId="8" numFmtId="0" xfId="0" applyAlignment="1" applyBorder="1" applyFont="1">
      <alignment horizontal="left"/>
    </xf>
    <xf borderId="1" fillId="6" fontId="18" numFmtId="0" xfId="0" applyBorder="1" applyFont="1"/>
    <xf borderId="24" fillId="6" fontId="18" numFmtId="0" xfId="0" applyBorder="1" applyFont="1"/>
    <xf borderId="1" fillId="5" fontId="8" numFmtId="0" xfId="0" applyAlignment="1" applyBorder="1" applyFont="1">
      <alignment horizontal="center"/>
    </xf>
    <xf borderId="1" fillId="5" fontId="8" numFmtId="0" xfId="0" applyBorder="1" applyFont="1"/>
    <xf borderId="1" fillId="5" fontId="8" numFmtId="0" xfId="0" applyAlignment="1" applyBorder="1" applyFont="1">
      <alignment horizontal="left"/>
    </xf>
    <xf borderId="24" fillId="6" fontId="19" numFmtId="0" xfId="0" applyBorder="1" applyFont="1"/>
    <xf borderId="25" fillId="6" fontId="18" numFmtId="0" xfId="0" applyBorder="1" applyFont="1"/>
    <xf borderId="5" fillId="11" fontId="8" numFmtId="0" xfId="0" applyBorder="1" applyFont="1"/>
    <xf borderId="5" fillId="11" fontId="8" numFmtId="0" xfId="0" applyAlignment="1" applyBorder="1" applyFont="1">
      <alignment horizontal="left"/>
    </xf>
    <xf borderId="5" fillId="6" fontId="18" numFmtId="0" xfId="0" applyBorder="1" applyFont="1"/>
    <xf borderId="26" fillId="6" fontId="18" numFmtId="0" xfId="0" applyBorder="1" applyFont="1"/>
    <xf borderId="26" fillId="4" fontId="8" numFmtId="0" xfId="0" applyAlignment="1" applyBorder="1" applyFont="1">
      <alignment horizontal="left"/>
    </xf>
    <xf borderId="0" fillId="0" fontId="13" numFmtId="0" xfId="0" applyAlignment="1" applyFont="1">
      <alignment horizontal="center"/>
    </xf>
    <xf borderId="0" fillId="0" fontId="13" numFmtId="0" xfId="0" applyAlignment="1" applyFont="1">
      <alignment shrinkToFit="0" wrapText="1"/>
    </xf>
    <xf borderId="0" fillId="0" fontId="13" numFmtId="0" xfId="0" applyAlignment="1" applyFont="1">
      <alignment horizontal="center" shrinkToFit="0" wrapText="1"/>
    </xf>
    <xf borderId="0" fillId="0" fontId="13" numFmtId="0" xfId="0" applyAlignment="1" applyFont="1">
      <alignment horizontal="left" shrinkToFit="0" wrapText="1"/>
    </xf>
    <xf borderId="0" fillId="0" fontId="13" numFmtId="0" xfId="0" applyAlignment="1" applyFont="1">
      <alignment horizontal="left"/>
    </xf>
    <xf borderId="1" fillId="12" fontId="5" numFmtId="0" xfId="0" applyAlignment="1" applyBorder="1" applyFill="1" applyFont="1">
      <alignment horizontal="center" shrinkToFit="0" vertical="center" wrapText="1"/>
    </xf>
    <xf borderId="1" fillId="13" fontId="8" numFmtId="0" xfId="0" applyAlignment="1" applyBorder="1" applyFill="1" applyFont="1">
      <alignment horizontal="center" shrinkToFit="0" vertical="center" wrapText="1"/>
    </xf>
    <xf borderId="1" fillId="13" fontId="8" numFmtId="14" xfId="0" applyAlignment="1" applyBorder="1" applyFont="1" applyNumberFormat="1">
      <alignment horizontal="center" shrinkToFit="0" vertical="center" wrapText="1"/>
    </xf>
    <xf borderId="1" fillId="13" fontId="4" numFmtId="0" xfId="0" applyAlignment="1" applyBorder="1" applyFont="1">
      <alignment shrinkToFit="0" vertical="center" wrapText="1"/>
    </xf>
    <xf borderId="0" fillId="0" fontId="20" numFmtId="0" xfId="0" applyAlignment="1" applyFont="1">
      <alignment horizontal="center"/>
    </xf>
    <xf borderId="0" fillId="0" fontId="21" numFmtId="0" xfId="0" applyAlignment="1" applyFont="1">
      <alignment horizontal="center"/>
    </xf>
    <xf borderId="0" fillId="0" fontId="21" numFmtId="0" xfId="0" applyFont="1"/>
    <xf borderId="0" fillId="0" fontId="21" numFmtId="0" xfId="0" applyAlignment="1" applyFont="1">
      <alignment vertical="center"/>
    </xf>
    <xf borderId="24" fillId="14" fontId="22" numFmtId="0" xfId="0" applyAlignment="1" applyBorder="1" applyFill="1" applyFont="1">
      <alignment horizontal="left" vertical="center"/>
    </xf>
    <xf borderId="24" fillId="14" fontId="23" numFmtId="0" xfId="0" applyAlignment="1" applyBorder="1" applyFont="1">
      <alignment vertical="center"/>
    </xf>
    <xf borderId="24" fillId="14" fontId="22" numFmtId="0" xfId="0" applyAlignment="1" applyBorder="1" applyFont="1">
      <alignment horizontal="right" vertical="center"/>
    </xf>
    <xf borderId="27" fillId="6" fontId="21" numFmtId="0" xfId="0" applyAlignment="1" applyBorder="1" applyFont="1">
      <alignment horizontal="center"/>
    </xf>
    <xf borderId="27" fillId="15" fontId="24" numFmtId="0" xfId="0" applyAlignment="1" applyBorder="1" applyFill="1" applyFont="1">
      <alignment horizontal="center"/>
    </xf>
    <xf borderId="28" fillId="0" fontId="25" numFmtId="0" xfId="0" applyBorder="1" applyFont="1"/>
    <xf borderId="0" fillId="0" fontId="26" numFmtId="0" xfId="0" applyFont="1"/>
    <xf borderId="24" fillId="6" fontId="26" numFmtId="0" xfId="0" applyAlignment="1" applyBorder="1" applyFont="1">
      <alignment horizontal="center"/>
    </xf>
    <xf borderId="24" fillId="15" fontId="27" numFmtId="0" xfId="0" applyAlignment="1" applyBorder="1" applyFont="1">
      <alignment horizontal="center" vertical="center"/>
    </xf>
    <xf borderId="0" fillId="0" fontId="28" numFmtId="0" xfId="0" applyFont="1"/>
    <xf borderId="0" fillId="0" fontId="29" numFmtId="0" xfId="0" applyAlignment="1" applyFont="1">
      <alignment vertical="center"/>
    </xf>
    <xf borderId="0" fillId="0" fontId="30" numFmtId="0" xfId="0" applyAlignment="1" applyFont="1">
      <alignment vertical="center"/>
    </xf>
    <xf borderId="0" fillId="0" fontId="29" numFmtId="0" xfId="0" applyAlignment="1" applyFont="1">
      <alignment horizontal="left" shrinkToFit="0" vertical="center" wrapText="1"/>
    </xf>
    <xf borderId="0" fillId="0" fontId="31" numFmtId="0" xfId="0" applyFont="1"/>
    <xf borderId="24" fillId="6" fontId="21" numFmtId="0" xfId="0" applyAlignment="1" applyBorder="1" applyFont="1">
      <alignment horizontal="center"/>
    </xf>
    <xf borderId="24" fillId="15" fontId="24" numFmtId="0" xfId="0" applyAlignment="1" applyBorder="1" applyFont="1">
      <alignment horizontal="center"/>
    </xf>
    <xf borderId="0" fillId="0" fontId="25" numFmtId="0" xfId="0" applyFont="1"/>
    <xf borderId="29" fillId="6" fontId="21" numFmtId="0" xfId="0" applyAlignment="1" applyBorder="1" applyFont="1">
      <alignment horizontal="center"/>
    </xf>
    <xf borderId="29" fillId="15" fontId="24" numFmtId="0" xfId="0" applyAlignment="1" applyBorder="1" applyFont="1">
      <alignment horizontal="center"/>
    </xf>
    <xf borderId="30" fillId="0" fontId="25" numFmtId="0" xfId="0" applyBorder="1" applyFont="1"/>
    <xf borderId="31" fillId="14" fontId="22" numFmtId="0" xfId="0" applyAlignment="1" applyBorder="1" applyFont="1">
      <alignment horizontal="center" vertical="center"/>
    </xf>
    <xf borderId="32" fillId="0" fontId="9" numFmtId="0" xfId="0" applyBorder="1" applyFont="1"/>
    <xf borderId="33" fillId="0" fontId="9" numFmtId="0" xfId="0" applyBorder="1" applyFont="1"/>
    <xf borderId="1" fillId="14" fontId="32" numFmtId="0" xfId="0" applyAlignment="1" applyBorder="1" applyFont="1">
      <alignment horizontal="center"/>
    </xf>
    <xf borderId="13" fillId="14" fontId="32" numFmtId="0" xfId="0" applyBorder="1" applyFont="1"/>
    <xf borderId="34" fillId="0" fontId="33" numFmtId="0" xfId="0" applyAlignment="1" applyBorder="1" applyFont="1">
      <alignment horizontal="center" shrinkToFit="0" vertical="center" wrapText="1"/>
    </xf>
    <xf borderId="35" fillId="0" fontId="33" numFmtId="14" xfId="0" applyAlignment="1" applyBorder="1" applyFont="1" applyNumberFormat="1">
      <alignment horizontal="center" shrinkToFit="0" vertical="center" wrapText="1"/>
    </xf>
    <xf borderId="35" fillId="0" fontId="33" numFmtId="0" xfId="0" applyAlignment="1" applyBorder="1" applyFont="1">
      <alignment horizontal="center" shrinkToFit="0" vertical="center" wrapText="1"/>
    </xf>
    <xf borderId="13" fillId="0" fontId="25" numFmtId="0" xfId="0" applyBorder="1" applyFont="1"/>
    <xf borderId="1" fillId="0" fontId="25" numFmtId="0" xfId="0" applyAlignment="1" applyBorder="1" applyFont="1">
      <alignment horizontal="center"/>
    </xf>
    <xf borderId="1" fillId="0" fontId="25" numFmtId="0" xfId="0" applyBorder="1" applyFont="1"/>
    <xf borderId="0" fillId="0" fontId="33" numFmtId="0" xfId="0" applyFont="1"/>
    <xf borderId="0" fillId="0" fontId="34" numFmtId="0" xfId="0" applyFont="1"/>
    <xf borderId="1" fillId="14" fontId="32" numFmtId="0" xfId="0" applyAlignment="1" applyBorder="1" applyFont="1">
      <alignment horizontal="center" shrinkToFit="0" wrapText="1"/>
    </xf>
    <xf borderId="13" fillId="14" fontId="32" numFmtId="0" xfId="0" applyAlignment="1" applyBorder="1" applyFont="1">
      <alignment horizontal="center" shrinkToFit="0" wrapText="1"/>
    </xf>
    <xf borderId="1" fillId="0" fontId="33" numFmtId="0" xfId="0" applyBorder="1" applyFont="1"/>
    <xf borderId="1" fillId="0" fontId="33" numFmtId="0" xfId="0" applyAlignment="1" applyBorder="1" applyFont="1">
      <alignment shrinkToFit="0" wrapText="1"/>
    </xf>
    <xf borderId="1" fillId="0" fontId="33" numFmtId="1" xfId="0" applyAlignment="1" applyBorder="1" applyFont="1" applyNumberFormat="1">
      <alignment horizontal="center" shrinkToFit="0" vertical="top" wrapText="1"/>
    </xf>
    <xf borderId="13" fillId="0" fontId="33" numFmtId="0" xfId="0" applyAlignment="1" applyBorder="1" applyFont="1">
      <alignment shrinkToFit="0" wrapText="1"/>
    </xf>
    <xf borderId="0" fillId="0" fontId="35" numFmtId="0" xfId="0" applyFont="1"/>
    <xf borderId="31" fillId="16" fontId="32" numFmtId="0" xfId="0" applyAlignment="1" applyBorder="1" applyFill="1" applyFont="1">
      <alignment horizontal="center"/>
    </xf>
    <xf borderId="0" fillId="0" fontId="34" numFmtId="0" xfId="0" applyAlignment="1" applyFont="1">
      <alignment horizontal="center"/>
    </xf>
    <xf borderId="13" fillId="16" fontId="32" numFmtId="0" xfId="0" applyAlignment="1" applyBorder="1" applyFont="1">
      <alignment horizontal="center" vertical="center"/>
    </xf>
    <xf borderId="24" fillId="12" fontId="33" numFmtId="0" xfId="0" applyAlignment="1" applyBorder="1" applyFont="1">
      <alignment horizontal="center"/>
    </xf>
    <xf borderId="0" fillId="0" fontId="32" numFmtId="0" xfId="0" applyAlignment="1" applyFont="1">
      <alignment horizontal="center" vertical="center"/>
    </xf>
    <xf borderId="23" fillId="16" fontId="32" numFmtId="0" xfId="0" applyBorder="1" applyFont="1"/>
    <xf borderId="23" fillId="17" fontId="33" numFmtId="0" xfId="0" applyBorder="1" applyFill="1" applyFont="1"/>
    <xf borderId="1" fillId="16" fontId="32" numFmtId="17" xfId="0" applyAlignment="1" applyBorder="1" applyFont="1" applyNumberFormat="1">
      <alignment horizontal="center"/>
    </xf>
    <xf borderId="1" fillId="16" fontId="32" numFmtId="165" xfId="0" applyAlignment="1" applyBorder="1" applyFont="1" applyNumberFormat="1">
      <alignment horizontal="center"/>
    </xf>
    <xf borderId="1" fillId="16" fontId="32" numFmtId="0" xfId="0" applyBorder="1" applyFont="1"/>
    <xf borderId="1" fillId="17" fontId="33" numFmtId="0" xfId="0" applyBorder="1" applyFont="1"/>
    <xf borderId="24" fillId="16" fontId="36" numFmtId="0" xfId="0" applyAlignment="1" applyBorder="1" applyFont="1">
      <alignment horizontal="right"/>
    </xf>
    <xf borderId="1" fillId="16" fontId="36" numFmtId="0" xfId="0" applyAlignment="1" applyBorder="1" applyFont="1">
      <alignment horizontal="right"/>
    </xf>
    <xf borderId="1" fillId="16" fontId="32" numFmtId="0" xfId="0" applyAlignment="1" applyBorder="1" applyFont="1">
      <alignment horizontal="right"/>
    </xf>
    <xf borderId="24" fillId="16" fontId="37" numFmtId="3" xfId="0" applyBorder="1" applyFont="1" applyNumberFormat="1"/>
    <xf borderId="24" fillId="12" fontId="38" numFmtId="3" xfId="0" applyBorder="1" applyFont="1" applyNumberFormat="1"/>
    <xf borderId="24" fillId="16" fontId="32" numFmtId="0" xfId="0" applyBorder="1" applyFont="1"/>
    <xf borderId="36" fillId="11" fontId="33" numFmtId="0" xfId="0" applyAlignment="1" applyBorder="1" applyFont="1">
      <alignment shrinkToFit="0" wrapText="1"/>
    </xf>
    <xf borderId="37" fillId="11" fontId="33" numFmtId="9" xfId="0" applyBorder="1" applyFont="1" applyNumberFormat="1"/>
    <xf borderId="37" fillId="11" fontId="33" numFmtId="166" xfId="0" applyAlignment="1" applyBorder="1" applyFont="1" applyNumberFormat="1">
      <alignment readingOrder="0"/>
    </xf>
    <xf borderId="36" fillId="11" fontId="33" numFmtId="9" xfId="0" applyBorder="1" applyFont="1" applyNumberFormat="1"/>
    <xf borderId="18" fillId="0" fontId="33" numFmtId="0" xfId="0" applyBorder="1" applyFont="1"/>
    <xf borderId="38" fillId="5" fontId="34" numFmtId="0" xfId="0" applyBorder="1" applyFont="1"/>
    <xf borderId="39" fillId="5" fontId="33" numFmtId="0" xfId="0" applyAlignment="1" applyBorder="1" applyFont="1">
      <alignment shrinkToFit="0" wrapText="1"/>
    </xf>
    <xf borderId="40" fillId="5" fontId="33" numFmtId="3" xfId="0" applyBorder="1" applyFont="1" applyNumberFormat="1"/>
    <xf borderId="40" fillId="5" fontId="33" numFmtId="3" xfId="0" applyAlignment="1" applyBorder="1" applyFont="1" applyNumberFormat="1">
      <alignment readingOrder="0"/>
    </xf>
    <xf borderId="36" fillId="12" fontId="33" numFmtId="3" xfId="0" applyBorder="1" applyFont="1" applyNumberFormat="1"/>
    <xf borderId="6" fillId="11" fontId="33" numFmtId="0" xfId="0" applyBorder="1" applyFont="1"/>
    <xf borderId="15" fillId="0" fontId="33" numFmtId="0" xfId="0" applyBorder="1" applyFont="1"/>
    <xf borderId="39" fillId="12" fontId="33" numFmtId="3" xfId="0" applyBorder="1" applyFont="1" applyNumberFormat="1"/>
    <xf borderId="24" fillId="11" fontId="33" numFmtId="0" xfId="0" applyBorder="1" applyFont="1"/>
    <xf borderId="24" fillId="11" fontId="33" numFmtId="3" xfId="0" applyBorder="1" applyFont="1" applyNumberFormat="1"/>
    <xf borderId="24" fillId="12" fontId="33" numFmtId="3" xfId="0" applyBorder="1" applyFont="1" applyNumberFormat="1"/>
    <xf borderId="24" fillId="11" fontId="34" numFmtId="0" xfId="0" applyBorder="1" applyFont="1"/>
    <xf borderId="0" fillId="0" fontId="33" numFmtId="1" xfId="0" applyFont="1" applyNumberFormat="1"/>
    <xf borderId="24" fillId="11" fontId="34" numFmtId="0" xfId="0" applyAlignment="1" applyBorder="1" applyFont="1">
      <alignment horizontal="right"/>
    </xf>
    <xf borderId="24" fillId="11" fontId="33" numFmtId="0" xfId="0" applyAlignment="1" applyBorder="1" applyFont="1">
      <alignment horizontal="left"/>
    </xf>
    <xf borderId="24" fillId="11" fontId="33" numFmtId="0" xfId="0" applyAlignment="1" applyBorder="1" applyFont="1">
      <alignment horizontal="right"/>
    </xf>
    <xf borderId="24" fillId="11" fontId="33" numFmtId="167" xfId="0" applyAlignment="1" applyBorder="1" applyFont="1" applyNumberFormat="1">
      <alignment horizontal="left"/>
    </xf>
    <xf borderId="24" fillId="11" fontId="33" numFmtId="9" xfId="0" applyAlignment="1" applyBorder="1" applyFont="1" applyNumberFormat="1">
      <alignment horizontal="left"/>
    </xf>
    <xf borderId="24" fillId="12" fontId="32" numFmtId="0" xfId="0" applyBorder="1" applyFont="1"/>
    <xf borderId="24" fillId="17" fontId="33" numFmtId="0" xfId="0" applyBorder="1" applyFont="1"/>
    <xf borderId="24" fillId="16" fontId="32" numFmtId="17" xfId="0" applyAlignment="1" applyBorder="1" applyFont="1" applyNumberFormat="1">
      <alignment horizontal="center"/>
    </xf>
    <xf borderId="36" fillId="18" fontId="33" numFmtId="0" xfId="0" applyAlignment="1" applyBorder="1" applyFill="1" applyFont="1">
      <alignment shrinkToFit="0" wrapText="1"/>
    </xf>
    <xf borderId="26" fillId="18" fontId="33" numFmtId="9" xfId="0" applyBorder="1" applyFont="1" applyNumberFormat="1"/>
    <xf borderId="37" fillId="5" fontId="33" numFmtId="3" xfId="0" applyBorder="1" applyFont="1" applyNumberFormat="1"/>
    <xf borderId="41" fillId="11" fontId="33" numFmtId="0" xfId="0" applyBorder="1" applyFont="1"/>
    <xf borderId="26" fillId="11" fontId="33" numFmtId="9" xfId="0" applyBorder="1" applyFont="1" applyNumberFormat="1"/>
    <xf borderId="37" fillId="5" fontId="33" numFmtId="0" xfId="0" applyBorder="1" applyFont="1"/>
    <xf borderId="24" fillId="11" fontId="33" numFmtId="4" xfId="0" applyBorder="1" applyFont="1" applyNumberFormat="1"/>
    <xf borderId="24" fillId="12" fontId="39" numFmtId="3" xfId="0" applyBorder="1" applyFont="1" applyNumberFormat="1"/>
    <xf borderId="0" fillId="0" fontId="33" numFmtId="10" xfId="0" applyFont="1" applyNumberFormat="1"/>
    <xf borderId="1" fillId="0" fontId="33" numFmtId="3" xfId="0" applyBorder="1" applyFont="1" applyNumberFormat="1"/>
    <xf borderId="1" fillId="0" fontId="33" numFmtId="9" xfId="0" applyBorder="1" applyFont="1" applyNumberFormat="1"/>
    <xf borderId="1" fillId="19" fontId="32" numFmtId="0" xfId="0" applyBorder="1" applyFill="1" applyFont="1"/>
    <xf borderId="1" fillId="14" fontId="32" numFmtId="0" xfId="0" applyBorder="1" applyFont="1"/>
    <xf borderId="2" fillId="0" fontId="33" numFmtId="0" xfId="0" applyBorder="1" applyFont="1"/>
    <xf borderId="13" fillId="0" fontId="33" numFmtId="0" xfId="0" applyBorder="1" applyFont="1"/>
    <xf borderId="12" fillId="0" fontId="33" numFmtId="0" xfId="0" applyBorder="1" applyFont="1"/>
    <xf borderId="3" fillId="0" fontId="33" numFmtId="0" xfId="0" applyBorder="1" applyFont="1"/>
    <xf borderId="42" fillId="0" fontId="33" numFmtId="0" xfId="0" applyBorder="1" applyFont="1"/>
    <xf borderId="7" fillId="0" fontId="33" numFmtId="0" xfId="0" applyBorder="1" applyFont="1"/>
    <xf borderId="0" fillId="0" fontId="40" numFmtId="0" xfId="0" applyFont="1"/>
    <xf borderId="1" fillId="20" fontId="33" numFmtId="0" xfId="0" applyAlignment="1" applyBorder="1" applyFill="1" applyFont="1">
      <alignment horizontal="center"/>
    </xf>
    <xf borderId="1" fillId="20" fontId="33" numFmtId="14" xfId="0" applyBorder="1" applyFont="1" applyNumberFormat="1"/>
    <xf borderId="1" fillId="20" fontId="33" numFmtId="0" xfId="0" applyAlignment="1" applyBorder="1" applyFont="1">
      <alignment horizontal="right"/>
    </xf>
    <xf borderId="0" fillId="0" fontId="32" numFmtId="0" xfId="0" applyAlignment="1" applyFont="1">
      <alignment shrinkToFit="0" wrapText="1"/>
    </xf>
    <xf borderId="0" fillId="0" fontId="32" numFmtId="0" xfId="0" applyFont="1"/>
    <xf borderId="0" fillId="0" fontId="1" numFmtId="0" xfId="0" applyFont="1"/>
    <xf borderId="43" fillId="3" fontId="41" numFmtId="0" xfId="0" applyAlignment="1" applyBorder="1" applyFont="1">
      <alignment horizontal="center"/>
    </xf>
    <xf borderId="44" fillId="0" fontId="9" numFmtId="0" xfId="0" applyBorder="1" applyFont="1"/>
    <xf borderId="45" fillId="0" fontId="9" numFmtId="0" xfId="0" applyBorder="1" applyFont="1"/>
    <xf borderId="0" fillId="0" fontId="6" numFmtId="0" xfId="0" applyFont="1"/>
    <xf borderId="46" fillId="3" fontId="42" numFmtId="0" xfId="0" applyAlignment="1" applyBorder="1" applyFont="1">
      <alignment horizontal="left" vertical="center"/>
    </xf>
    <xf borderId="47" fillId="0" fontId="9" numFmtId="0" xfId="0" applyBorder="1" applyFont="1"/>
    <xf borderId="48" fillId="0" fontId="9" numFmtId="0" xfId="0" applyBorder="1" applyFont="1"/>
    <xf borderId="13" fillId="11" fontId="6" numFmtId="0" xfId="0" applyAlignment="1" applyBorder="1" applyFont="1">
      <alignment horizontal="left" vertical="center"/>
    </xf>
    <xf borderId="13" fillId="5" fontId="6" numFmtId="0" xfId="0" applyAlignment="1" applyBorder="1" applyFont="1">
      <alignment horizontal="left" vertical="center"/>
    </xf>
    <xf borderId="49" fillId="3" fontId="42" numFmtId="0" xfId="0" applyAlignment="1" applyBorder="1" applyFont="1">
      <alignment horizontal="left" vertical="center"/>
    </xf>
    <xf borderId="50" fillId="0" fontId="9" numFmtId="0" xfId="0" applyBorder="1" applyFont="1"/>
    <xf borderId="51" fillId="0" fontId="9" numFmtId="0" xfId="0" applyBorder="1" applyFont="1"/>
    <xf borderId="13" fillId="11" fontId="6" numFmtId="14" xfId="0" applyAlignment="1" applyBorder="1" applyFont="1" applyNumberFormat="1">
      <alignment horizontal="left" vertical="center"/>
    </xf>
    <xf borderId="13" fillId="3" fontId="42" numFmtId="0" xfId="0" applyAlignment="1" applyBorder="1" applyFont="1">
      <alignment horizontal="center" vertical="center"/>
    </xf>
    <xf borderId="24" fillId="21" fontId="4" numFmtId="0" xfId="0" applyBorder="1" applyFill="1" applyFont="1"/>
    <xf borderId="1" fillId="5" fontId="6" numFmtId="14" xfId="0" applyAlignment="1" applyBorder="1" applyFont="1" applyNumberFormat="1">
      <alignment horizontal="center" shrinkToFit="0" vertical="center" wrapText="1"/>
    </xf>
    <xf borderId="13" fillId="5" fontId="4" numFmtId="0" xfId="0" applyAlignment="1" applyBorder="1" applyFont="1">
      <alignment horizontal="left" vertical="top"/>
    </xf>
    <xf borderId="1" fillId="11" fontId="6" numFmtId="14" xfId="0" applyAlignment="1" applyBorder="1" applyFont="1" applyNumberFormat="1">
      <alignment horizontal="center" shrinkToFit="0" vertical="center" wrapText="1"/>
    </xf>
    <xf borderId="13" fillId="11" fontId="4" numFmtId="0" xfId="0" applyAlignment="1" applyBorder="1" applyFont="1">
      <alignment horizontal="left" vertical="top"/>
    </xf>
    <xf borderId="52" fillId="11" fontId="43" numFmtId="0" xfId="0" applyAlignment="1" applyBorder="1" applyFont="1">
      <alignment horizontal="center" shrinkToFit="0" vertical="center" wrapText="1"/>
    </xf>
    <xf borderId="53" fillId="0" fontId="9" numFmtId="0" xfId="0" applyBorder="1" applyFont="1"/>
    <xf borderId="54" fillId="0" fontId="9" numFmtId="0" xfId="0" applyBorder="1" applyFont="1"/>
    <xf borderId="53" fillId="0" fontId="44" numFmtId="49" xfId="0" applyAlignment="1" applyBorder="1" applyFont="1" applyNumberFormat="1">
      <alignment shrinkToFit="0" vertical="center" wrapText="1"/>
    </xf>
    <xf borderId="55" fillId="11" fontId="45" numFmtId="0" xfId="0" applyAlignment="1" applyBorder="1" applyFont="1">
      <alignment shrinkToFit="0" vertical="center" wrapText="1"/>
    </xf>
    <xf borderId="55" fillId="11" fontId="45" numFmtId="0" xfId="0" applyAlignment="1" applyBorder="1" applyFont="1">
      <alignment horizontal="center" shrinkToFit="0" vertical="center" wrapText="1"/>
    </xf>
    <xf borderId="56" fillId="11" fontId="45" numFmtId="0" xfId="0" applyAlignment="1" applyBorder="1" applyFont="1">
      <alignment horizontal="center" shrinkToFit="0" vertical="center" wrapText="1"/>
    </xf>
    <xf borderId="0" fillId="0" fontId="45" numFmtId="0" xfId="0" applyAlignment="1" applyFont="1">
      <alignment horizontal="center" shrinkToFit="0" vertical="center" wrapText="1"/>
    </xf>
    <xf borderId="8" fillId="22" fontId="4" numFmtId="0" xfId="0" applyAlignment="1" applyBorder="1" applyFill="1" applyFont="1">
      <alignment horizontal="center" shrinkToFit="0" wrapText="1"/>
    </xf>
    <xf borderId="0" fillId="0" fontId="4" numFmtId="0" xfId="0" applyAlignment="1" applyFont="1">
      <alignment shrinkToFit="0" wrapText="1"/>
    </xf>
    <xf borderId="57" fillId="0" fontId="9" numFmtId="0" xfId="0" applyBorder="1" applyFont="1"/>
    <xf borderId="58" fillId="0" fontId="9" numFmtId="0" xfId="0" applyBorder="1" applyFont="1"/>
    <xf borderId="0" fillId="0" fontId="44" numFmtId="49" xfId="0" applyAlignment="1" applyFont="1" applyNumberFormat="1">
      <alignment shrinkToFit="0" vertical="center" wrapText="1"/>
    </xf>
    <xf borderId="24" fillId="11" fontId="45" numFmtId="0" xfId="0" applyAlignment="1" applyBorder="1" applyFont="1">
      <alignment shrinkToFit="0" vertical="center" wrapText="1"/>
    </xf>
    <xf borderId="24" fillId="11" fontId="45" numFmtId="0" xfId="0" applyAlignment="1" applyBorder="1" applyFont="1">
      <alignment horizontal="center" shrinkToFit="0" vertical="center" wrapText="1"/>
    </xf>
    <xf borderId="4" fillId="11" fontId="45" numFmtId="0" xfId="0" applyAlignment="1" applyBorder="1" applyFont="1">
      <alignment horizontal="center" shrinkToFit="0" vertical="center" wrapText="1"/>
    </xf>
    <xf borderId="59" fillId="22" fontId="4" numFmtId="0" xfId="0" applyAlignment="1" applyBorder="1" applyFont="1">
      <alignment horizontal="center" shrinkToFit="0" wrapText="1"/>
    </xf>
    <xf borderId="60" fillId="22" fontId="4" numFmtId="0" xfId="0" applyAlignment="1" applyBorder="1" applyFont="1">
      <alignment horizontal="center" shrinkToFit="0" wrapText="1"/>
    </xf>
    <xf borderId="61" fillId="22" fontId="4" numFmtId="0" xfId="0" applyAlignment="1" applyBorder="1" applyFont="1">
      <alignment horizontal="center" shrinkToFit="0" wrapText="1"/>
    </xf>
    <xf borderId="4" fillId="22" fontId="4" numFmtId="0" xfId="0" applyAlignment="1" applyBorder="1" applyFont="1">
      <alignment horizontal="center" shrinkToFit="0" wrapText="1"/>
    </xf>
    <xf borderId="62" fillId="0" fontId="9" numFmtId="0" xfId="0" applyBorder="1" applyFont="1"/>
    <xf borderId="63" fillId="0" fontId="9" numFmtId="0" xfId="0" applyBorder="1" applyFont="1"/>
    <xf borderId="64" fillId="0" fontId="9" numFmtId="0" xfId="0" applyBorder="1" applyFont="1"/>
    <xf borderId="57" fillId="0" fontId="43" numFmtId="0" xfId="0" applyAlignment="1" applyBorder="1" applyFont="1">
      <alignment horizontal="center" shrinkToFit="0" vertical="center" wrapText="1"/>
    </xf>
    <xf borderId="0" fillId="0" fontId="45" numFmtId="0" xfId="0" applyAlignment="1" applyFont="1">
      <alignment shrinkToFit="0" vertical="center" wrapText="1"/>
    </xf>
    <xf borderId="65" fillId="0" fontId="45" numFmtId="0" xfId="0" applyAlignment="1" applyBorder="1" applyFont="1">
      <alignment horizontal="center" shrinkToFit="0" vertical="center" wrapText="1"/>
    </xf>
    <xf borderId="66" fillId="0" fontId="9" numFmtId="0" xfId="0" applyBorder="1" applyFont="1"/>
    <xf borderId="67" fillId="0" fontId="9" numFmtId="0" xfId="0" applyBorder="1" applyFont="1"/>
    <xf borderId="67" fillId="0" fontId="45" numFmtId="0" xfId="0" applyAlignment="1" applyBorder="1" applyFont="1">
      <alignment horizontal="center" shrinkToFit="0" vertical="center" wrapText="1"/>
    </xf>
    <xf borderId="67" fillId="0" fontId="45" numFmtId="0" xfId="0" applyAlignment="1" applyBorder="1" applyFont="1">
      <alignment shrinkToFit="0" vertical="center" wrapText="1"/>
    </xf>
    <xf borderId="68" fillId="0" fontId="45" numFmtId="0" xfId="0" applyAlignment="1" applyBorder="1" applyFont="1">
      <alignment horizontal="center" shrinkToFit="0" vertical="center" wrapText="1"/>
    </xf>
    <xf borderId="69" fillId="0" fontId="4" numFmtId="0" xfId="0" applyAlignment="1" applyBorder="1" applyFont="1">
      <alignment shrinkToFit="0" wrapText="1"/>
    </xf>
    <xf borderId="70" fillId="0" fontId="4" numFmtId="0" xfId="0" applyAlignment="1" applyBorder="1" applyFont="1">
      <alignment horizontal="center" shrinkToFit="0" wrapText="1"/>
    </xf>
    <xf borderId="71" fillId="3" fontId="46" numFmtId="0" xfId="0" applyAlignment="1" applyBorder="1" applyFont="1">
      <alignment horizontal="center" shrinkToFit="0" vertical="center" wrapText="1"/>
    </xf>
    <xf borderId="72" fillId="3" fontId="46" numFmtId="0" xfId="0" applyAlignment="1" applyBorder="1" applyFont="1">
      <alignment horizontal="center" shrinkToFit="0" vertical="center" wrapText="1"/>
    </xf>
    <xf borderId="8" fillId="3" fontId="46" numFmtId="0" xfId="0" applyAlignment="1" applyBorder="1" applyFont="1">
      <alignment horizontal="center" shrinkToFit="0" vertical="center" wrapText="1"/>
    </xf>
    <xf borderId="73" fillId="3" fontId="46" numFmtId="49" xfId="0" applyAlignment="1" applyBorder="1" applyFont="1" applyNumberFormat="1">
      <alignment horizontal="center" shrinkToFit="0" vertical="center" wrapText="1"/>
    </xf>
    <xf borderId="55" fillId="3" fontId="46" numFmtId="0" xfId="0" applyAlignment="1" applyBorder="1" applyFont="1">
      <alignment horizontal="center" shrinkToFit="0" vertical="center" wrapText="1"/>
    </xf>
    <xf borderId="74" fillId="3" fontId="46" numFmtId="0" xfId="0" applyAlignment="1" applyBorder="1" applyFont="1">
      <alignment horizontal="center" shrinkToFit="0" vertical="center" wrapText="1"/>
    </xf>
    <xf borderId="75" fillId="0" fontId="4" numFmtId="0" xfId="0" applyAlignment="1" applyBorder="1" applyFont="1">
      <alignment shrinkToFit="0" wrapText="1"/>
    </xf>
    <xf borderId="76" fillId="0" fontId="4" numFmtId="0" xfId="0" applyAlignment="1" applyBorder="1" applyFont="1">
      <alignment horizontal="center" shrinkToFit="0" wrapText="1"/>
    </xf>
    <xf borderId="77" fillId="0" fontId="9" numFmtId="0" xfId="0" applyBorder="1" applyFont="1"/>
    <xf borderId="78" fillId="3" fontId="46" numFmtId="0" xfId="0" applyAlignment="1" applyBorder="1" applyFont="1">
      <alignment horizontal="center" shrinkToFit="0" vertical="center" wrapText="1"/>
    </xf>
    <xf borderId="79" fillId="3" fontId="46" numFmtId="0" xfId="0" applyAlignment="1" applyBorder="1" applyFont="1">
      <alignment horizontal="center" shrinkToFit="0" vertical="center" wrapText="1"/>
    </xf>
    <xf borderId="80" fillId="0" fontId="9" numFmtId="0" xfId="0" applyBorder="1" applyFont="1"/>
    <xf borderId="81" fillId="3" fontId="46" numFmtId="0" xfId="0" applyAlignment="1" applyBorder="1" applyFont="1">
      <alignment horizontal="center" shrinkToFit="0" vertical="center" wrapText="1"/>
    </xf>
    <xf borderId="82" fillId="0" fontId="9" numFmtId="0" xfId="0" applyBorder="1" applyFont="1"/>
    <xf borderId="83" fillId="11" fontId="45" numFmtId="0" xfId="0" applyAlignment="1" applyBorder="1" applyFont="1">
      <alignment horizontal="center" shrinkToFit="0" vertical="center" wrapText="1"/>
    </xf>
    <xf borderId="39" fillId="11" fontId="45" numFmtId="0" xfId="0" applyAlignment="1" applyBorder="1" applyFont="1">
      <alignment horizontal="center" shrinkToFit="0" vertical="center" wrapText="1"/>
    </xf>
    <xf borderId="23" fillId="11" fontId="44" numFmtId="0" xfId="0" applyAlignment="1" applyBorder="1" applyFont="1">
      <alignment horizontal="center" shrinkToFit="0" vertical="center" wrapText="1"/>
    </xf>
    <xf borderId="39" fillId="11" fontId="44" numFmtId="0" xfId="0" applyAlignment="1" applyBorder="1" applyFont="1">
      <alignment horizontal="center" shrinkToFit="0" vertical="center" wrapText="1"/>
    </xf>
    <xf borderId="38" fillId="11" fontId="44" numFmtId="49" xfId="0" applyAlignment="1" applyBorder="1" applyFont="1" applyNumberFormat="1">
      <alignment horizontal="center" shrinkToFit="0" vertical="center" wrapText="1"/>
    </xf>
    <xf borderId="23" fillId="11" fontId="47" numFmtId="0" xfId="0" applyAlignment="1" applyBorder="1" applyFont="1">
      <alignment horizontal="center" shrinkToFit="0" vertical="center" wrapText="1"/>
    </xf>
    <xf borderId="23" fillId="11" fontId="45" numFmtId="0" xfId="0" applyAlignment="1" applyBorder="1" applyFont="1">
      <alignment shrinkToFit="0" vertical="center" wrapText="1"/>
    </xf>
    <xf borderId="84" fillId="11" fontId="45" numFmtId="49" xfId="0" applyAlignment="1" applyBorder="1" applyFont="1" applyNumberFormat="1">
      <alignment shrinkToFit="0" vertical="center" wrapText="1"/>
    </xf>
    <xf borderId="85" fillId="0" fontId="45" numFmtId="0" xfId="0" applyAlignment="1" applyBorder="1" applyFont="1">
      <alignment horizontal="center" shrinkToFit="0" vertical="center" wrapText="1"/>
    </xf>
    <xf borderId="7" fillId="0" fontId="45" numFmtId="0" xfId="0" applyAlignment="1" applyBorder="1" applyFont="1">
      <alignment horizontal="center" shrinkToFit="0" vertical="center" wrapText="1"/>
    </xf>
    <xf borderId="75" fillId="0" fontId="4" numFmtId="0" xfId="0" applyAlignment="1" applyBorder="1" applyFont="1">
      <alignment horizontal="center" shrinkToFit="0" vertical="center" wrapText="1"/>
    </xf>
    <xf borderId="76" fillId="0" fontId="4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83" fillId="5" fontId="45" numFmtId="0" xfId="0" applyAlignment="1" applyBorder="1" applyFont="1">
      <alignment horizontal="center" shrinkToFit="0" vertical="center" wrapText="1"/>
    </xf>
    <xf borderId="39" fillId="5" fontId="45" numFmtId="0" xfId="0" applyAlignment="1" applyBorder="1" applyFont="1">
      <alignment horizontal="center" shrinkToFit="0" vertical="center" wrapText="1"/>
    </xf>
    <xf borderId="23" fillId="5" fontId="44" numFmtId="0" xfId="0" applyAlignment="1" applyBorder="1" applyFont="1">
      <alignment horizontal="center" shrinkToFit="0" vertical="center" wrapText="1"/>
    </xf>
    <xf borderId="39" fillId="5" fontId="44" numFmtId="0" xfId="0" applyAlignment="1" applyBorder="1" applyFont="1">
      <alignment horizontal="center" shrinkToFit="0" vertical="center" wrapText="1"/>
    </xf>
    <xf borderId="38" fillId="5" fontId="44" numFmtId="49" xfId="0" applyAlignment="1" applyBorder="1" applyFont="1" applyNumberFormat="1">
      <alignment horizontal="center" shrinkToFit="0" vertical="center" wrapText="1"/>
    </xf>
    <xf borderId="23" fillId="5" fontId="47" numFmtId="0" xfId="0" applyAlignment="1" applyBorder="1" applyFont="1">
      <alignment horizontal="center" shrinkToFit="0" vertical="center" wrapText="1"/>
    </xf>
    <xf borderId="23" fillId="5" fontId="45" numFmtId="0" xfId="0" applyAlignment="1" applyBorder="1" applyFont="1">
      <alignment shrinkToFit="0" vertical="center" wrapText="1"/>
    </xf>
    <xf borderId="84" fillId="5" fontId="45" numFmtId="49" xfId="0" applyAlignment="1" applyBorder="1" applyFont="1" applyNumberFormat="1">
      <alignment shrinkToFit="0" vertical="center" wrapText="1"/>
    </xf>
    <xf borderId="86" fillId="0" fontId="4" numFmtId="0" xfId="0" applyAlignment="1" applyBorder="1" applyFont="1">
      <alignment horizontal="center" shrinkToFit="0" vertical="center" wrapText="1"/>
    </xf>
    <xf borderId="87" fillId="0" fontId="4" numFmtId="0" xfId="0" applyAlignment="1" applyBorder="1" applyFont="1">
      <alignment horizontal="center" shrinkToFit="0" vertical="center" wrapText="1"/>
    </xf>
    <xf borderId="0" fillId="0" fontId="45" numFmtId="0" xfId="0" applyAlignment="1" applyFont="1">
      <alignment horizontal="left" shrinkToFit="0" vertical="center" wrapText="1"/>
    </xf>
    <xf borderId="88" fillId="23" fontId="43" numFmtId="0" xfId="0" applyAlignment="1" applyBorder="1" applyFill="1" applyFont="1">
      <alignment horizontal="center" shrinkToFit="0" vertical="center" wrapText="1"/>
    </xf>
    <xf borderId="89" fillId="0" fontId="9" numFmtId="0" xfId="0" applyBorder="1" applyFont="1"/>
    <xf borderId="90" fillId="0" fontId="9" numFmtId="0" xfId="0" applyBorder="1" applyFont="1"/>
    <xf borderId="24" fillId="23" fontId="45" numFmtId="0" xfId="0" applyAlignment="1" applyBorder="1" applyFont="1">
      <alignment horizontal="left" shrinkToFit="0" vertical="center" wrapText="1"/>
    </xf>
    <xf borderId="24" fillId="23" fontId="44" numFmtId="49" xfId="0" applyAlignment="1" applyBorder="1" applyFont="1" applyNumberFormat="1">
      <alignment shrinkToFit="0" vertical="center" wrapText="1"/>
    </xf>
    <xf borderId="91" fillId="3" fontId="46" numFmtId="0" xfId="0" applyAlignment="1" applyBorder="1" applyFont="1">
      <alignment horizontal="center" shrinkToFit="0" vertical="center" wrapText="1"/>
    </xf>
    <xf borderId="92" fillId="4" fontId="44" numFmtId="0" xfId="0" applyAlignment="1" applyBorder="1" applyFont="1">
      <alignment horizontal="center" shrinkToFit="0" vertical="center" wrapText="1"/>
    </xf>
    <xf borderId="92" fillId="3" fontId="46" numFmtId="0" xfId="0" applyAlignment="1" applyBorder="1" applyFont="1">
      <alignment horizontal="center" shrinkToFit="0" vertical="center" wrapText="1"/>
    </xf>
    <xf borderId="93" fillId="3" fontId="46" numFmtId="0" xfId="0" applyAlignment="1" applyBorder="1" applyFont="1">
      <alignment horizontal="center" shrinkToFit="0" vertical="center" wrapText="1"/>
    </xf>
    <xf borderId="94" fillId="3" fontId="46" numFmtId="0" xfId="0" applyAlignment="1" applyBorder="1" applyFont="1">
      <alignment horizontal="center" shrinkToFit="0" vertical="center" wrapText="1"/>
    </xf>
    <xf borderId="95" fillId="4" fontId="44" numFmtId="0" xfId="0" applyAlignment="1" applyBorder="1" applyFont="1">
      <alignment horizontal="center" shrinkToFit="0" vertical="center" wrapText="1"/>
    </xf>
    <xf borderId="95" fillId="3" fontId="46" numFmtId="0" xfId="0" applyAlignment="1" applyBorder="1" applyFont="1">
      <alignment horizontal="center" shrinkToFit="0" vertical="center" wrapText="1"/>
    </xf>
    <xf borderId="96" fillId="3" fontId="46" numFmtId="0" xfId="0" applyAlignment="1" applyBorder="1" applyFont="1">
      <alignment horizontal="center" shrinkToFit="0" vertical="center" wrapText="1"/>
    </xf>
    <xf borderId="97" fillId="3" fontId="46" numFmtId="0" xfId="0" applyAlignment="1" applyBorder="1" applyFont="1">
      <alignment horizontal="center" shrinkToFit="0" vertical="center" wrapText="1"/>
    </xf>
    <xf borderId="72" fillId="3" fontId="46" numFmtId="49" xfId="0" applyAlignment="1" applyBorder="1" applyFont="1" applyNumberFormat="1">
      <alignment horizontal="center" shrinkToFit="0" vertical="center" wrapText="1"/>
    </xf>
    <xf borderId="97" fillId="12" fontId="44" numFmtId="0" xfId="0" applyAlignment="1" applyBorder="1" applyFont="1">
      <alignment horizontal="center" shrinkToFit="0" vertical="center" wrapText="1"/>
    </xf>
    <xf borderId="20" fillId="12" fontId="48" numFmtId="49" xfId="0" applyAlignment="1" applyBorder="1" applyFont="1" applyNumberFormat="1">
      <alignment horizontal="center" shrinkToFit="0" vertical="center" wrapText="1"/>
    </xf>
    <xf borderId="56" fillId="3" fontId="46" numFmtId="0" xfId="0" applyAlignment="1" applyBorder="1" applyFont="1">
      <alignment horizontal="center" shrinkToFit="0" vertical="center" wrapText="1"/>
    </xf>
    <xf borderId="55" fillId="4" fontId="44" numFmtId="0" xfId="0" applyAlignment="1" applyBorder="1" applyFont="1">
      <alignment horizontal="center" shrinkToFit="0" vertical="center" wrapText="1"/>
    </xf>
    <xf borderId="98" fillId="3" fontId="46" numFmtId="49" xfId="0" applyAlignment="1" applyBorder="1" applyFont="1" applyNumberFormat="1">
      <alignment horizontal="center" shrinkToFit="0" vertical="center" wrapText="1"/>
    </xf>
    <xf borderId="78" fillId="12" fontId="44" numFmtId="0" xfId="0" applyAlignment="1" applyBorder="1" applyFont="1">
      <alignment horizontal="center" shrinkToFit="0" vertical="center" wrapText="1"/>
    </xf>
    <xf borderId="99" fillId="12" fontId="48" numFmtId="49" xfId="0" applyAlignment="1" applyBorder="1" applyFont="1" applyNumberFormat="1">
      <alignment horizontal="center" shrinkToFit="0" vertical="center" wrapText="1"/>
    </xf>
    <xf borderId="100" fillId="12" fontId="48" numFmtId="49" xfId="0" applyAlignment="1" applyBorder="1" applyFont="1" applyNumberFormat="1">
      <alignment horizontal="center" shrinkToFit="0" vertical="center" wrapText="1"/>
    </xf>
    <xf borderId="94" fillId="12" fontId="48" numFmtId="49" xfId="0" applyAlignment="1" applyBorder="1" applyFont="1" applyNumberFormat="1">
      <alignment horizontal="center" shrinkToFit="0" vertical="center" wrapText="1"/>
    </xf>
    <xf borderId="101" fillId="3" fontId="46" numFmtId="0" xfId="0" applyAlignment="1" applyBorder="1" applyFont="1">
      <alignment horizontal="center" shrinkToFit="0" vertical="center" wrapText="1"/>
    </xf>
    <xf borderId="81" fillId="4" fontId="49" numFmtId="0" xfId="0" applyAlignment="1" applyBorder="1" applyFont="1">
      <alignment horizontal="center" shrinkToFit="0" vertical="center" wrapText="1"/>
    </xf>
    <xf borderId="102" fillId="0" fontId="9" numFmtId="0" xfId="0" applyBorder="1" applyFont="1"/>
    <xf borderId="83" fillId="11" fontId="45" numFmtId="49" xfId="0" applyAlignment="1" applyBorder="1" applyFont="1" applyNumberFormat="1">
      <alignment horizontal="center" shrinkToFit="0" vertical="center" wrapText="1"/>
    </xf>
    <xf borderId="103" fillId="11" fontId="44" numFmtId="0" xfId="0" applyAlignment="1" applyBorder="1" applyFont="1">
      <alignment horizontal="center" shrinkToFit="0" vertical="center" wrapText="1"/>
    </xf>
    <xf borderId="75" fillId="11" fontId="44" numFmtId="49" xfId="0" applyAlignment="1" applyBorder="1" applyFont="1" applyNumberFormat="1">
      <alignment horizontal="center" shrinkToFit="0" vertical="center" wrapText="1"/>
    </xf>
    <xf borderId="1" fillId="11" fontId="44" numFmtId="49" xfId="0" applyAlignment="1" applyBorder="1" applyFont="1" applyNumberFormat="1">
      <alignment horizontal="center" shrinkToFit="0" vertical="center" wrapText="1"/>
    </xf>
    <xf borderId="1" fillId="11" fontId="44" numFmtId="2" xfId="0" applyAlignment="1" applyBorder="1" applyFont="1" applyNumberFormat="1">
      <alignment horizontal="center" shrinkToFit="0" vertical="center" wrapText="1"/>
    </xf>
    <xf borderId="76" fillId="11" fontId="44" numFmtId="2" xfId="0" applyAlignment="1" applyBorder="1" applyFont="1" applyNumberFormat="1">
      <alignment horizontal="center" shrinkToFit="0" vertical="center" wrapText="1"/>
    </xf>
    <xf borderId="40" fillId="11" fontId="45" numFmtId="0" xfId="0" applyAlignment="1" applyBorder="1" applyFont="1">
      <alignment horizontal="center" shrinkToFit="0" vertical="center" wrapText="1"/>
    </xf>
    <xf borderId="1" fillId="24" fontId="44" numFmtId="9" xfId="0" applyAlignment="1" applyBorder="1" applyFill="1" applyFont="1" applyNumberFormat="1">
      <alignment horizontal="center" shrinkToFit="0" vertical="center" wrapText="1"/>
    </xf>
    <xf borderId="83" fillId="5" fontId="45" numFmtId="49" xfId="0" applyAlignment="1" applyBorder="1" applyFont="1" applyNumberFormat="1">
      <alignment horizontal="center" shrinkToFit="0" vertical="center" wrapText="1"/>
    </xf>
    <xf borderId="103" fillId="5" fontId="44" numFmtId="0" xfId="0" applyAlignment="1" applyBorder="1" applyFont="1">
      <alignment horizontal="center" shrinkToFit="0" vertical="center" wrapText="1"/>
    </xf>
    <xf borderId="75" fillId="5" fontId="44" numFmtId="49" xfId="0" applyAlignment="1" applyBorder="1" applyFont="1" applyNumberFormat="1">
      <alignment horizontal="center" shrinkToFit="0" vertical="center" wrapText="1"/>
    </xf>
    <xf borderId="1" fillId="5" fontId="44" numFmtId="49" xfId="0" applyAlignment="1" applyBorder="1" applyFont="1" applyNumberFormat="1">
      <alignment horizontal="center" shrinkToFit="0" vertical="center" wrapText="1"/>
    </xf>
    <xf borderId="1" fillId="5" fontId="44" numFmtId="2" xfId="0" applyAlignment="1" applyBorder="1" applyFont="1" applyNumberFormat="1">
      <alignment horizontal="center" shrinkToFit="0" vertical="center" wrapText="1"/>
    </xf>
    <xf borderId="76" fillId="5" fontId="44" numFmtId="2" xfId="0" applyAlignment="1" applyBorder="1" applyFont="1" applyNumberFormat="1">
      <alignment horizontal="center" shrinkToFit="0" vertical="center" wrapText="1"/>
    </xf>
    <xf borderId="24" fillId="25" fontId="45" numFmtId="49" xfId="0" applyAlignment="1" applyBorder="1" applyFill="1" applyFont="1" applyNumberFormat="1">
      <alignment horizontal="left" shrinkToFit="0" vertical="center" wrapText="1"/>
    </xf>
    <xf borderId="104" fillId="23" fontId="43" numFmtId="0" xfId="0" applyAlignment="1" applyBorder="1" applyFont="1">
      <alignment horizontal="center" shrinkToFit="0" vertical="center" wrapText="1"/>
    </xf>
    <xf borderId="24" fillId="23" fontId="45" numFmtId="0" xfId="0" applyAlignment="1" applyBorder="1" applyFont="1">
      <alignment horizontal="center" shrinkToFit="0" vertical="center" wrapText="1"/>
    </xf>
    <xf borderId="24" fillId="23" fontId="45" numFmtId="0" xfId="0" applyAlignment="1" applyBorder="1" applyFont="1">
      <alignment shrinkToFit="0" vertical="center" wrapText="1"/>
    </xf>
    <xf borderId="105" fillId="0" fontId="9" numFmtId="0" xfId="0" applyBorder="1" applyFont="1"/>
    <xf borderId="106" fillId="0" fontId="9" numFmtId="0" xfId="0" applyBorder="1" applyFont="1"/>
    <xf borderId="0" fillId="0" fontId="43" numFmtId="0" xfId="0" applyAlignment="1" applyFont="1">
      <alignment horizontal="center" shrinkToFit="0" vertical="center" wrapText="1"/>
    </xf>
    <xf borderId="107" fillId="3" fontId="46" numFmtId="0" xfId="0" applyAlignment="1" applyBorder="1" applyFont="1">
      <alignment horizontal="center" shrinkToFit="0" vertical="center" wrapText="1"/>
    </xf>
    <xf borderId="108" fillId="3" fontId="46" numFmtId="0" xfId="0" applyAlignment="1" applyBorder="1" applyFont="1">
      <alignment horizontal="center" shrinkToFit="0" vertical="center" wrapText="1"/>
    </xf>
    <xf borderId="109" fillId="0" fontId="9" numFmtId="0" xfId="0" applyBorder="1" applyFont="1"/>
    <xf borderId="110" fillId="0" fontId="9" numFmtId="0" xfId="0" applyBorder="1" applyFont="1"/>
    <xf borderId="55" fillId="12" fontId="44" numFmtId="0" xfId="0" applyAlignment="1" applyBorder="1" applyFont="1">
      <alignment horizontal="center" shrinkToFit="0" vertical="center" wrapText="1"/>
    </xf>
    <xf borderId="71" fillId="12" fontId="44" numFmtId="0" xfId="0" applyAlignment="1" applyBorder="1" applyFont="1">
      <alignment horizontal="center" shrinkToFit="0" vertical="center" wrapText="1"/>
    </xf>
    <xf borderId="81" fillId="12" fontId="44" numFmtId="0" xfId="0" applyAlignment="1" applyBorder="1" applyFont="1">
      <alignment horizontal="center" shrinkToFit="0" vertical="center" wrapText="1"/>
    </xf>
    <xf borderId="111" fillId="0" fontId="9" numFmtId="0" xfId="0" applyBorder="1" applyFont="1"/>
    <xf borderId="23" fillId="11" fontId="50" numFmtId="168" xfId="0" applyAlignment="1" applyBorder="1" applyFont="1" applyNumberFormat="1">
      <alignment horizontal="center" shrinkToFit="1" vertical="center" wrapText="0"/>
    </xf>
    <xf borderId="23" fillId="11" fontId="50" numFmtId="169" xfId="0" applyAlignment="1" applyBorder="1" applyFont="1" applyNumberFormat="1">
      <alignment horizontal="center" shrinkToFit="1" vertical="center" wrapText="0"/>
    </xf>
    <xf borderId="1" fillId="11" fontId="45" numFmtId="49" xfId="0" applyAlignment="1" applyBorder="1" applyFont="1" applyNumberFormat="1">
      <alignment horizontal="left" shrinkToFit="0" vertical="center" wrapText="1"/>
    </xf>
    <xf borderId="23" fillId="5" fontId="50" numFmtId="168" xfId="0" applyAlignment="1" applyBorder="1" applyFont="1" applyNumberFormat="1">
      <alignment horizontal="center" shrinkToFit="1" vertical="center" wrapText="0"/>
    </xf>
    <xf borderId="23" fillId="5" fontId="50" numFmtId="169" xfId="0" applyAlignment="1" applyBorder="1" applyFont="1" applyNumberFormat="1">
      <alignment horizontal="center" shrinkToFit="1" vertical="center" wrapText="0"/>
    </xf>
    <xf borderId="1" fillId="5" fontId="45" numFmtId="49" xfId="0" applyAlignment="1" applyBorder="1" applyFont="1" applyNumberFormat="1">
      <alignment horizontal="left" shrinkToFit="0" vertical="center" wrapText="1"/>
    </xf>
    <xf borderId="99" fillId="21" fontId="51" numFmtId="0" xfId="0" applyAlignment="1" applyBorder="1" applyFont="1">
      <alignment horizontal="center"/>
    </xf>
    <xf borderId="100" fillId="21" fontId="51" numFmtId="0" xfId="0" applyAlignment="1" applyBorder="1" applyFont="1">
      <alignment horizontal="center"/>
    </xf>
    <xf borderId="100" fillId="21" fontId="51" numFmtId="2" xfId="0" applyAlignment="1" applyBorder="1" applyFont="1" applyNumberFormat="1">
      <alignment horizontal="center"/>
    </xf>
    <xf borderId="75" fillId="21" fontId="18" numFmtId="0" xfId="0" applyBorder="1" applyFont="1"/>
    <xf borderId="1" fillId="21" fontId="18" numFmtId="2" xfId="0" applyAlignment="1" applyBorder="1" applyFont="1" applyNumberFormat="1">
      <alignment horizontal="center"/>
    </xf>
    <xf borderId="1" fillId="21" fontId="18" numFmtId="0" xfId="0" applyBorder="1" applyFont="1"/>
    <xf borderId="1" fillId="21" fontId="18" numFmtId="0" xfId="0" applyAlignment="1" applyBorder="1" applyFont="1">
      <alignment horizontal="center"/>
    </xf>
    <xf borderId="1" fillId="21" fontId="18" numFmtId="2" xfId="0" applyBorder="1" applyFont="1" applyNumberFormat="1"/>
    <xf borderId="86" fillId="21" fontId="18" numFmtId="0" xfId="0" applyBorder="1" applyFont="1"/>
    <xf borderId="112" fillId="21" fontId="18" numFmtId="2" xfId="0" applyAlignment="1" applyBorder="1" applyFont="1" applyNumberFormat="1">
      <alignment horizontal="center"/>
    </xf>
    <xf borderId="112" fillId="21" fontId="18" numFmtId="0" xfId="0" applyBorder="1" applyFont="1"/>
    <xf borderId="112" fillId="21" fontId="18" numFmtId="0" xfId="0" applyAlignment="1" applyBorder="1" applyFont="1">
      <alignment horizontal="center"/>
    </xf>
    <xf borderId="0" fillId="0" fontId="4" numFmtId="2" xfId="0" applyAlignment="1" applyFont="1" applyNumberFormat="1">
      <alignment horizontal="center"/>
    </xf>
    <xf borderId="1" fillId="3" fontId="36" numFmtId="0" xfId="0" applyAlignment="1" applyBorder="1" applyFont="1">
      <alignment horizontal="center" vertical="top"/>
    </xf>
    <xf borderId="36" fillId="3" fontId="36" numFmtId="0" xfId="0" applyAlignment="1" applyBorder="1" applyFont="1">
      <alignment horizontal="center" vertical="top"/>
    </xf>
    <xf borderId="36" fillId="3" fontId="52" numFmtId="0" xfId="0" applyAlignment="1" applyBorder="1" applyFont="1">
      <alignment horizontal="center" vertical="top"/>
    </xf>
    <xf borderId="1" fillId="5" fontId="53" numFmtId="0" xfId="0" applyAlignment="1" applyBorder="1" applyFont="1">
      <alignment horizontal="center" vertical="center"/>
    </xf>
    <xf borderId="1" fillId="5" fontId="1" numFmtId="0" xfId="0" applyAlignment="1" applyBorder="1" applyFont="1">
      <alignment vertical="center"/>
    </xf>
    <xf borderId="1" fillId="5" fontId="1" numFmtId="0" xfId="0" applyBorder="1" applyFont="1"/>
    <xf borderId="113" fillId="5" fontId="1" numFmtId="0" xfId="0" applyAlignment="1" applyBorder="1" applyFont="1">
      <alignment horizontal="left"/>
    </xf>
    <xf borderId="1" fillId="11" fontId="53" numFmtId="0" xfId="0" applyAlignment="1" applyBorder="1" applyFont="1">
      <alignment horizontal="center" vertical="center"/>
    </xf>
    <xf borderId="23" fillId="11" fontId="1" numFmtId="0" xfId="0" applyAlignment="1" applyBorder="1" applyFont="1">
      <alignment vertical="center"/>
    </xf>
    <xf borderId="38" fillId="11" fontId="1" numFmtId="0" xfId="0" applyBorder="1" applyFont="1"/>
    <xf borderId="1" fillId="11" fontId="1" numFmtId="0" xfId="0" applyAlignment="1" applyBorder="1" applyFont="1">
      <alignment horizontal="left"/>
    </xf>
    <xf borderId="23" fillId="5" fontId="53" numFmtId="0" xfId="0" applyAlignment="1" applyBorder="1" applyFont="1">
      <alignment horizontal="center" vertical="center"/>
    </xf>
    <xf borderId="23" fillId="5" fontId="1" numFmtId="0" xfId="0" applyAlignment="1" applyBorder="1" applyFont="1">
      <alignment vertical="center"/>
    </xf>
    <xf borderId="38" fillId="5" fontId="1" numFmtId="0" xfId="0" applyBorder="1" applyFont="1"/>
    <xf borderId="1" fillId="5" fontId="4" numFmtId="0" xfId="0" applyAlignment="1" applyBorder="1" applyFont="1">
      <alignment vertical="top"/>
    </xf>
    <xf borderId="23" fillId="11" fontId="53" numFmtId="0" xfId="0" applyAlignment="1" applyBorder="1" applyFont="1">
      <alignment horizontal="center" vertical="center"/>
    </xf>
    <xf borderId="1" fillId="11" fontId="4" numFmtId="0" xfId="0" applyAlignment="1" applyBorder="1" applyFont="1">
      <alignment vertical="top"/>
    </xf>
    <xf borderId="23" fillId="5" fontId="1" numFmtId="0" xfId="0" applyBorder="1" applyFont="1"/>
    <xf borderId="113" fillId="5" fontId="4" numFmtId="0" xfId="0" applyAlignment="1" applyBorder="1" applyFont="1">
      <alignment vertical="top"/>
    </xf>
    <xf borderId="0" fillId="0" fontId="4" numFmtId="0" xfId="0" applyAlignment="1" applyFont="1">
      <alignment vertical="top"/>
    </xf>
    <xf borderId="13" fillId="3" fontId="54" numFmtId="0" xfId="0" applyBorder="1" applyFont="1"/>
    <xf borderId="114" fillId="21" fontId="55" numFmtId="0" xfId="0" applyAlignment="1" applyBorder="1" applyFont="1">
      <alignment horizontal="center"/>
    </xf>
    <xf borderId="115" fillId="0" fontId="9" numFmtId="0" xfId="0" applyBorder="1" applyFont="1"/>
    <xf borderId="116" fillId="0" fontId="9" numFmtId="0" xfId="0" applyBorder="1" applyFont="1"/>
    <xf borderId="40" fillId="21" fontId="4" numFmtId="0" xfId="0" applyBorder="1" applyFont="1"/>
    <xf borderId="117" fillId="21" fontId="55" numFmtId="0" xfId="0" applyAlignment="1" applyBorder="1" applyFont="1">
      <alignment horizontal="center"/>
    </xf>
    <xf borderId="118" fillId="0" fontId="9" numFmtId="0" xfId="0" applyBorder="1" applyFont="1"/>
    <xf borderId="1" fillId="12" fontId="6" numFmtId="0" xfId="0" applyAlignment="1" applyBorder="1" applyFont="1">
      <alignment horizontal="center" vertical="top"/>
    </xf>
    <xf borderId="36" fillId="12" fontId="6" numFmtId="0" xfId="0" applyAlignment="1" applyBorder="1" applyFont="1">
      <alignment horizontal="center" vertical="top"/>
    </xf>
    <xf borderId="119" fillId="12" fontId="6" numFmtId="0" xfId="0" applyAlignment="1" applyBorder="1" applyFont="1">
      <alignment horizontal="center" vertical="top"/>
    </xf>
    <xf borderId="23" fillId="5" fontId="4" numFmtId="0" xfId="0" applyAlignment="1" applyBorder="1" applyFont="1">
      <alignment vertical="top"/>
    </xf>
    <xf borderId="39" fillId="5" fontId="4" numFmtId="0" xfId="0" applyAlignment="1" applyBorder="1" applyFont="1">
      <alignment horizontal="center" vertical="top"/>
    </xf>
    <xf borderId="39" fillId="5" fontId="4" numFmtId="0" xfId="0" applyAlignment="1" applyBorder="1" applyFont="1">
      <alignment vertical="top"/>
    </xf>
    <xf borderId="117" fillId="5" fontId="4" numFmtId="0" xfId="0" applyBorder="1" applyFont="1"/>
    <xf borderId="13" fillId="5" fontId="4" numFmtId="170" xfId="0" applyBorder="1" applyFont="1" applyNumberFormat="1"/>
    <xf borderId="23" fillId="13" fontId="4" numFmtId="0" xfId="0" applyAlignment="1" applyBorder="1" applyFont="1">
      <alignment vertical="top"/>
    </xf>
    <xf borderId="39" fillId="11" fontId="4" numFmtId="0" xfId="0" applyAlignment="1" applyBorder="1" applyFont="1">
      <alignment horizontal="center" vertical="top"/>
    </xf>
    <xf borderId="39" fillId="11" fontId="4" numFmtId="0" xfId="0" applyAlignment="1" applyBorder="1" applyFont="1">
      <alignment vertical="top"/>
    </xf>
    <xf borderId="117" fillId="11" fontId="4" numFmtId="0" xfId="0" applyBorder="1" applyFont="1"/>
    <xf borderId="13" fillId="11" fontId="4" numFmtId="170" xfId="0" applyBorder="1" applyFont="1" applyNumberFormat="1"/>
    <xf borderId="23" fillId="11" fontId="4" numFmtId="0" xfId="0" applyAlignment="1" applyBorder="1" applyFont="1">
      <alignment vertical="top"/>
    </xf>
    <xf borderId="13" fillId="11" fontId="4" numFmtId="171" xfId="0" applyBorder="1" applyFont="1" applyNumberFormat="1"/>
    <xf borderId="13" fillId="5" fontId="4" numFmtId="171" xfId="0" applyBorder="1" applyFont="1" applyNumberFormat="1"/>
    <xf borderId="13" fillId="12" fontId="6" numFmtId="0" xfId="0" applyAlignment="1" applyBorder="1" applyFont="1">
      <alignment horizontal="center" vertical="top"/>
    </xf>
    <xf borderId="120" fillId="0" fontId="9" numFmtId="0" xfId="0" applyBorder="1" applyFont="1"/>
    <xf borderId="1" fillId="3" fontId="32" numFmtId="0" xfId="0" applyAlignment="1" applyBorder="1" applyFont="1">
      <alignment vertical="top"/>
    </xf>
    <xf borderId="36" fillId="12" fontId="33" numFmtId="0" xfId="0" applyAlignment="1" applyBorder="1" applyFont="1">
      <alignment vertical="top"/>
    </xf>
    <xf borderId="7" fillId="0" fontId="4" numFmtId="0" xfId="0" applyAlignment="1" applyBorder="1" applyFont="1">
      <alignment vertical="top"/>
    </xf>
    <xf borderId="85" fillId="0" fontId="4" numFmtId="0" xfId="0" applyAlignment="1" applyBorder="1" applyFont="1">
      <alignment vertical="top"/>
    </xf>
    <xf borderId="3" fillId="0" fontId="4" numFmtId="0" xfId="0" applyAlignment="1" applyBorder="1" applyFont="1">
      <alignment vertical="top"/>
    </xf>
    <xf borderId="1" fillId="0" fontId="33" numFmtId="0" xfId="0" applyAlignment="1" applyBorder="1" applyFont="1">
      <alignment shrinkToFit="0" vertical="top" wrapText="1"/>
    </xf>
    <xf borderId="0" fillId="0" fontId="33" numFmtId="0" xfId="0" applyAlignment="1" applyFont="1">
      <alignment shrinkToFit="0" vertical="top" wrapText="1"/>
    </xf>
    <xf borderId="1" fillId="0" fontId="4" numFmtId="0" xfId="0" applyAlignment="1" applyBorder="1" applyFont="1">
      <alignment shrinkToFit="0" wrapText="1"/>
    </xf>
    <xf borderId="8" fillId="12" fontId="56" numFmtId="0" xfId="0" applyAlignment="1" applyBorder="1" applyFont="1">
      <alignment horizontal="center"/>
    </xf>
    <xf borderId="121" fillId="3" fontId="57" numFmtId="0" xfId="0" applyAlignment="1" applyBorder="1" applyFont="1">
      <alignment horizontal="left" shrinkToFit="0" vertical="center" wrapText="1"/>
    </xf>
    <xf borderId="122" fillId="3" fontId="57" numFmtId="0" xfId="0" applyAlignment="1" applyBorder="1" applyFont="1">
      <alignment horizontal="center" shrinkToFit="0" vertical="center" wrapText="1"/>
    </xf>
    <xf borderId="123" fillId="3" fontId="41" numFmtId="0" xfId="0" applyAlignment="1" applyBorder="1" applyFont="1">
      <alignment horizontal="center"/>
    </xf>
    <xf borderId="124" fillId="0" fontId="9" numFmtId="0" xfId="0" applyBorder="1" applyFont="1"/>
    <xf borderId="125" fillId="0" fontId="9" numFmtId="0" xfId="0" applyBorder="1" applyFont="1"/>
    <xf borderId="126" fillId="0" fontId="8" numFmtId="0" xfId="0" applyAlignment="1" applyBorder="1" applyFont="1">
      <alignment horizontal="left" shrinkToFit="0" vertical="center" wrapText="1"/>
    </xf>
    <xf borderId="127" fillId="0" fontId="8" numFmtId="0" xfId="0" applyAlignment="1" applyBorder="1" applyFont="1">
      <alignment horizontal="left" shrinkToFit="0" vertical="center" wrapText="1"/>
    </xf>
    <xf borderId="127" fillId="6" fontId="6" numFmtId="0" xfId="0" applyAlignment="1" applyBorder="1" applyFont="1">
      <alignment horizontal="center"/>
    </xf>
    <xf borderId="99" fillId="23" fontId="5" numFmtId="0" xfId="0" applyAlignment="1" applyBorder="1" applyFont="1">
      <alignment horizontal="left" shrinkToFit="0" vertical="center" wrapText="1"/>
    </xf>
    <xf borderId="100" fillId="23" fontId="8" numFmtId="0" xfId="0" applyAlignment="1" applyBorder="1" applyFont="1">
      <alignment horizontal="left" shrinkToFit="0" vertical="center" wrapText="1"/>
    </xf>
    <xf borderId="100" fillId="23" fontId="4" numFmtId="0" xfId="0" applyAlignment="1" applyBorder="1" applyFont="1">
      <alignment horizontal="center"/>
    </xf>
    <xf borderId="75" fillId="26" fontId="5" numFmtId="172" xfId="0" applyAlignment="1" applyBorder="1" applyFill="1" applyFont="1" applyNumberFormat="1">
      <alignment horizontal="left" shrinkToFit="0" vertical="center" wrapText="1"/>
    </xf>
    <xf borderId="1" fillId="26" fontId="8" numFmtId="0" xfId="0" applyAlignment="1" applyBorder="1" applyFont="1">
      <alignment horizontal="left" shrinkToFit="0" vertical="center" wrapText="1"/>
    </xf>
    <xf borderId="1" fillId="26" fontId="4" numFmtId="0" xfId="0" applyAlignment="1" applyBorder="1" applyFont="1">
      <alignment horizontal="center"/>
    </xf>
    <xf borderId="75" fillId="23" fontId="5" numFmtId="172" xfId="0" applyAlignment="1" applyBorder="1" applyFont="1" applyNumberFormat="1">
      <alignment horizontal="left" shrinkToFit="0" vertical="center" wrapText="1"/>
    </xf>
    <xf borderId="1" fillId="23" fontId="8" numFmtId="0" xfId="0" applyAlignment="1" applyBorder="1" applyFont="1">
      <alignment horizontal="left" shrinkToFit="0" vertical="center" wrapText="1"/>
    </xf>
    <xf borderId="1" fillId="23" fontId="4" numFmtId="0" xfId="0" applyAlignment="1" applyBorder="1" applyFont="1">
      <alignment horizontal="center"/>
    </xf>
    <xf borderId="75" fillId="23" fontId="5" numFmtId="0" xfId="0" applyAlignment="1" applyBorder="1" applyFont="1">
      <alignment horizontal="left" shrinkToFit="0" vertical="center" wrapText="1"/>
    </xf>
    <xf borderId="75" fillId="26" fontId="5" numFmtId="0" xfId="0" applyAlignment="1" applyBorder="1" applyFont="1">
      <alignment horizontal="left" shrinkToFit="0" vertical="center" wrapText="1"/>
    </xf>
    <xf borderId="0" fillId="0" fontId="8" numFmtId="0" xfId="0" applyAlignment="1" applyFont="1">
      <alignment horizontal="left" shrinkToFit="0" vertical="center" wrapText="1"/>
    </xf>
    <xf borderId="0" fillId="0" fontId="8" numFmtId="0" xfId="0" applyAlignment="1" applyFont="1">
      <alignment horizontal="left" shrinkToFit="0" vertical="top" wrapText="1"/>
    </xf>
    <xf borderId="8" fillId="0" fontId="51" numFmtId="0" xfId="0" applyAlignment="1" applyBorder="1" applyFont="1">
      <alignment horizontal="center"/>
    </xf>
    <xf borderId="23" fillId="6" fontId="4" numFmtId="0" xfId="0" applyAlignment="1" applyBorder="1" applyFont="1">
      <alignment horizontal="left"/>
    </xf>
    <xf borderId="38" fillId="6" fontId="4" numFmtId="0" xfId="0" applyAlignment="1" applyBorder="1" applyFont="1">
      <alignment horizontal="center"/>
    </xf>
    <xf borderId="39" fillId="6" fontId="4" numFmtId="0" xfId="0" applyAlignment="1" applyBorder="1" applyFont="1">
      <alignment horizontal="center"/>
    </xf>
    <xf borderId="6" fillId="6" fontId="4" numFmtId="0" xfId="0" applyAlignment="1" applyBorder="1" applyFont="1">
      <alignment horizontal="left"/>
    </xf>
    <xf borderId="37" fillId="6" fontId="4" numFmtId="0" xfId="0" applyAlignment="1" applyBorder="1" applyFont="1">
      <alignment horizontal="center"/>
    </xf>
    <xf borderId="36" fillId="6" fontId="4" numFmtId="0" xfId="0" applyAlignment="1" applyBorder="1" applyFont="1">
      <alignment horizontal="center"/>
    </xf>
    <xf borderId="13" fillId="6" fontId="4" numFmtId="0" xfId="0" applyAlignment="1" applyBorder="1" applyFont="1">
      <alignment horizontal="left"/>
    </xf>
    <xf borderId="0" fillId="0" fontId="58" numFmtId="0" xfId="0" applyFont="1"/>
    <xf borderId="128" fillId="3" fontId="11" numFmtId="0" xfId="0" applyAlignment="1" applyBorder="1" applyFont="1">
      <alignment horizontal="center"/>
    </xf>
    <xf borderId="0" fillId="0" fontId="59" numFmtId="0" xfId="0" applyFont="1"/>
    <xf borderId="52" fillId="0" fontId="60" numFmtId="0" xfId="0" applyBorder="1" applyFont="1"/>
    <xf borderId="53" fillId="0" fontId="4" numFmtId="0" xfId="0" applyBorder="1" applyFont="1"/>
    <xf borderId="53" fillId="0" fontId="6" numFmtId="0" xfId="0" applyAlignment="1" applyBorder="1" applyFont="1">
      <alignment horizontal="right"/>
    </xf>
    <xf borderId="129" fillId="0" fontId="4" numFmtId="0" xfId="0" applyBorder="1" applyFont="1"/>
    <xf borderId="99" fillId="27" fontId="4" numFmtId="0" xfId="0" applyBorder="1" applyFill="1" applyFont="1"/>
    <xf borderId="130" fillId="27" fontId="4" numFmtId="0" xfId="0" applyBorder="1" applyFont="1"/>
    <xf borderId="56" fillId="27" fontId="4" numFmtId="0" xfId="0" applyBorder="1" applyFont="1"/>
    <xf borderId="61" fillId="3" fontId="11" numFmtId="0" xfId="0" applyAlignment="1" applyBorder="1" applyFont="1">
      <alignment horizontal="left"/>
    </xf>
    <xf borderId="24" fillId="3" fontId="61" numFmtId="0" xfId="0" applyBorder="1" applyFont="1"/>
    <xf borderId="24" fillId="3" fontId="4" numFmtId="0" xfId="0" applyBorder="1" applyFont="1"/>
    <xf borderId="4" fillId="3" fontId="4" numFmtId="0" xfId="0" applyBorder="1" applyFont="1"/>
    <xf borderId="75" fillId="27" fontId="4" numFmtId="0" xfId="0" applyBorder="1" applyFont="1"/>
    <xf borderId="36" fillId="27" fontId="4" numFmtId="0" xfId="0" applyBorder="1" applyFont="1"/>
    <xf borderId="92" fillId="27" fontId="4" numFmtId="0" xfId="0" applyBorder="1" applyFont="1"/>
    <xf borderId="57" fillId="0" fontId="62" numFmtId="0" xfId="0" applyBorder="1" applyFont="1"/>
    <xf borderId="0" fillId="0" fontId="4" numFmtId="173" xfId="0" applyFont="1" applyNumberFormat="1"/>
    <xf borderId="65" fillId="0" fontId="4" numFmtId="0" xfId="0" applyBorder="1" applyFont="1"/>
    <xf borderId="75" fillId="28" fontId="4" numFmtId="0" xfId="0" applyBorder="1" applyFill="1" applyFont="1"/>
    <xf borderId="36" fillId="28" fontId="4" numFmtId="0" xfId="0" applyBorder="1" applyFont="1"/>
    <xf borderId="92" fillId="28" fontId="4" numFmtId="0" xfId="0" applyBorder="1" applyFont="1"/>
    <xf borderId="0" fillId="0" fontId="62" numFmtId="0" xfId="0" applyFont="1"/>
    <xf borderId="0" fillId="0" fontId="6" numFmtId="0" xfId="0" applyAlignment="1" applyFont="1">
      <alignment horizontal="right"/>
    </xf>
    <xf borderId="75" fillId="29" fontId="6" numFmtId="0" xfId="0" applyBorder="1" applyFill="1" applyFont="1"/>
    <xf borderId="36" fillId="29" fontId="4" numFmtId="0" xfId="0" applyBorder="1" applyFont="1"/>
    <xf borderId="131" fillId="29" fontId="4" numFmtId="0" xfId="0" applyBorder="1" applyFont="1"/>
    <xf borderId="66" fillId="0" fontId="62" numFmtId="0" xfId="0" applyBorder="1" applyFont="1"/>
    <xf borderId="67" fillId="0" fontId="62" numFmtId="0" xfId="0" applyBorder="1" applyFont="1"/>
    <xf borderId="67" fillId="0" fontId="4" numFmtId="0" xfId="0" applyBorder="1" applyFont="1"/>
    <xf borderId="67" fillId="0" fontId="6" numFmtId="0" xfId="0" applyAlignment="1" applyBorder="1" applyFont="1">
      <alignment horizontal="right"/>
    </xf>
    <xf borderId="68" fillId="0" fontId="4" numFmtId="0" xfId="0" applyBorder="1" applyFont="1"/>
    <xf borderId="86" fillId="25" fontId="41" numFmtId="0" xfId="0" applyBorder="1" applyFont="1"/>
    <xf borderId="132" fillId="25" fontId="41" numFmtId="0" xfId="0" applyBorder="1" applyFont="1"/>
    <xf borderId="133" fillId="25" fontId="4" numFmtId="0" xfId="0" applyBorder="1" applyFont="1"/>
    <xf borderId="20" fillId="3" fontId="11" numFmtId="0" xfId="0" applyAlignment="1" applyBorder="1" applyFont="1">
      <alignment horizontal="center"/>
    </xf>
    <xf borderId="134" fillId="0" fontId="9" numFmtId="0" xfId="0" applyBorder="1" applyFont="1"/>
    <xf borderId="56" fillId="3" fontId="61" numFmtId="0" xfId="0" applyBorder="1" applyFont="1"/>
    <xf borderId="126" fillId="11" fontId="4" numFmtId="0" xfId="0" applyAlignment="1" applyBorder="1" applyFont="1">
      <alignment textRotation="90"/>
    </xf>
    <xf borderId="127" fillId="5" fontId="4" numFmtId="0" xfId="0" applyAlignment="1" applyBorder="1" applyFont="1">
      <alignment textRotation="90"/>
    </xf>
    <xf borderId="127" fillId="11" fontId="4" numFmtId="0" xfId="0" applyAlignment="1" applyBorder="1" applyFont="1">
      <alignment textRotation="90"/>
    </xf>
    <xf borderId="135" fillId="5" fontId="4" numFmtId="0" xfId="0" applyAlignment="1" applyBorder="1" applyFont="1">
      <alignment textRotation="90"/>
    </xf>
    <xf borderId="0" fillId="0" fontId="4" numFmtId="0" xfId="0" applyAlignment="1" applyFont="1">
      <alignment textRotation="90"/>
    </xf>
    <xf borderId="72" fillId="11" fontId="4" numFmtId="0" xfId="0" applyBorder="1" applyFont="1"/>
    <xf borderId="56" fillId="11" fontId="4" numFmtId="0" xfId="0" applyAlignment="1" applyBorder="1" applyFont="1">
      <alignment horizontal="right"/>
    </xf>
    <xf borderId="96" fillId="29" fontId="4" numFmtId="0" xfId="0" applyAlignment="1" applyBorder="1" applyFont="1">
      <alignment horizontal="center"/>
    </xf>
    <xf borderId="100" fillId="28" fontId="4" numFmtId="0" xfId="0" applyAlignment="1" applyBorder="1" applyFont="1">
      <alignment horizontal="center"/>
    </xf>
    <xf borderId="100" fillId="29" fontId="4" numFmtId="0" xfId="0" applyAlignment="1" applyBorder="1" applyFont="1">
      <alignment horizontal="center"/>
    </xf>
    <xf borderId="100" fillId="25" fontId="4" numFmtId="0" xfId="0" applyAlignment="1" applyBorder="1" applyFont="1">
      <alignment horizontal="center"/>
    </xf>
    <xf borderId="1" fillId="29" fontId="4" numFmtId="0" xfId="0" applyAlignment="1" applyBorder="1" applyFont="1">
      <alignment horizontal="center"/>
    </xf>
    <xf borderId="94" fillId="25" fontId="4" numFmtId="0" xfId="0" applyAlignment="1" applyBorder="1" applyFont="1">
      <alignment horizontal="center"/>
    </xf>
    <xf borderId="136" fillId="5" fontId="4" numFmtId="0" xfId="0" applyBorder="1" applyFont="1"/>
    <xf borderId="4" fillId="5" fontId="4" numFmtId="0" xfId="0" applyAlignment="1" applyBorder="1" applyFont="1">
      <alignment horizontal="right"/>
    </xf>
    <xf borderId="36" fillId="25" fontId="4" numFmtId="0" xfId="0" applyAlignment="1" applyBorder="1" applyFont="1">
      <alignment horizontal="center"/>
    </xf>
    <xf borderId="1" fillId="25" fontId="4" numFmtId="0" xfId="0" applyAlignment="1" applyBorder="1" applyFont="1">
      <alignment horizontal="center"/>
    </xf>
    <xf borderId="1" fillId="28" fontId="4" numFmtId="0" xfId="0" applyAlignment="1" applyBorder="1" applyFont="1">
      <alignment horizontal="center"/>
    </xf>
    <xf borderId="1" fillId="27" fontId="4" numFmtId="0" xfId="0" applyAlignment="1" applyBorder="1" applyFont="1">
      <alignment horizontal="center"/>
    </xf>
    <xf borderId="76" fillId="28" fontId="4" numFmtId="0" xfId="0" applyAlignment="1" applyBorder="1" applyFont="1">
      <alignment horizontal="center"/>
    </xf>
    <xf borderId="136" fillId="11" fontId="4" numFmtId="0" xfId="0" applyBorder="1" applyFont="1"/>
    <xf borderId="4" fillId="11" fontId="4" numFmtId="0" xfId="0" applyAlignment="1" applyBorder="1" applyFont="1">
      <alignment horizontal="right"/>
    </xf>
    <xf borderId="36" fillId="29" fontId="4" numFmtId="0" xfId="0" applyAlignment="1" applyBorder="1" applyFont="1">
      <alignment horizontal="center"/>
    </xf>
    <xf borderId="76" fillId="25" fontId="4" numFmtId="0" xfId="0" applyAlignment="1" applyBorder="1" applyFont="1">
      <alignment horizontal="center"/>
    </xf>
    <xf borderId="1" fillId="29" fontId="1" numFmtId="0" xfId="0" applyAlignment="1" applyBorder="1" applyFont="1">
      <alignment horizontal="center"/>
    </xf>
    <xf borderId="1" fillId="3" fontId="63" numFmtId="0" xfId="0" applyAlignment="1" applyBorder="1" applyFont="1">
      <alignment horizontal="center"/>
    </xf>
    <xf borderId="1" fillId="11" fontId="64" numFmtId="0" xfId="0" applyAlignment="1" applyBorder="1" applyFont="1">
      <alignment horizontal="left"/>
    </xf>
    <xf borderId="1" fillId="5" fontId="64" numFmtId="0" xfId="0" applyAlignment="1" applyBorder="1" applyFont="1">
      <alignment horizontal="left"/>
    </xf>
  </cellXfs>
  <cellStyles count="1">
    <cellStyle xfId="0" name="Normal" builtinId="0"/>
  </cellStyles>
  <dxfs count="4">
    <dxf>
      <font/>
      <fill>
        <patternFill patternType="solid">
          <fgColor rgb="FF339966"/>
          <bgColor rgb="FF339966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externalLink" Target="externalLinks/externalLink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Orçado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val>
            <c:numRef>
              <c:f>Status!$E$4:$E$9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val>
            <c:numRef>
              <c:f>Status!$F$4:$F$9</c:f>
              <c:numCache/>
            </c:numRef>
          </c:val>
          <c:smooth val="0"/>
        </c:ser>
        <c:axId val="1112750645"/>
        <c:axId val="710143476"/>
      </c:lineChart>
      <c:catAx>
        <c:axId val="11127506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10143476"/>
      </c:catAx>
      <c:valAx>
        <c:axId val="7101434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1275064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7.png"/><Relationship Id="rId5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1</xdr:row>
      <xdr:rowOff>161925</xdr:rowOff>
    </xdr:from>
    <xdr:ext cx="12277725" cy="858202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1495425</xdr:colOff>
      <xdr:row>7</xdr:row>
      <xdr:rowOff>76200</xdr:rowOff>
    </xdr:from>
    <xdr:ext cx="6734175" cy="34099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666750</xdr:colOff>
      <xdr:row>8</xdr:row>
      <xdr:rowOff>57150</xdr:rowOff>
    </xdr:from>
    <xdr:ext cx="1057275" cy="4000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285750</xdr:colOff>
      <xdr:row>0</xdr:row>
      <xdr:rowOff>133350</xdr:rowOff>
    </xdr:from>
    <xdr:ext cx="4638675" cy="2324100"/>
    <xdr:graphicFrame>
      <xdr:nvGraphicFramePr>
        <xdr:cNvPr id="1857389512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829550" cy="60102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039100" cy="67627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8029575" cy="679132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7991475" cy="6724650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8039100" cy="521017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8048625" cy="42767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28575" cy="1390650"/>
    <xdr:grpSp>
      <xdr:nvGrpSpPr>
        <xdr:cNvPr id="2" name="Shape 2"/>
        <xdr:cNvGrpSpPr/>
      </xdr:nvGrpSpPr>
      <xdr:grpSpPr>
        <a:xfrm>
          <a:off x="5331713" y="3084675"/>
          <a:ext cx="28575" cy="1390650"/>
          <a:chOff x="5331713" y="3084675"/>
          <a:chExt cx="28575" cy="1390650"/>
        </a:xfrm>
      </xdr:grpSpPr>
      <xdr:grpSp>
        <xdr:nvGrpSpPr>
          <xdr:cNvPr id="3" name="Shape 3"/>
          <xdr:cNvGrpSpPr/>
        </xdr:nvGrpSpPr>
        <xdr:grpSpPr>
          <a:xfrm>
            <a:off x="5331713" y="3084675"/>
            <a:ext cx="28575" cy="1390650"/>
            <a:chOff x="5255512" y="3084675"/>
            <a:chExt cx="180975" cy="1390650"/>
          </a:xfrm>
        </xdr:grpSpPr>
        <xdr:sp>
          <xdr:nvSpPr>
            <xdr:cNvPr id="4" name="Shape 4"/>
            <xdr:cNvSpPr/>
          </xdr:nvSpPr>
          <xdr:spPr>
            <a:xfrm>
              <a:off x="5255512" y="3084675"/>
              <a:ext cx="180975" cy="1390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5" name="Shape 5"/>
            <xdr:cNvCxnSpPr/>
          </xdr:nvCxnSpPr>
          <xdr:spPr>
            <a:xfrm rot="10800000">
              <a:off x="5255512" y="3084675"/>
              <a:ext cx="180975" cy="139065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152400</xdr:rowOff>
    </xdr:from>
    <xdr:ext cx="5905500" cy="3819525"/>
    <xdr:grpSp>
      <xdr:nvGrpSpPr>
        <xdr:cNvPr id="2" name="Shape 2"/>
        <xdr:cNvGrpSpPr/>
      </xdr:nvGrpSpPr>
      <xdr:grpSpPr>
        <a:xfrm>
          <a:off x="2393250" y="1870238"/>
          <a:ext cx="5905500" cy="3819525"/>
          <a:chOff x="2393250" y="1870238"/>
          <a:chExt cx="5905500" cy="3819525"/>
        </a:xfrm>
      </xdr:grpSpPr>
      <xdr:grpSp>
        <xdr:nvGrpSpPr>
          <xdr:cNvPr id="6" name="Shape 6" title="Desenho"/>
          <xdr:cNvGrpSpPr/>
        </xdr:nvGrpSpPr>
        <xdr:grpSpPr>
          <a:xfrm>
            <a:off x="2393250" y="1870238"/>
            <a:ext cx="5905500" cy="3819525"/>
            <a:chOff x="970125" y="814525"/>
            <a:chExt cx="5889625" cy="3804125"/>
          </a:xfrm>
        </xdr:grpSpPr>
        <xdr:sp>
          <xdr:nvSpPr>
            <xdr:cNvPr id="4" name="Shape 4"/>
            <xdr:cNvSpPr/>
          </xdr:nvSpPr>
          <xdr:spPr>
            <a:xfrm>
              <a:off x="970125" y="814525"/>
              <a:ext cx="5889625" cy="3804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7" name="Shape 7"/>
            <xdr:cNvSpPr/>
          </xdr:nvSpPr>
          <xdr:spPr>
            <a:xfrm>
              <a:off x="3013375" y="814525"/>
              <a:ext cx="2493900" cy="965400"/>
            </a:xfrm>
            <a:prstGeom prst="rect">
              <a:avLst/>
            </a:prstGeom>
            <a:solidFill>
              <a:srgbClr val="F9903A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Pedro Rodante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1400"/>
                <a:buFont typeface="Arial"/>
                <a:buNone/>
              </a:pPr>
              <a:r>
                <a:rPr lang="en-US" sz="1400"/>
                <a:t>Gerente do Projeto</a:t>
              </a:r>
              <a:endParaRPr sz="1400"/>
            </a:p>
          </xdr:txBody>
        </xdr:sp>
        <xdr:cxnSp>
          <xdr:nvCxnSpPr>
            <xdr:cNvPr id="8" name="Shape 8"/>
            <xdr:cNvCxnSpPr>
              <a:stCxn id="7" idx="2"/>
            </xdr:cNvCxnSpPr>
          </xdr:nvCxnSpPr>
          <xdr:spPr>
            <a:xfrm>
              <a:off x="4260325" y="1779925"/>
              <a:ext cx="0" cy="5127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cxnSp>
          <xdr:nvCxnSpPr>
            <xdr:cNvPr id="9" name="Shape 9"/>
            <xdr:cNvCxnSpPr/>
          </xdr:nvCxnSpPr>
          <xdr:spPr>
            <a:xfrm rot="10800000">
              <a:off x="2611175" y="2272600"/>
              <a:ext cx="1669200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cxnSp>
          <xdr:nvCxnSpPr>
            <xdr:cNvPr id="10" name="Shape 10"/>
            <xdr:cNvCxnSpPr/>
          </xdr:nvCxnSpPr>
          <xdr:spPr>
            <a:xfrm>
              <a:off x="2615500" y="2276900"/>
              <a:ext cx="0" cy="3963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1" name="Shape 11"/>
            <xdr:cNvSpPr/>
          </xdr:nvSpPr>
          <xdr:spPr>
            <a:xfrm>
              <a:off x="1512550" y="2673200"/>
              <a:ext cx="2205900" cy="862200"/>
            </a:xfrm>
            <a:prstGeom prst="rect">
              <a:avLst/>
            </a:prstGeom>
            <a:solidFill>
              <a:srgbClr val="003366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1400"/>
                <a:buFont typeface="Arial"/>
                <a:buNone/>
              </a:pPr>
              <a:r>
                <a:rPr lang="en-US" sz="1400">
                  <a:solidFill>
                    <a:srgbClr val="FFFFFF"/>
                  </a:solidFill>
                </a:rPr>
                <a:t>Equipe de Desenvolvimento</a:t>
              </a:r>
              <a:endParaRPr sz="1400">
                <a:solidFill>
                  <a:srgbClr val="FFFFFF"/>
                </a:solidFill>
              </a:endParaRPr>
            </a:p>
          </xdr:txBody>
        </xdr:sp>
        <xdr:cxnSp>
          <xdr:nvCxnSpPr>
            <xdr:cNvPr id="12" name="Shape 12"/>
            <xdr:cNvCxnSpPr/>
          </xdr:nvCxnSpPr>
          <xdr:spPr>
            <a:xfrm>
              <a:off x="4257850" y="2255925"/>
              <a:ext cx="1514100" cy="201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cxnSp>
          <xdr:nvCxnSpPr>
            <xdr:cNvPr id="13" name="Shape 13"/>
            <xdr:cNvCxnSpPr/>
          </xdr:nvCxnSpPr>
          <xdr:spPr>
            <a:xfrm>
              <a:off x="5781850" y="2275975"/>
              <a:ext cx="0" cy="3810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" name="Shape 14"/>
            <xdr:cNvSpPr/>
          </xdr:nvSpPr>
          <xdr:spPr>
            <a:xfrm>
              <a:off x="4703950" y="2673200"/>
              <a:ext cx="2155800" cy="862200"/>
            </a:xfrm>
            <a:prstGeom prst="rect">
              <a:avLst/>
            </a:prstGeom>
            <a:solidFill>
              <a:srgbClr val="003366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Clr>
                  <a:srgbClr val="FFFFFF"/>
                </a:buClr>
                <a:buSzPts val="1400"/>
                <a:buFont typeface="Arial"/>
                <a:buNone/>
              </a:pPr>
              <a:r>
                <a:rPr lang="en-US" sz="1400">
                  <a:solidFill>
                    <a:srgbClr val="FFFFFF"/>
                  </a:solidFill>
                </a:rPr>
                <a:t>Equipe de TI</a:t>
              </a:r>
              <a:endParaRPr sz="1400">
                <a:solidFill>
                  <a:srgbClr val="FFFFFF"/>
                </a:solidFill>
              </a:endParaRPr>
            </a:p>
          </xdr:txBody>
        </xdr:sp>
        <xdr:cxnSp>
          <xdr:nvCxnSpPr>
            <xdr:cNvPr id="15" name="Shape 15"/>
            <xdr:cNvCxnSpPr/>
          </xdr:nvCxnSpPr>
          <xdr:spPr>
            <a:xfrm>
              <a:off x="1837275" y="3536900"/>
              <a:ext cx="0" cy="5196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cxnSp>
          <xdr:nvCxnSpPr>
            <xdr:cNvPr id="16" name="Shape 16"/>
            <xdr:cNvCxnSpPr>
              <a:stCxn id="11" idx="2"/>
            </xdr:cNvCxnSpPr>
          </xdr:nvCxnSpPr>
          <xdr:spPr>
            <a:xfrm>
              <a:off x="2615500" y="3535400"/>
              <a:ext cx="0" cy="5151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cxnSp>
          <xdr:nvCxnSpPr>
            <xdr:cNvPr id="17" name="Shape 17"/>
            <xdr:cNvCxnSpPr/>
          </xdr:nvCxnSpPr>
          <xdr:spPr>
            <a:xfrm>
              <a:off x="3336950" y="3545425"/>
              <a:ext cx="0" cy="5052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8" name="Shape 18"/>
            <xdr:cNvSpPr/>
          </xdr:nvSpPr>
          <xdr:spPr>
            <a:xfrm>
              <a:off x="970125" y="4050500"/>
              <a:ext cx="981300" cy="558000"/>
            </a:xfrm>
            <a:prstGeom prst="rect">
              <a:avLst/>
            </a:prstGeom>
            <a:solidFill>
              <a:srgbClr val="CCCCCC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900"/>
                <a:buFont typeface="Arial"/>
                <a:buNone/>
              </a:pPr>
              <a:r>
                <a:rPr lang="en-US" sz="900"/>
                <a:t>Caique Matos</a:t>
              </a:r>
              <a:endParaRPr sz="9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800"/>
                <a:buFont typeface="Arial"/>
                <a:buNone/>
              </a:pPr>
              <a:r>
                <a:rPr b="1" lang="en-US" sz="800"/>
                <a:t>Desenvolvedor</a:t>
              </a:r>
              <a:endParaRPr b="1" sz="800"/>
            </a:p>
          </xdr:txBody>
        </xdr:sp>
        <xdr:sp>
          <xdr:nvSpPr>
            <xdr:cNvPr id="19" name="Shape 19"/>
            <xdr:cNvSpPr/>
          </xdr:nvSpPr>
          <xdr:spPr>
            <a:xfrm>
              <a:off x="2124850" y="4050500"/>
              <a:ext cx="981300" cy="558000"/>
            </a:xfrm>
            <a:prstGeom prst="rect">
              <a:avLst/>
            </a:prstGeom>
            <a:solidFill>
              <a:srgbClr val="CCCCCC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900"/>
                <a:buFont typeface="Arial"/>
                <a:buNone/>
              </a:pPr>
              <a:r>
                <a:rPr lang="en-US" sz="900"/>
                <a:t>Thaina Beatriz</a:t>
              </a:r>
              <a:endParaRPr sz="9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900"/>
                <a:buFont typeface="Arial"/>
                <a:buNone/>
              </a:pPr>
              <a:r>
                <a:rPr b="1" lang="en-US" sz="900"/>
                <a:t>Design</a:t>
              </a:r>
              <a:endParaRPr b="1" sz="900"/>
            </a:p>
          </xdr:txBody>
        </xdr:sp>
        <xdr:sp>
          <xdr:nvSpPr>
            <xdr:cNvPr id="20" name="Shape 20"/>
            <xdr:cNvSpPr/>
          </xdr:nvSpPr>
          <xdr:spPr>
            <a:xfrm>
              <a:off x="3211900" y="4060650"/>
              <a:ext cx="981300" cy="558000"/>
            </a:xfrm>
            <a:prstGeom prst="rect">
              <a:avLst/>
            </a:prstGeom>
            <a:solidFill>
              <a:srgbClr val="CCCCCC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SzPts val="800"/>
                <a:buFont typeface="Arial"/>
                <a:buNone/>
              </a:pPr>
              <a:r>
                <a:rPr lang="en-US" sz="800"/>
                <a:t>Maria Fernanda</a:t>
              </a:r>
              <a:endParaRPr sz="8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800"/>
                <a:buFont typeface="Arial"/>
                <a:buNone/>
              </a:pPr>
              <a:r>
                <a:rPr b="1" lang="en-US" sz="800"/>
                <a:t>Testador</a:t>
              </a:r>
              <a:endParaRPr b="1" sz="800"/>
            </a:p>
          </xdr:txBody>
        </xdr:sp>
        <xdr:cxnSp>
          <xdr:nvCxnSpPr>
            <xdr:cNvPr id="21" name="Shape 21"/>
            <xdr:cNvCxnSpPr>
              <a:stCxn id="14" idx="2"/>
            </xdr:cNvCxnSpPr>
          </xdr:nvCxnSpPr>
          <xdr:spPr>
            <a:xfrm>
              <a:off x="5781850" y="3535400"/>
              <a:ext cx="0" cy="5805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2" name="Shape 22"/>
            <xdr:cNvSpPr/>
          </xdr:nvSpPr>
          <xdr:spPr>
            <a:xfrm>
              <a:off x="5194300" y="4060650"/>
              <a:ext cx="1175100" cy="558000"/>
            </a:xfrm>
            <a:prstGeom prst="rect">
              <a:avLst/>
            </a:prstGeom>
            <a:solidFill>
              <a:srgbClr val="CCCCCC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lang="en-US" sz="1000"/>
                <a:t>Pedro Rodante</a:t>
              </a:r>
              <a:endParaRPr sz="10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SzPts val="1000"/>
                <a:buFont typeface="Arial"/>
                <a:buNone/>
              </a:pPr>
              <a:r>
                <a:rPr b="1" lang="en-US" sz="1000"/>
                <a:t>Admin de Rede</a:t>
              </a:r>
              <a:endParaRPr b="1" sz="1000"/>
            </a:p>
          </xdr:txBody>
        </xdr:sp>
      </xdr:grpSp>
    </xdr:grp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Eduardo/Google%20Drive/Escritorio%20de%20Projetos/Modelos/02-Planejamento/Estimativas%20de%20Custos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Client\D$\AA%202022.02\A%20Material_aula\TI%20Gest&#227;o%20de%20Projetos\ATUAL\AULAS\Projeto_Inteiro_Excel%20Avaliar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pa"/>
      <sheetName val="Estimativas"/>
      <sheetName val="Param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fo"/>
      <sheetName val="Dados"/>
      <sheetName val="Minicharter"/>
      <sheetName val="Destaques"/>
      <sheetName val="Budget"/>
      <sheetName val="CustoBeneficio"/>
      <sheetName val="Riscos"/>
      <sheetName val="Problemas"/>
      <sheetName val="Ação"/>
      <sheetName val="Marcos"/>
      <sheetName val="WBS"/>
      <sheetName val="Equipe"/>
      <sheetName val="PapeisResponsab"/>
      <sheetName val="Responsabilidades"/>
      <sheetName val="HorasRecursos"/>
      <sheetName val="Prem&amp;Rest"/>
      <sheetName val="Decisoes"/>
      <sheetName val="Comunicacoes"/>
      <sheetName val="Stakeholders"/>
      <sheetName val="Expectativas"/>
      <sheetName val="Mudancas"/>
      <sheetName val="AceiteEntrega"/>
      <sheetName val="PERT"/>
      <sheetName val="Delphi"/>
      <sheetName val="Horas"/>
      <sheetName val="Ponto"/>
      <sheetName val="EstimativaTamanho"/>
      <sheetName val="AlocacaoRecursos"/>
      <sheetName val="MetricasQualidade"/>
      <sheetName val="Plan1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2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4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6.25"/>
    <col customWidth="1" min="2" max="26" width="8.63"/>
  </cols>
  <sheetData>
    <row r="1" ht="12.75" customHeight="1">
      <c r="A1" s="1" t="s">
        <v>0</v>
      </c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A170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0"/>
    <col customWidth="1" min="2" max="2" width="7.25"/>
    <col customWidth="1" min="3" max="26" width="8.0"/>
  </cols>
  <sheetData>
    <row r="1" ht="16.5" customHeight="1">
      <c r="B1" s="2" t="s">
        <v>1</v>
      </c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>
      <c r="Y30" s="3"/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Footer>&amp;R13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3.38"/>
    <col customWidth="1" min="2" max="2" width="13.0"/>
    <col customWidth="1" min="3" max="3" width="82.63"/>
    <col customWidth="1" min="4" max="4" width="19.88"/>
    <col customWidth="1" min="5" max="5" width="22.13"/>
    <col customWidth="1" min="6" max="6" width="17.25"/>
    <col customWidth="1" min="7" max="7" width="22.0"/>
    <col customWidth="1" min="8" max="8" width="36.88"/>
    <col customWidth="1" min="9" max="9" width="19.25"/>
    <col customWidth="1" min="10" max="10" width="21.75"/>
    <col customWidth="1" min="11" max="26" width="8.0"/>
  </cols>
  <sheetData>
    <row r="1" ht="16.5" customHeight="1">
      <c r="B1" s="4" t="s">
        <v>2</v>
      </c>
      <c r="C1" s="5"/>
      <c r="D1" s="6"/>
      <c r="E1" s="6"/>
      <c r="F1" s="6"/>
      <c r="G1" s="6"/>
      <c r="H1" s="6"/>
      <c r="I1" s="6"/>
    </row>
    <row r="2" ht="13.5" customHeight="1">
      <c r="B2" s="6"/>
      <c r="C2" s="5"/>
      <c r="D2" s="6"/>
      <c r="E2" s="6"/>
      <c r="F2" s="6"/>
      <c r="G2" s="6"/>
      <c r="H2" s="6"/>
      <c r="I2" s="6"/>
    </row>
    <row r="3" ht="32.25" customHeight="1">
      <c r="A3" s="7"/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30.0" customHeight="1">
      <c r="A4" s="9"/>
      <c r="B4" s="10">
        <v>1.0</v>
      </c>
      <c r="C4" s="11" t="s">
        <v>12</v>
      </c>
      <c r="D4" s="10" t="s">
        <v>13</v>
      </c>
      <c r="E4" s="10"/>
      <c r="F4" s="10"/>
      <c r="G4" s="10"/>
      <c r="H4" s="10"/>
      <c r="I4" s="12"/>
      <c r="J4" s="11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24.75" customHeight="1">
      <c r="A5" s="9"/>
      <c r="B5" s="13" t="s">
        <v>14</v>
      </c>
      <c r="C5" s="14" t="s">
        <v>15</v>
      </c>
      <c r="D5" s="13" t="s">
        <v>16</v>
      </c>
      <c r="E5" s="13">
        <v>1.0</v>
      </c>
      <c r="F5" s="15" t="s">
        <v>17</v>
      </c>
      <c r="G5" s="13" t="s">
        <v>18</v>
      </c>
      <c r="H5" s="13" t="s">
        <v>19</v>
      </c>
      <c r="I5" s="16">
        <v>42000.0</v>
      </c>
      <c r="J5" s="17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4.75" customHeight="1">
      <c r="A6" s="9"/>
      <c r="B6" s="18" t="s">
        <v>20</v>
      </c>
      <c r="C6" s="19" t="s">
        <v>21</v>
      </c>
      <c r="D6" s="18" t="s">
        <v>16</v>
      </c>
      <c r="E6" s="18">
        <v>1.0</v>
      </c>
      <c r="F6" s="20" t="s">
        <v>17</v>
      </c>
      <c r="G6" s="18" t="s">
        <v>18</v>
      </c>
      <c r="H6" s="18" t="s">
        <v>19</v>
      </c>
      <c r="I6" s="21"/>
      <c r="J6" s="22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24.75" customHeight="1">
      <c r="A7" s="9"/>
      <c r="B7" s="13" t="s">
        <v>16</v>
      </c>
      <c r="C7" s="14" t="s">
        <v>22</v>
      </c>
      <c r="D7" s="13" t="s">
        <v>14</v>
      </c>
      <c r="E7" s="13">
        <v>1.0</v>
      </c>
      <c r="F7" s="15" t="s">
        <v>17</v>
      </c>
      <c r="G7" s="13" t="s">
        <v>18</v>
      </c>
      <c r="H7" s="13" t="s">
        <v>19</v>
      </c>
      <c r="I7" s="21"/>
      <c r="J7" s="17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24.75" customHeight="1">
      <c r="A8" s="9"/>
      <c r="B8" s="18" t="s">
        <v>23</v>
      </c>
      <c r="C8" s="19" t="s">
        <v>24</v>
      </c>
      <c r="D8" s="18" t="s">
        <v>25</v>
      </c>
      <c r="E8" s="18">
        <v>1.0</v>
      </c>
      <c r="F8" s="20" t="s">
        <v>26</v>
      </c>
      <c r="G8" s="18" t="s">
        <v>18</v>
      </c>
      <c r="H8" s="18" t="s">
        <v>19</v>
      </c>
      <c r="I8" s="21"/>
      <c r="J8" s="23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24.75" customHeight="1">
      <c r="A9" s="7"/>
      <c r="B9" s="13" t="s">
        <v>25</v>
      </c>
      <c r="C9" s="14" t="s">
        <v>27</v>
      </c>
      <c r="D9" s="13" t="s">
        <v>28</v>
      </c>
      <c r="E9" s="13">
        <v>1.0</v>
      </c>
      <c r="F9" s="15" t="s">
        <v>26</v>
      </c>
      <c r="G9" s="13" t="s">
        <v>18</v>
      </c>
      <c r="H9" s="13" t="s">
        <v>19</v>
      </c>
      <c r="I9" s="21"/>
      <c r="J9" s="14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4.75" customHeight="1">
      <c r="A10" s="7"/>
      <c r="B10" s="18" t="s">
        <v>29</v>
      </c>
      <c r="C10" s="19" t="s">
        <v>30</v>
      </c>
      <c r="D10" s="24" t="s">
        <v>13</v>
      </c>
      <c r="E10" s="18">
        <v>1.0</v>
      </c>
      <c r="F10" s="20" t="s">
        <v>26</v>
      </c>
      <c r="G10" s="18" t="s">
        <v>18</v>
      </c>
      <c r="H10" s="18" t="s">
        <v>19</v>
      </c>
      <c r="I10" s="21"/>
      <c r="J10" s="1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4.75" customHeight="1">
      <c r="A11" s="7"/>
      <c r="B11" s="13" t="s">
        <v>31</v>
      </c>
      <c r="C11" s="14" t="s">
        <v>32</v>
      </c>
      <c r="D11" s="13" t="s">
        <v>29</v>
      </c>
      <c r="E11" s="13">
        <v>1.0</v>
      </c>
      <c r="F11" s="15" t="s">
        <v>26</v>
      </c>
      <c r="G11" s="13" t="s">
        <v>18</v>
      </c>
      <c r="H11" s="13" t="s">
        <v>19</v>
      </c>
      <c r="I11" s="21"/>
      <c r="J11" s="14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4.75" customHeight="1">
      <c r="A12" s="7"/>
      <c r="B12" s="18" t="s">
        <v>33</v>
      </c>
      <c r="C12" s="19" t="s">
        <v>34</v>
      </c>
      <c r="D12" s="18" t="s">
        <v>29</v>
      </c>
      <c r="E12" s="18">
        <v>1.0</v>
      </c>
      <c r="F12" s="20" t="s">
        <v>26</v>
      </c>
      <c r="G12" s="18" t="s">
        <v>18</v>
      </c>
      <c r="H12" s="18" t="s">
        <v>19</v>
      </c>
      <c r="I12" s="21"/>
      <c r="J12" s="1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4.75" customHeight="1">
      <c r="A13" s="7"/>
      <c r="B13" s="13" t="s">
        <v>28</v>
      </c>
      <c r="C13" s="14" t="s">
        <v>35</v>
      </c>
      <c r="D13" s="13" t="s">
        <v>25</v>
      </c>
      <c r="E13" s="13">
        <v>1.0</v>
      </c>
      <c r="F13" s="15" t="s">
        <v>26</v>
      </c>
      <c r="G13" s="13" t="s">
        <v>18</v>
      </c>
      <c r="H13" s="13" t="s">
        <v>19</v>
      </c>
      <c r="I13" s="21"/>
      <c r="J13" s="14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4.75" customHeight="1">
      <c r="A14" s="7"/>
      <c r="B14" s="18" t="s">
        <v>36</v>
      </c>
      <c r="C14" s="19" t="s">
        <v>37</v>
      </c>
      <c r="D14" s="18" t="s">
        <v>25</v>
      </c>
      <c r="E14" s="18">
        <v>1.0</v>
      </c>
      <c r="F14" s="20" t="s">
        <v>26</v>
      </c>
      <c r="G14" s="18" t="s">
        <v>18</v>
      </c>
      <c r="H14" s="18" t="s">
        <v>19</v>
      </c>
      <c r="I14" s="21"/>
      <c r="J14" s="19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4.75" customHeight="1">
      <c r="A15" s="7"/>
      <c r="B15" s="13" t="s">
        <v>38</v>
      </c>
      <c r="C15" s="14" t="s">
        <v>39</v>
      </c>
      <c r="D15" s="13" t="s">
        <v>25</v>
      </c>
      <c r="E15" s="13">
        <v>12.0</v>
      </c>
      <c r="F15" s="15" t="s">
        <v>40</v>
      </c>
      <c r="G15" s="13" t="s">
        <v>41</v>
      </c>
      <c r="H15" s="13" t="s">
        <v>19</v>
      </c>
      <c r="I15" s="21"/>
      <c r="J15" s="14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4.75" customHeight="1">
      <c r="A16" s="7"/>
      <c r="B16" s="25" t="s">
        <v>42</v>
      </c>
      <c r="C16" s="26" t="s">
        <v>43</v>
      </c>
      <c r="D16" s="18" t="s">
        <v>38</v>
      </c>
      <c r="E16" s="18">
        <v>12.0</v>
      </c>
      <c r="F16" s="20" t="s">
        <v>40</v>
      </c>
      <c r="G16" s="18" t="s">
        <v>41</v>
      </c>
      <c r="H16" s="18" t="s">
        <v>19</v>
      </c>
      <c r="I16" s="21"/>
      <c r="J16" s="19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4.75" customHeight="1">
      <c r="A17" s="7"/>
      <c r="B17" s="27" t="s">
        <v>44</v>
      </c>
      <c r="C17" s="14" t="s">
        <v>45</v>
      </c>
      <c r="D17" s="13" t="s">
        <v>46</v>
      </c>
      <c r="E17" s="13">
        <v>1.0</v>
      </c>
      <c r="F17" s="15" t="s">
        <v>40</v>
      </c>
      <c r="G17" s="13" t="s">
        <v>41</v>
      </c>
      <c r="H17" s="13" t="s">
        <v>19</v>
      </c>
      <c r="I17" s="21"/>
      <c r="J17" s="14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4.75" customHeight="1">
      <c r="A18" s="7"/>
      <c r="B18" s="28" t="s">
        <v>47</v>
      </c>
      <c r="C18" s="19" t="s">
        <v>48</v>
      </c>
      <c r="D18" s="18" t="s">
        <v>38</v>
      </c>
      <c r="E18" s="18">
        <v>1.0</v>
      </c>
      <c r="F18" s="20" t="s">
        <v>40</v>
      </c>
      <c r="G18" s="18" t="s">
        <v>41</v>
      </c>
      <c r="H18" s="18" t="s">
        <v>19</v>
      </c>
      <c r="I18" s="21"/>
      <c r="J18" s="19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4.75" customHeight="1">
      <c r="A19" s="7"/>
      <c r="B19" s="27" t="s">
        <v>49</v>
      </c>
      <c r="C19" s="14" t="s">
        <v>50</v>
      </c>
      <c r="D19" s="13" t="s">
        <v>47</v>
      </c>
      <c r="E19" s="13">
        <v>1.0</v>
      </c>
      <c r="F19" s="15" t="s">
        <v>51</v>
      </c>
      <c r="G19" s="13" t="s">
        <v>41</v>
      </c>
      <c r="H19" s="13" t="s">
        <v>19</v>
      </c>
      <c r="I19" s="21"/>
      <c r="J19" s="14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4.75" customHeight="1">
      <c r="A20" s="7"/>
      <c r="B20" s="28" t="s">
        <v>46</v>
      </c>
      <c r="C20" s="19" t="s">
        <v>52</v>
      </c>
      <c r="D20" s="18" t="s">
        <v>49</v>
      </c>
      <c r="E20" s="18">
        <v>1.0</v>
      </c>
      <c r="F20" s="20" t="s">
        <v>40</v>
      </c>
      <c r="G20" s="18" t="s">
        <v>41</v>
      </c>
      <c r="H20" s="18" t="s">
        <v>19</v>
      </c>
      <c r="I20" s="29"/>
      <c r="J20" s="19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30.0" customHeight="1">
      <c r="A21" s="30"/>
      <c r="B21" s="10">
        <v>2.0</v>
      </c>
      <c r="C21" s="11" t="s">
        <v>53</v>
      </c>
      <c r="D21" s="10"/>
      <c r="E21" s="10"/>
      <c r="F21" s="10"/>
      <c r="G21" s="10"/>
      <c r="H21" s="10"/>
      <c r="I21" s="12"/>
      <c r="J21" s="31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24.75" customHeight="1">
      <c r="A22" s="32"/>
      <c r="B22" s="13" t="s">
        <v>54</v>
      </c>
      <c r="C22" s="14" t="s">
        <v>55</v>
      </c>
      <c r="D22" s="13" t="s">
        <v>25</v>
      </c>
      <c r="E22" s="13">
        <v>1.0</v>
      </c>
      <c r="F22" s="13" t="s">
        <v>56</v>
      </c>
      <c r="G22" s="13" t="s">
        <v>57</v>
      </c>
      <c r="H22" s="13" t="s">
        <v>19</v>
      </c>
      <c r="I22" s="16">
        <v>36000.0</v>
      </c>
      <c r="J22" s="14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24.75" customHeight="1">
      <c r="A23" s="32"/>
      <c r="B23" s="18" t="s">
        <v>58</v>
      </c>
      <c r="C23" s="19" t="s">
        <v>59</v>
      </c>
      <c r="D23" s="18" t="s">
        <v>54</v>
      </c>
      <c r="E23" s="18">
        <v>1.0</v>
      </c>
      <c r="F23" s="18" t="s">
        <v>56</v>
      </c>
      <c r="G23" s="18" t="s">
        <v>57</v>
      </c>
      <c r="H23" s="18" t="s">
        <v>19</v>
      </c>
      <c r="I23" s="21"/>
      <c r="J23" s="19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24.75" customHeight="1">
      <c r="A24" s="32"/>
      <c r="B24" s="13" t="s">
        <v>60</v>
      </c>
      <c r="C24" s="14" t="s">
        <v>61</v>
      </c>
      <c r="D24" s="13" t="s">
        <v>58</v>
      </c>
      <c r="E24" s="13">
        <v>1.0</v>
      </c>
      <c r="F24" s="13" t="s">
        <v>62</v>
      </c>
      <c r="G24" s="13" t="s">
        <v>57</v>
      </c>
      <c r="H24" s="13" t="s">
        <v>19</v>
      </c>
      <c r="I24" s="21"/>
      <c r="J24" s="14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24.75" customHeight="1">
      <c r="A25" s="32"/>
      <c r="B25" s="18" t="s">
        <v>63</v>
      </c>
      <c r="C25" s="19" t="s">
        <v>64</v>
      </c>
      <c r="D25" s="18" t="s">
        <v>60</v>
      </c>
      <c r="E25" s="18">
        <v>1.0</v>
      </c>
      <c r="F25" s="18" t="s">
        <v>62</v>
      </c>
      <c r="G25" s="18" t="s">
        <v>57</v>
      </c>
      <c r="H25" s="18" t="s">
        <v>19</v>
      </c>
      <c r="I25" s="21"/>
      <c r="J25" s="19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24.75" customHeight="1">
      <c r="A26" s="32"/>
      <c r="B26" s="13" t="s">
        <v>65</v>
      </c>
      <c r="C26" s="14" t="s">
        <v>66</v>
      </c>
      <c r="D26" s="13" t="s">
        <v>63</v>
      </c>
      <c r="E26" s="13">
        <v>1.0</v>
      </c>
      <c r="F26" s="13" t="s">
        <v>62</v>
      </c>
      <c r="G26" s="13" t="s">
        <v>57</v>
      </c>
      <c r="H26" s="13" t="s">
        <v>19</v>
      </c>
      <c r="I26" s="21"/>
      <c r="J26" s="14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24.75" customHeight="1">
      <c r="A27" s="32"/>
      <c r="B27" s="18" t="s">
        <v>67</v>
      </c>
      <c r="C27" s="19" t="s">
        <v>68</v>
      </c>
      <c r="D27" s="18" t="s">
        <v>65</v>
      </c>
      <c r="E27" s="18">
        <v>1.0</v>
      </c>
      <c r="F27" s="18" t="s">
        <v>62</v>
      </c>
      <c r="G27" s="18" t="s">
        <v>57</v>
      </c>
      <c r="H27" s="18" t="s">
        <v>19</v>
      </c>
      <c r="I27" s="29"/>
      <c r="J27" s="19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30.0" customHeight="1">
      <c r="A28" s="30"/>
      <c r="B28" s="10">
        <v>3.0</v>
      </c>
      <c r="C28" s="11" t="s">
        <v>69</v>
      </c>
      <c r="D28" s="10"/>
      <c r="E28" s="10"/>
      <c r="F28" s="10"/>
      <c r="G28" s="10"/>
      <c r="H28" s="10"/>
      <c r="I28" s="12"/>
      <c r="J28" s="11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24.75" customHeight="1">
      <c r="A29" s="32" t="s">
        <v>70</v>
      </c>
      <c r="B29" s="13" t="s">
        <v>71</v>
      </c>
      <c r="C29" s="14" t="s">
        <v>72</v>
      </c>
      <c r="D29" s="13" t="s">
        <v>25</v>
      </c>
      <c r="E29" s="13">
        <v>1.0</v>
      </c>
      <c r="F29" s="13" t="s">
        <v>62</v>
      </c>
      <c r="G29" s="13" t="s">
        <v>73</v>
      </c>
      <c r="H29" s="13" t="s">
        <v>19</v>
      </c>
      <c r="I29" s="16">
        <v>80000.0</v>
      </c>
      <c r="J29" s="14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24.75" customHeight="1">
      <c r="A30" s="32"/>
      <c r="B30" s="18" t="s">
        <v>74</v>
      </c>
      <c r="C30" s="19" t="s">
        <v>75</v>
      </c>
      <c r="D30" s="18" t="s">
        <v>71</v>
      </c>
      <c r="E30" s="18">
        <v>2.0</v>
      </c>
      <c r="F30" s="18" t="s">
        <v>76</v>
      </c>
      <c r="G30" s="18" t="s">
        <v>73</v>
      </c>
      <c r="H30" s="18" t="s">
        <v>19</v>
      </c>
      <c r="I30" s="21"/>
      <c r="J30" s="19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24.75" customHeight="1">
      <c r="A31" s="32"/>
      <c r="B31" s="13" t="s">
        <v>77</v>
      </c>
      <c r="C31" s="14" t="s">
        <v>78</v>
      </c>
      <c r="D31" s="13" t="s">
        <v>74</v>
      </c>
      <c r="E31" s="13">
        <v>1.0</v>
      </c>
      <c r="F31" s="13" t="s">
        <v>76</v>
      </c>
      <c r="G31" s="13" t="s">
        <v>73</v>
      </c>
      <c r="H31" s="13" t="s">
        <v>19</v>
      </c>
      <c r="I31" s="21"/>
      <c r="J31" s="14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24.75" customHeight="1">
      <c r="A32" s="32"/>
      <c r="B32" s="18" t="s">
        <v>79</v>
      </c>
      <c r="C32" s="19" t="s">
        <v>80</v>
      </c>
      <c r="D32" s="18" t="s">
        <v>77</v>
      </c>
      <c r="E32" s="18">
        <v>1.0</v>
      </c>
      <c r="F32" s="18" t="s">
        <v>81</v>
      </c>
      <c r="G32" s="18" t="s">
        <v>73</v>
      </c>
      <c r="H32" s="18" t="s">
        <v>19</v>
      </c>
      <c r="I32" s="21"/>
      <c r="J32" s="19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24.75" customHeight="1">
      <c r="A33" s="32"/>
      <c r="B33" s="13" t="s">
        <v>82</v>
      </c>
      <c r="C33" s="14" t="s">
        <v>83</v>
      </c>
      <c r="D33" s="13" t="s">
        <v>79</v>
      </c>
      <c r="E33" s="13">
        <v>3.0</v>
      </c>
      <c r="F33" s="13" t="s">
        <v>84</v>
      </c>
      <c r="G33" s="13" t="s">
        <v>73</v>
      </c>
      <c r="H33" s="13" t="s">
        <v>19</v>
      </c>
      <c r="I33" s="21"/>
      <c r="J33" s="14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24.75" customHeight="1">
      <c r="A34" s="32"/>
      <c r="B34" s="18" t="s">
        <v>85</v>
      </c>
      <c r="C34" s="19" t="s">
        <v>86</v>
      </c>
      <c r="D34" s="18" t="s">
        <v>77</v>
      </c>
      <c r="E34" s="18">
        <v>1.0</v>
      </c>
      <c r="F34" s="18" t="s">
        <v>81</v>
      </c>
      <c r="G34" s="18" t="s">
        <v>57</v>
      </c>
      <c r="H34" s="18" t="s">
        <v>19</v>
      </c>
      <c r="I34" s="21"/>
      <c r="J34" s="19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24.75" customHeight="1">
      <c r="A35" s="32"/>
      <c r="B35" s="13" t="s">
        <v>87</v>
      </c>
      <c r="C35" s="14" t="s">
        <v>88</v>
      </c>
      <c r="D35" s="13" t="s">
        <v>77</v>
      </c>
      <c r="E35" s="13">
        <v>2.0</v>
      </c>
      <c r="F35" s="13" t="s">
        <v>89</v>
      </c>
      <c r="G35" s="13" t="s">
        <v>57</v>
      </c>
      <c r="H35" s="13" t="s">
        <v>19</v>
      </c>
      <c r="I35" s="21"/>
      <c r="J35" s="14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24.75" customHeight="1">
      <c r="A36" s="32"/>
      <c r="B36" s="18" t="s">
        <v>90</v>
      </c>
      <c r="C36" s="19" t="s">
        <v>91</v>
      </c>
      <c r="D36" s="18" t="s">
        <v>85</v>
      </c>
      <c r="E36" s="18">
        <v>1.0</v>
      </c>
      <c r="F36" s="18" t="s">
        <v>89</v>
      </c>
      <c r="G36" s="18" t="s">
        <v>57</v>
      </c>
      <c r="H36" s="18" t="s">
        <v>19</v>
      </c>
      <c r="I36" s="29"/>
      <c r="J36" s="19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30.0" customHeight="1">
      <c r="A37" s="30"/>
      <c r="B37" s="10">
        <v>4.0</v>
      </c>
      <c r="C37" s="11" t="s">
        <v>92</v>
      </c>
      <c r="D37" s="10"/>
      <c r="E37" s="10"/>
      <c r="F37" s="10"/>
      <c r="G37" s="10"/>
      <c r="H37" s="10"/>
      <c r="I37" s="12"/>
      <c r="J37" s="11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24.75" customHeight="1">
      <c r="A38" s="32"/>
      <c r="B38" s="13" t="s">
        <v>93</v>
      </c>
      <c r="C38" s="14" t="s">
        <v>94</v>
      </c>
      <c r="D38" s="13" t="s">
        <v>25</v>
      </c>
      <c r="E38" s="13">
        <v>2.0</v>
      </c>
      <c r="F38" s="13" t="s">
        <v>95</v>
      </c>
      <c r="G38" s="13" t="s">
        <v>57</v>
      </c>
      <c r="H38" s="13" t="s">
        <v>19</v>
      </c>
      <c r="I38" s="16">
        <v>80000.0</v>
      </c>
      <c r="J38" s="14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24.75" customHeight="1">
      <c r="A39" s="32"/>
      <c r="B39" s="18" t="s">
        <v>96</v>
      </c>
      <c r="C39" s="19" t="s">
        <v>97</v>
      </c>
      <c r="D39" s="18" t="s">
        <v>98</v>
      </c>
      <c r="E39" s="18">
        <v>1.0</v>
      </c>
      <c r="F39" s="18" t="s">
        <v>76</v>
      </c>
      <c r="G39" s="18" t="s">
        <v>57</v>
      </c>
      <c r="H39" s="18" t="s">
        <v>99</v>
      </c>
      <c r="I39" s="21"/>
      <c r="J39" s="19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24.75" customHeight="1">
      <c r="A40" s="32"/>
      <c r="B40" s="13" t="s">
        <v>100</v>
      </c>
      <c r="C40" s="14" t="s">
        <v>101</v>
      </c>
      <c r="D40" s="13" t="s">
        <v>25</v>
      </c>
      <c r="E40" s="13">
        <v>1.0</v>
      </c>
      <c r="F40" s="13" t="s">
        <v>95</v>
      </c>
      <c r="G40" s="13" t="s">
        <v>57</v>
      </c>
      <c r="H40" s="13" t="s">
        <v>19</v>
      </c>
      <c r="I40" s="21"/>
      <c r="J40" s="14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24.75" customHeight="1">
      <c r="A41" s="32"/>
      <c r="B41" s="18" t="s">
        <v>102</v>
      </c>
      <c r="C41" s="19" t="s">
        <v>103</v>
      </c>
      <c r="D41" s="18" t="s">
        <v>96</v>
      </c>
      <c r="E41" s="18">
        <v>2.0</v>
      </c>
      <c r="F41" s="18" t="s">
        <v>81</v>
      </c>
      <c r="G41" s="18" t="s">
        <v>57</v>
      </c>
      <c r="H41" s="18" t="s">
        <v>19</v>
      </c>
      <c r="I41" s="21"/>
      <c r="J41" s="19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24.75" customHeight="1">
      <c r="A42" s="32"/>
      <c r="B42" s="13" t="s">
        <v>104</v>
      </c>
      <c r="C42" s="14" t="s">
        <v>105</v>
      </c>
      <c r="D42" s="13" t="s">
        <v>102</v>
      </c>
      <c r="E42" s="13">
        <v>1.0</v>
      </c>
      <c r="F42" s="13" t="s">
        <v>106</v>
      </c>
      <c r="G42" s="13" t="s">
        <v>57</v>
      </c>
      <c r="H42" s="13" t="s">
        <v>19</v>
      </c>
      <c r="I42" s="29"/>
      <c r="J42" s="14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30.0" customHeight="1">
      <c r="A43" s="30"/>
      <c r="B43" s="10">
        <v>5.0</v>
      </c>
      <c r="C43" s="11" t="s">
        <v>107</v>
      </c>
      <c r="D43" s="10"/>
      <c r="E43" s="10"/>
      <c r="F43" s="10"/>
      <c r="G43" s="10"/>
      <c r="H43" s="10"/>
      <c r="I43" s="12"/>
      <c r="J43" s="11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24.75" customHeight="1">
      <c r="A44" s="32"/>
      <c r="B44" s="13" t="s">
        <v>108</v>
      </c>
      <c r="C44" s="14" t="s">
        <v>109</v>
      </c>
      <c r="D44" s="13" t="s">
        <v>46</v>
      </c>
      <c r="E44" s="13">
        <v>2.0</v>
      </c>
      <c r="F44" s="13" t="s">
        <v>40</v>
      </c>
      <c r="G44" s="13" t="s">
        <v>110</v>
      </c>
      <c r="H44" s="13" t="s">
        <v>19</v>
      </c>
      <c r="I44" s="16">
        <v>20000.0</v>
      </c>
      <c r="J44" s="14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24.75" customHeight="1">
      <c r="A45" s="32"/>
      <c r="B45" s="18" t="s">
        <v>111</v>
      </c>
      <c r="C45" s="19" t="s">
        <v>112</v>
      </c>
      <c r="D45" s="18" t="s">
        <v>108</v>
      </c>
      <c r="E45" s="18">
        <v>2.0</v>
      </c>
      <c r="F45" s="18" t="s">
        <v>40</v>
      </c>
      <c r="G45" s="18" t="s">
        <v>57</v>
      </c>
      <c r="H45" s="18" t="s">
        <v>19</v>
      </c>
      <c r="I45" s="21"/>
      <c r="J45" s="19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24.75" customHeight="1">
      <c r="A46" s="32"/>
      <c r="B46" s="13" t="s">
        <v>113</v>
      </c>
      <c r="C46" s="14" t="s">
        <v>114</v>
      </c>
      <c r="D46" s="13" t="s">
        <v>111</v>
      </c>
      <c r="E46" s="13">
        <v>2.0</v>
      </c>
      <c r="F46" s="13" t="s">
        <v>40</v>
      </c>
      <c r="G46" s="13" t="s">
        <v>57</v>
      </c>
      <c r="H46" s="13" t="s">
        <v>19</v>
      </c>
      <c r="I46" s="29"/>
      <c r="J46" s="14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5.25" customHeight="1">
      <c r="B47" s="6"/>
      <c r="C47" s="5"/>
      <c r="D47" s="6"/>
      <c r="E47" s="6"/>
      <c r="F47" s="6"/>
      <c r="G47" s="6"/>
      <c r="H47" s="6"/>
      <c r="I47" s="6"/>
    </row>
    <row r="48" ht="23.25" customHeight="1">
      <c r="A48" s="9"/>
      <c r="B48" s="33" t="s">
        <v>115</v>
      </c>
      <c r="C48" s="34"/>
      <c r="D48" s="34"/>
      <c r="E48" s="34"/>
      <c r="F48" s="34"/>
      <c r="G48" s="34"/>
      <c r="H48" s="35"/>
      <c r="I48" s="36">
        <f>I44+I38+I29+I22+I5</f>
        <v>258000</v>
      </c>
      <c r="J48" s="35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2.75" customHeight="1">
      <c r="B49" s="6"/>
      <c r="C49" s="5"/>
      <c r="D49" s="6"/>
      <c r="E49" s="6"/>
      <c r="F49" s="6"/>
      <c r="G49" s="6"/>
      <c r="H49" s="6"/>
      <c r="I49" s="6"/>
    </row>
    <row r="50" ht="12.75" customHeight="1">
      <c r="B50" s="6"/>
      <c r="C50" s="5"/>
      <c r="D50" s="6"/>
      <c r="E50" s="6"/>
      <c r="F50" s="6"/>
      <c r="G50" s="6"/>
      <c r="H50" s="6"/>
      <c r="I50" s="6"/>
    </row>
    <row r="51" ht="12.75" customHeight="1">
      <c r="B51" s="6"/>
      <c r="C51" s="5"/>
      <c r="D51" s="6"/>
      <c r="E51" s="6"/>
      <c r="F51" s="6"/>
      <c r="G51" s="6"/>
      <c r="H51" s="6"/>
      <c r="I51" s="6"/>
    </row>
    <row r="52" ht="12.75" customHeight="1">
      <c r="B52" s="6"/>
      <c r="C52" s="5"/>
      <c r="D52" s="6"/>
      <c r="E52" s="6"/>
      <c r="F52" s="6"/>
      <c r="G52" s="6"/>
      <c r="H52" s="6"/>
      <c r="I52" s="6"/>
    </row>
    <row r="53" ht="12.75" customHeight="1">
      <c r="B53" s="6"/>
      <c r="C53" s="5"/>
      <c r="D53" s="6"/>
      <c r="E53" s="6"/>
      <c r="F53" s="6"/>
      <c r="G53" s="6"/>
      <c r="H53" s="6"/>
      <c r="I53" s="6"/>
    </row>
    <row r="54" ht="12.75" customHeight="1">
      <c r="B54" s="6"/>
      <c r="C54" s="5"/>
      <c r="D54" s="6"/>
      <c r="E54" s="6"/>
      <c r="F54" s="6"/>
      <c r="G54" s="6"/>
      <c r="H54" s="6"/>
      <c r="I54" s="6"/>
    </row>
    <row r="55" ht="12.75" customHeight="1">
      <c r="B55" s="6"/>
      <c r="C55" s="5"/>
      <c r="D55" s="6"/>
      <c r="E55" s="6"/>
      <c r="F55" s="6"/>
      <c r="G55" s="6"/>
      <c r="H55" s="6"/>
      <c r="I55" s="6"/>
    </row>
    <row r="56" ht="12.75" customHeight="1">
      <c r="B56" s="6"/>
      <c r="C56" s="5"/>
      <c r="D56" s="6"/>
      <c r="E56" s="6"/>
      <c r="F56" s="6"/>
      <c r="G56" s="6"/>
      <c r="H56" s="6"/>
      <c r="I56" s="6"/>
    </row>
    <row r="57" ht="12.75" customHeight="1">
      <c r="B57" s="6"/>
      <c r="C57" s="5"/>
      <c r="D57" s="6"/>
      <c r="E57" s="6"/>
      <c r="F57" s="6"/>
      <c r="G57" s="6"/>
      <c r="H57" s="6"/>
      <c r="I57" s="6"/>
    </row>
    <row r="58" ht="12.75" customHeight="1">
      <c r="B58" s="6"/>
      <c r="C58" s="5"/>
      <c r="D58" s="6"/>
      <c r="E58" s="6"/>
      <c r="F58" s="6"/>
      <c r="G58" s="6"/>
      <c r="H58" s="6"/>
      <c r="I58" s="6"/>
    </row>
    <row r="59" ht="12.75" customHeight="1">
      <c r="B59" s="6"/>
      <c r="C59" s="5"/>
      <c r="D59" s="6"/>
      <c r="E59" s="6"/>
      <c r="F59" s="6"/>
      <c r="G59" s="6"/>
      <c r="H59" s="6"/>
      <c r="I59" s="6"/>
    </row>
    <row r="60" ht="12.75" customHeight="1">
      <c r="B60" s="6"/>
      <c r="C60" s="5"/>
      <c r="D60" s="6"/>
      <c r="E60" s="6"/>
      <c r="F60" s="6"/>
      <c r="G60" s="6"/>
      <c r="H60" s="6"/>
      <c r="I60" s="6"/>
    </row>
    <row r="61" ht="12.75" customHeight="1">
      <c r="B61" s="6"/>
      <c r="C61" s="5"/>
      <c r="D61" s="6"/>
      <c r="E61" s="6"/>
      <c r="F61" s="6"/>
      <c r="G61" s="6"/>
      <c r="H61" s="6"/>
      <c r="I61" s="6"/>
    </row>
    <row r="62" ht="12.75" customHeight="1">
      <c r="B62" s="6"/>
      <c r="C62" s="5"/>
      <c r="D62" s="6"/>
      <c r="E62" s="6"/>
      <c r="F62" s="6"/>
      <c r="G62" s="6"/>
      <c r="H62" s="6"/>
      <c r="I62" s="6"/>
    </row>
    <row r="63" ht="12.75" customHeight="1">
      <c r="B63" s="6"/>
      <c r="C63" s="5"/>
      <c r="D63" s="6"/>
      <c r="E63" s="6"/>
      <c r="F63" s="6"/>
      <c r="G63" s="6"/>
      <c r="H63" s="6"/>
      <c r="I63" s="6"/>
    </row>
    <row r="64" ht="12.75" customHeight="1">
      <c r="B64" s="6"/>
      <c r="C64" s="5"/>
      <c r="D64" s="6"/>
      <c r="E64" s="6"/>
      <c r="F64" s="6"/>
      <c r="G64" s="6"/>
      <c r="H64" s="6"/>
      <c r="I64" s="6"/>
    </row>
    <row r="65" ht="12.75" customHeight="1">
      <c r="B65" s="6"/>
      <c r="C65" s="5"/>
      <c r="D65" s="6"/>
      <c r="E65" s="6"/>
      <c r="F65" s="6"/>
      <c r="G65" s="6"/>
      <c r="H65" s="6"/>
      <c r="I65" s="6"/>
    </row>
    <row r="66" ht="12.75" customHeight="1">
      <c r="B66" s="6"/>
      <c r="C66" s="5"/>
      <c r="D66" s="6"/>
      <c r="E66" s="6"/>
      <c r="F66" s="6"/>
      <c r="G66" s="6"/>
      <c r="H66" s="6"/>
      <c r="I66" s="6"/>
    </row>
    <row r="67" ht="12.75" customHeight="1">
      <c r="B67" s="6"/>
      <c r="C67" s="5"/>
      <c r="D67" s="6"/>
      <c r="E67" s="6"/>
      <c r="F67" s="6"/>
      <c r="G67" s="6"/>
      <c r="H67" s="6"/>
      <c r="I67" s="6"/>
    </row>
    <row r="68" ht="12.75" customHeight="1">
      <c r="B68" s="6"/>
      <c r="C68" s="5"/>
      <c r="D68" s="6"/>
      <c r="E68" s="6"/>
      <c r="F68" s="6"/>
      <c r="G68" s="6"/>
      <c r="H68" s="6"/>
      <c r="I68" s="6"/>
    </row>
    <row r="69" ht="12.75" customHeight="1">
      <c r="B69" s="6"/>
      <c r="C69" s="5"/>
      <c r="D69" s="6"/>
      <c r="E69" s="6"/>
      <c r="F69" s="6"/>
      <c r="G69" s="6"/>
      <c r="H69" s="6"/>
      <c r="I69" s="6"/>
    </row>
    <row r="70" ht="12.75" customHeight="1">
      <c r="B70" s="6"/>
      <c r="C70" s="5"/>
      <c r="D70" s="6"/>
      <c r="E70" s="6"/>
      <c r="F70" s="6"/>
      <c r="G70" s="6"/>
      <c r="H70" s="6"/>
      <c r="I70" s="6"/>
    </row>
    <row r="71" ht="12.75" customHeight="1">
      <c r="B71" s="6"/>
      <c r="C71" s="5"/>
      <c r="D71" s="6"/>
      <c r="E71" s="6"/>
      <c r="F71" s="6"/>
      <c r="G71" s="6"/>
      <c r="H71" s="6"/>
      <c r="I71" s="6"/>
    </row>
    <row r="72" ht="12.75" customHeight="1">
      <c r="B72" s="6"/>
      <c r="C72" s="5"/>
      <c r="D72" s="6"/>
      <c r="E72" s="6"/>
      <c r="F72" s="6"/>
      <c r="G72" s="6"/>
      <c r="H72" s="6"/>
      <c r="I72" s="6"/>
    </row>
    <row r="73" ht="12.75" customHeight="1">
      <c r="B73" s="6"/>
      <c r="C73" s="5"/>
      <c r="D73" s="6"/>
      <c r="E73" s="6"/>
      <c r="F73" s="6"/>
      <c r="G73" s="6"/>
      <c r="H73" s="6"/>
      <c r="I73" s="6"/>
    </row>
    <row r="74" ht="12.75" customHeight="1">
      <c r="B74" s="6"/>
      <c r="C74" s="5"/>
      <c r="D74" s="6"/>
      <c r="E74" s="6"/>
      <c r="F74" s="6"/>
      <c r="G74" s="6"/>
      <c r="H74" s="6"/>
      <c r="I74" s="6"/>
    </row>
    <row r="75" ht="12.75" customHeight="1">
      <c r="B75" s="6"/>
      <c r="C75" s="5"/>
      <c r="D75" s="6"/>
      <c r="E75" s="6"/>
      <c r="F75" s="6"/>
      <c r="G75" s="6"/>
      <c r="H75" s="6"/>
      <c r="I75" s="6"/>
    </row>
    <row r="76" ht="12.75" customHeight="1">
      <c r="B76" s="6"/>
      <c r="C76" s="5"/>
      <c r="D76" s="6"/>
      <c r="E76" s="6"/>
      <c r="F76" s="6"/>
      <c r="G76" s="6"/>
      <c r="H76" s="6"/>
      <c r="I76" s="6"/>
    </row>
    <row r="77" ht="12.75" customHeight="1">
      <c r="B77" s="6"/>
      <c r="C77" s="5"/>
      <c r="D77" s="6"/>
      <c r="E77" s="6"/>
      <c r="F77" s="6"/>
      <c r="G77" s="6"/>
      <c r="H77" s="6"/>
      <c r="I77" s="6"/>
    </row>
    <row r="78" ht="12.75" customHeight="1">
      <c r="B78" s="6"/>
      <c r="C78" s="5"/>
      <c r="D78" s="6"/>
      <c r="E78" s="6"/>
      <c r="F78" s="6"/>
      <c r="G78" s="6"/>
      <c r="H78" s="6"/>
      <c r="I78" s="6"/>
    </row>
    <row r="79" ht="12.75" customHeight="1">
      <c r="B79" s="6"/>
      <c r="C79" s="5"/>
      <c r="D79" s="6"/>
      <c r="E79" s="6"/>
      <c r="F79" s="6"/>
      <c r="G79" s="6"/>
      <c r="H79" s="6"/>
      <c r="I79" s="6"/>
    </row>
    <row r="80" ht="12.75" customHeight="1">
      <c r="B80" s="6"/>
      <c r="C80" s="5"/>
      <c r="D80" s="6"/>
      <c r="E80" s="6"/>
      <c r="F80" s="6"/>
      <c r="G80" s="6"/>
      <c r="H80" s="6"/>
      <c r="I80" s="6"/>
    </row>
    <row r="81" ht="12.75" customHeight="1">
      <c r="B81" s="6"/>
      <c r="C81" s="5"/>
      <c r="D81" s="6"/>
      <c r="E81" s="6"/>
      <c r="F81" s="6"/>
      <c r="G81" s="6"/>
      <c r="H81" s="6"/>
      <c r="I81" s="6"/>
    </row>
    <row r="82" ht="12.75" customHeight="1">
      <c r="B82" s="6"/>
      <c r="C82" s="5"/>
      <c r="D82" s="6"/>
      <c r="E82" s="6"/>
      <c r="F82" s="6"/>
      <c r="G82" s="6"/>
      <c r="H82" s="6"/>
      <c r="I82" s="6"/>
    </row>
    <row r="83" ht="12.75" customHeight="1">
      <c r="B83" s="6"/>
      <c r="C83" s="5"/>
      <c r="D83" s="6"/>
      <c r="E83" s="6"/>
      <c r="F83" s="6"/>
      <c r="G83" s="6"/>
      <c r="H83" s="6"/>
      <c r="I83" s="6"/>
    </row>
    <row r="84" ht="12.75" customHeight="1">
      <c r="B84" s="6"/>
      <c r="C84" s="5"/>
      <c r="D84" s="6"/>
      <c r="E84" s="6"/>
      <c r="F84" s="6"/>
      <c r="G84" s="6"/>
      <c r="H84" s="6"/>
      <c r="I84" s="6"/>
    </row>
    <row r="85" ht="12.75" customHeight="1">
      <c r="B85" s="6"/>
      <c r="C85" s="5"/>
      <c r="D85" s="6"/>
      <c r="E85" s="6"/>
      <c r="F85" s="6"/>
      <c r="G85" s="6"/>
      <c r="H85" s="6"/>
      <c r="I85" s="6"/>
    </row>
    <row r="86" ht="12.75" customHeight="1">
      <c r="B86" s="6"/>
      <c r="C86" s="5"/>
      <c r="D86" s="6"/>
      <c r="E86" s="6"/>
      <c r="F86" s="6"/>
      <c r="G86" s="6"/>
      <c r="H86" s="6"/>
      <c r="I86" s="6"/>
    </row>
    <row r="87" ht="12.75" customHeight="1">
      <c r="B87" s="6"/>
      <c r="C87" s="5"/>
      <c r="D87" s="6"/>
      <c r="E87" s="6"/>
      <c r="F87" s="6"/>
      <c r="G87" s="6"/>
      <c r="H87" s="6"/>
      <c r="I87" s="6"/>
    </row>
    <row r="88" ht="12.75" customHeight="1">
      <c r="B88" s="6"/>
      <c r="C88" s="5"/>
      <c r="D88" s="6"/>
      <c r="E88" s="6"/>
      <c r="F88" s="6"/>
      <c r="G88" s="6"/>
      <c r="H88" s="6"/>
      <c r="I88" s="6"/>
    </row>
    <row r="89" ht="12.75" customHeight="1">
      <c r="B89" s="6"/>
      <c r="C89" s="5"/>
      <c r="D89" s="6"/>
      <c r="E89" s="6"/>
      <c r="F89" s="6"/>
      <c r="G89" s="6"/>
      <c r="H89" s="6"/>
      <c r="I89" s="6"/>
    </row>
    <row r="90" ht="12.75" customHeight="1">
      <c r="B90" s="6"/>
      <c r="C90" s="5"/>
      <c r="D90" s="6"/>
      <c r="E90" s="6"/>
      <c r="F90" s="6"/>
      <c r="G90" s="6"/>
      <c r="H90" s="6"/>
      <c r="I90" s="6"/>
    </row>
    <row r="91" ht="12.75" customHeight="1">
      <c r="B91" s="6"/>
      <c r="C91" s="5"/>
      <c r="D91" s="6"/>
      <c r="E91" s="6"/>
      <c r="F91" s="6"/>
      <c r="G91" s="6"/>
      <c r="H91" s="6"/>
      <c r="I91" s="6"/>
    </row>
    <row r="92" ht="12.75" customHeight="1">
      <c r="B92" s="6"/>
      <c r="C92" s="5"/>
      <c r="D92" s="6"/>
      <c r="E92" s="6"/>
      <c r="F92" s="6"/>
      <c r="G92" s="6"/>
      <c r="H92" s="6"/>
      <c r="I92" s="6"/>
    </row>
    <row r="93" ht="12.75" customHeight="1">
      <c r="B93" s="6"/>
      <c r="C93" s="5"/>
      <c r="D93" s="6"/>
      <c r="E93" s="6"/>
      <c r="F93" s="6"/>
      <c r="G93" s="6"/>
      <c r="H93" s="6"/>
      <c r="I93" s="6"/>
    </row>
    <row r="94" ht="12.75" customHeight="1">
      <c r="B94" s="6"/>
      <c r="C94" s="5"/>
      <c r="D94" s="6"/>
      <c r="E94" s="6"/>
      <c r="F94" s="6"/>
      <c r="G94" s="6"/>
      <c r="H94" s="6"/>
      <c r="I94" s="6"/>
    </row>
    <row r="95" ht="12.75" customHeight="1">
      <c r="B95" s="6"/>
      <c r="C95" s="5"/>
      <c r="D95" s="6"/>
      <c r="E95" s="6"/>
      <c r="F95" s="6"/>
      <c r="G95" s="6"/>
      <c r="H95" s="6"/>
      <c r="I95" s="6"/>
    </row>
    <row r="96" ht="12.75" customHeight="1">
      <c r="B96" s="6"/>
      <c r="C96" s="5"/>
      <c r="D96" s="6"/>
      <c r="E96" s="6"/>
      <c r="F96" s="6"/>
      <c r="G96" s="6"/>
      <c r="H96" s="6"/>
      <c r="I96" s="6"/>
    </row>
    <row r="97" ht="12.75" customHeight="1">
      <c r="B97" s="6"/>
      <c r="C97" s="5"/>
      <c r="D97" s="6"/>
      <c r="E97" s="6"/>
      <c r="F97" s="6"/>
      <c r="G97" s="6"/>
      <c r="H97" s="6"/>
      <c r="I97" s="6"/>
    </row>
    <row r="98" ht="12.75" customHeight="1">
      <c r="B98" s="6"/>
      <c r="C98" s="5"/>
      <c r="D98" s="6"/>
      <c r="E98" s="6"/>
      <c r="F98" s="6"/>
      <c r="G98" s="6"/>
      <c r="H98" s="6"/>
      <c r="I98" s="6"/>
    </row>
    <row r="99" ht="12.75" customHeight="1">
      <c r="B99" s="6"/>
      <c r="C99" s="5"/>
      <c r="D99" s="6"/>
      <c r="E99" s="6"/>
      <c r="F99" s="6"/>
      <c r="G99" s="6"/>
      <c r="H99" s="6"/>
      <c r="I99" s="6"/>
    </row>
    <row r="100" ht="12.75" customHeight="1">
      <c r="B100" s="6"/>
      <c r="C100" s="5"/>
      <c r="D100" s="6"/>
      <c r="E100" s="6"/>
      <c r="F100" s="6"/>
      <c r="G100" s="6"/>
      <c r="H100" s="6"/>
      <c r="I100" s="6"/>
    </row>
    <row r="101" ht="12.75" customHeight="1">
      <c r="B101" s="6"/>
      <c r="C101" s="5"/>
      <c r="D101" s="6"/>
      <c r="E101" s="6"/>
      <c r="F101" s="6"/>
      <c r="G101" s="6"/>
      <c r="H101" s="6"/>
      <c r="I101" s="6"/>
    </row>
    <row r="102" ht="12.75" customHeight="1">
      <c r="B102" s="6"/>
      <c r="C102" s="5"/>
      <c r="D102" s="6"/>
      <c r="E102" s="6"/>
      <c r="F102" s="6"/>
      <c r="G102" s="6"/>
      <c r="H102" s="6"/>
      <c r="I102" s="6"/>
    </row>
    <row r="103" ht="12.75" customHeight="1">
      <c r="B103" s="6"/>
      <c r="C103" s="5"/>
      <c r="D103" s="6"/>
      <c r="E103" s="6"/>
      <c r="F103" s="6"/>
      <c r="G103" s="6"/>
      <c r="H103" s="6"/>
      <c r="I103" s="6"/>
    </row>
    <row r="104" ht="12.75" customHeight="1">
      <c r="B104" s="6"/>
      <c r="C104" s="5"/>
      <c r="D104" s="6"/>
      <c r="E104" s="6"/>
      <c r="F104" s="6"/>
      <c r="G104" s="6"/>
      <c r="H104" s="6"/>
      <c r="I104" s="6"/>
    </row>
    <row r="105" ht="12.75" customHeight="1">
      <c r="B105" s="6"/>
      <c r="C105" s="5"/>
      <c r="D105" s="6"/>
      <c r="E105" s="6"/>
      <c r="F105" s="6"/>
      <c r="G105" s="6"/>
      <c r="H105" s="6"/>
      <c r="I105" s="6"/>
    </row>
    <row r="106" ht="12.75" customHeight="1">
      <c r="B106" s="6"/>
      <c r="C106" s="5"/>
      <c r="D106" s="6"/>
      <c r="E106" s="6"/>
      <c r="F106" s="6"/>
      <c r="G106" s="6"/>
      <c r="H106" s="6"/>
      <c r="I106" s="6"/>
    </row>
    <row r="107" ht="12.75" customHeight="1">
      <c r="B107" s="6"/>
      <c r="C107" s="5"/>
      <c r="D107" s="6"/>
      <c r="E107" s="6"/>
      <c r="F107" s="6"/>
      <c r="G107" s="6"/>
      <c r="H107" s="6"/>
      <c r="I107" s="6"/>
    </row>
    <row r="108" ht="12.75" customHeight="1">
      <c r="B108" s="6"/>
      <c r="C108" s="5"/>
      <c r="D108" s="6"/>
      <c r="E108" s="6"/>
      <c r="F108" s="6"/>
      <c r="G108" s="6"/>
      <c r="H108" s="6"/>
      <c r="I108" s="6"/>
    </row>
    <row r="109" ht="12.75" customHeight="1">
      <c r="B109" s="6"/>
      <c r="C109" s="5"/>
      <c r="D109" s="6"/>
      <c r="E109" s="6"/>
      <c r="F109" s="6"/>
      <c r="G109" s="6"/>
      <c r="H109" s="6"/>
      <c r="I109" s="6"/>
    </row>
    <row r="110" ht="12.75" customHeight="1">
      <c r="B110" s="6"/>
      <c r="C110" s="5"/>
      <c r="D110" s="6"/>
      <c r="E110" s="6"/>
      <c r="F110" s="6"/>
      <c r="G110" s="6"/>
      <c r="H110" s="6"/>
      <c r="I110" s="6"/>
    </row>
    <row r="111" ht="12.75" customHeight="1">
      <c r="B111" s="6"/>
      <c r="C111" s="5"/>
      <c r="D111" s="6"/>
      <c r="E111" s="6"/>
      <c r="F111" s="6"/>
      <c r="G111" s="6"/>
      <c r="H111" s="6"/>
      <c r="I111" s="6"/>
    </row>
    <row r="112" ht="12.75" customHeight="1">
      <c r="B112" s="6"/>
      <c r="C112" s="5"/>
      <c r="D112" s="6"/>
      <c r="E112" s="6"/>
      <c r="F112" s="6"/>
      <c r="G112" s="6"/>
      <c r="H112" s="6"/>
      <c r="I112" s="6"/>
    </row>
    <row r="113" ht="12.75" customHeight="1">
      <c r="B113" s="6"/>
      <c r="C113" s="5"/>
      <c r="D113" s="6"/>
      <c r="E113" s="6"/>
      <c r="F113" s="6"/>
      <c r="G113" s="6"/>
      <c r="H113" s="6"/>
      <c r="I113" s="6"/>
    </row>
    <row r="114" ht="12.75" customHeight="1">
      <c r="B114" s="6"/>
      <c r="C114" s="5"/>
      <c r="D114" s="6"/>
      <c r="E114" s="6"/>
      <c r="F114" s="6"/>
      <c r="G114" s="6"/>
      <c r="H114" s="6"/>
      <c r="I114" s="6"/>
    </row>
    <row r="115" ht="12.75" customHeight="1">
      <c r="B115" s="6"/>
      <c r="C115" s="5"/>
      <c r="D115" s="6"/>
      <c r="E115" s="6"/>
      <c r="F115" s="6"/>
      <c r="G115" s="6"/>
      <c r="H115" s="6"/>
      <c r="I115" s="6"/>
    </row>
    <row r="116" ht="12.75" customHeight="1">
      <c r="B116" s="6"/>
      <c r="C116" s="5"/>
      <c r="D116" s="6"/>
      <c r="E116" s="6"/>
      <c r="F116" s="6"/>
      <c r="G116" s="6"/>
      <c r="H116" s="6"/>
      <c r="I116" s="6"/>
    </row>
    <row r="117" ht="12.75" customHeight="1">
      <c r="B117" s="6"/>
      <c r="C117" s="5"/>
      <c r="D117" s="6"/>
      <c r="E117" s="6"/>
      <c r="F117" s="6"/>
      <c r="G117" s="6"/>
      <c r="H117" s="6"/>
      <c r="I117" s="6"/>
    </row>
    <row r="118" ht="12.75" customHeight="1">
      <c r="B118" s="6"/>
      <c r="C118" s="5"/>
      <c r="D118" s="6"/>
      <c r="E118" s="6"/>
      <c r="F118" s="6"/>
      <c r="G118" s="6"/>
      <c r="H118" s="6"/>
      <c r="I118" s="6"/>
    </row>
    <row r="119" ht="12.75" customHeight="1">
      <c r="B119" s="6"/>
      <c r="C119" s="5"/>
      <c r="D119" s="6"/>
      <c r="E119" s="6"/>
      <c r="F119" s="6"/>
      <c r="G119" s="6"/>
      <c r="H119" s="6"/>
      <c r="I119" s="6"/>
    </row>
    <row r="120" ht="12.75" customHeight="1">
      <c r="B120" s="6"/>
      <c r="C120" s="5"/>
      <c r="D120" s="6"/>
      <c r="E120" s="6"/>
      <c r="F120" s="6"/>
      <c r="G120" s="6"/>
      <c r="H120" s="6"/>
      <c r="I120" s="6"/>
    </row>
    <row r="121" ht="12.75" customHeight="1">
      <c r="B121" s="6"/>
      <c r="C121" s="5"/>
      <c r="D121" s="6"/>
      <c r="E121" s="6"/>
      <c r="F121" s="6"/>
      <c r="G121" s="6"/>
      <c r="H121" s="6"/>
      <c r="I121" s="6"/>
    </row>
    <row r="122" ht="12.75" customHeight="1">
      <c r="B122" s="6"/>
      <c r="C122" s="5"/>
      <c r="D122" s="6"/>
      <c r="E122" s="6"/>
      <c r="F122" s="6"/>
      <c r="G122" s="6"/>
      <c r="H122" s="6"/>
      <c r="I122" s="6"/>
    </row>
    <row r="123" ht="12.75" customHeight="1">
      <c r="B123" s="6"/>
      <c r="C123" s="5"/>
      <c r="D123" s="6"/>
      <c r="E123" s="6"/>
      <c r="F123" s="6"/>
      <c r="G123" s="6"/>
      <c r="H123" s="6"/>
      <c r="I123" s="6"/>
    </row>
    <row r="124" ht="12.75" customHeight="1">
      <c r="B124" s="6"/>
      <c r="C124" s="5"/>
      <c r="D124" s="6"/>
      <c r="E124" s="6"/>
      <c r="F124" s="6"/>
      <c r="G124" s="6"/>
      <c r="H124" s="6"/>
      <c r="I124" s="6"/>
    </row>
    <row r="125" ht="12.75" customHeight="1">
      <c r="B125" s="6"/>
      <c r="C125" s="5"/>
      <c r="D125" s="6"/>
      <c r="E125" s="6"/>
      <c r="F125" s="6"/>
      <c r="G125" s="6"/>
      <c r="H125" s="6"/>
      <c r="I125" s="6"/>
    </row>
    <row r="126" ht="12.75" customHeight="1">
      <c r="B126" s="6"/>
      <c r="C126" s="5"/>
      <c r="D126" s="6"/>
      <c r="E126" s="6"/>
      <c r="F126" s="6"/>
      <c r="G126" s="6"/>
      <c r="H126" s="6"/>
      <c r="I126" s="6"/>
    </row>
    <row r="127" ht="12.75" customHeight="1">
      <c r="B127" s="6"/>
      <c r="C127" s="5"/>
      <c r="D127" s="6"/>
      <c r="E127" s="6"/>
      <c r="F127" s="6"/>
      <c r="G127" s="6"/>
      <c r="H127" s="6"/>
      <c r="I127" s="6"/>
    </row>
    <row r="128" ht="12.75" customHeight="1">
      <c r="B128" s="6"/>
      <c r="C128" s="5"/>
      <c r="D128" s="6"/>
      <c r="E128" s="6"/>
      <c r="F128" s="6"/>
      <c r="G128" s="6"/>
      <c r="H128" s="6"/>
      <c r="I128" s="6"/>
    </row>
    <row r="129" ht="12.75" customHeight="1">
      <c r="B129" s="6"/>
      <c r="C129" s="5"/>
      <c r="D129" s="6"/>
      <c r="E129" s="6"/>
      <c r="F129" s="6"/>
      <c r="G129" s="6"/>
      <c r="H129" s="6"/>
      <c r="I129" s="6"/>
    </row>
    <row r="130" ht="12.75" customHeight="1">
      <c r="B130" s="6"/>
      <c r="C130" s="5"/>
      <c r="D130" s="6"/>
      <c r="E130" s="6"/>
      <c r="F130" s="6"/>
      <c r="G130" s="6"/>
      <c r="H130" s="6"/>
      <c r="I130" s="6"/>
    </row>
    <row r="131" ht="12.75" customHeight="1">
      <c r="B131" s="6"/>
      <c r="C131" s="5"/>
      <c r="D131" s="6"/>
      <c r="E131" s="6"/>
      <c r="F131" s="6"/>
      <c r="G131" s="6"/>
      <c r="H131" s="6"/>
      <c r="I131" s="6"/>
    </row>
    <row r="132" ht="12.75" customHeight="1">
      <c r="B132" s="6"/>
      <c r="C132" s="5"/>
      <c r="D132" s="6"/>
      <c r="E132" s="6"/>
      <c r="F132" s="6"/>
      <c r="G132" s="6"/>
      <c r="H132" s="6"/>
      <c r="I132" s="6"/>
    </row>
    <row r="133" ht="12.75" customHeight="1">
      <c r="B133" s="6"/>
      <c r="C133" s="5"/>
      <c r="D133" s="6"/>
      <c r="E133" s="6"/>
      <c r="F133" s="6"/>
      <c r="G133" s="6"/>
      <c r="H133" s="6"/>
      <c r="I133" s="6"/>
    </row>
    <row r="134" ht="12.75" customHeight="1">
      <c r="B134" s="6"/>
      <c r="C134" s="5"/>
      <c r="D134" s="6"/>
      <c r="E134" s="6"/>
      <c r="F134" s="6"/>
      <c r="G134" s="6"/>
      <c r="H134" s="6"/>
      <c r="I134" s="6"/>
    </row>
    <row r="135" ht="12.75" customHeight="1">
      <c r="B135" s="6"/>
      <c r="C135" s="5"/>
      <c r="D135" s="6"/>
      <c r="E135" s="6"/>
      <c r="F135" s="6"/>
      <c r="G135" s="6"/>
      <c r="H135" s="6"/>
      <c r="I135" s="6"/>
    </row>
    <row r="136" ht="12.75" customHeight="1">
      <c r="B136" s="6"/>
      <c r="C136" s="5"/>
      <c r="D136" s="6"/>
      <c r="E136" s="6"/>
      <c r="F136" s="6"/>
      <c r="G136" s="6"/>
      <c r="H136" s="6"/>
      <c r="I136" s="6"/>
    </row>
    <row r="137" ht="12.75" customHeight="1">
      <c r="B137" s="6"/>
      <c r="C137" s="5"/>
      <c r="D137" s="6"/>
      <c r="E137" s="6"/>
      <c r="F137" s="6"/>
      <c r="G137" s="6"/>
      <c r="H137" s="6"/>
      <c r="I137" s="6"/>
    </row>
    <row r="138" ht="12.75" customHeight="1">
      <c r="B138" s="6"/>
      <c r="C138" s="5"/>
      <c r="D138" s="6"/>
      <c r="E138" s="6"/>
      <c r="F138" s="6"/>
      <c r="G138" s="6"/>
      <c r="H138" s="6"/>
      <c r="I138" s="6"/>
    </row>
    <row r="139" ht="12.75" customHeight="1">
      <c r="B139" s="6"/>
      <c r="C139" s="5"/>
      <c r="D139" s="6"/>
      <c r="E139" s="6"/>
      <c r="F139" s="6"/>
      <c r="G139" s="6"/>
      <c r="H139" s="6"/>
      <c r="I139" s="6"/>
    </row>
    <row r="140" ht="12.75" customHeight="1">
      <c r="B140" s="6"/>
      <c r="C140" s="5"/>
      <c r="D140" s="6"/>
      <c r="E140" s="6"/>
      <c r="F140" s="6"/>
      <c r="G140" s="6"/>
      <c r="H140" s="6"/>
      <c r="I140" s="6"/>
    </row>
    <row r="141" ht="12.75" customHeight="1">
      <c r="B141" s="6"/>
      <c r="C141" s="5"/>
      <c r="D141" s="6"/>
      <c r="E141" s="6"/>
      <c r="F141" s="6"/>
      <c r="G141" s="6"/>
      <c r="H141" s="6"/>
      <c r="I141" s="6"/>
    </row>
    <row r="142" ht="12.75" customHeight="1">
      <c r="B142" s="6"/>
      <c r="C142" s="5"/>
      <c r="D142" s="6"/>
      <c r="E142" s="6"/>
      <c r="F142" s="6"/>
      <c r="G142" s="6"/>
      <c r="H142" s="6"/>
      <c r="I142" s="6"/>
    </row>
    <row r="143" ht="12.75" customHeight="1">
      <c r="B143" s="6"/>
      <c r="C143" s="5"/>
      <c r="D143" s="6"/>
      <c r="E143" s="6"/>
      <c r="F143" s="6"/>
      <c r="G143" s="6"/>
      <c r="H143" s="6"/>
      <c r="I143" s="6"/>
    </row>
    <row r="144" ht="12.75" customHeight="1">
      <c r="B144" s="6"/>
      <c r="C144" s="5"/>
      <c r="D144" s="6"/>
      <c r="E144" s="6"/>
      <c r="F144" s="6"/>
      <c r="G144" s="6"/>
      <c r="H144" s="6"/>
      <c r="I144" s="6"/>
    </row>
    <row r="145" ht="12.75" customHeight="1">
      <c r="B145" s="6"/>
      <c r="C145" s="5"/>
      <c r="D145" s="6"/>
      <c r="E145" s="6"/>
      <c r="F145" s="6"/>
      <c r="G145" s="6"/>
      <c r="H145" s="6"/>
      <c r="I145" s="6"/>
    </row>
    <row r="146" ht="12.75" customHeight="1">
      <c r="B146" s="6"/>
      <c r="C146" s="5"/>
      <c r="D146" s="6"/>
      <c r="E146" s="6"/>
      <c r="F146" s="6"/>
      <c r="G146" s="6"/>
      <c r="H146" s="6"/>
      <c r="I146" s="6"/>
    </row>
    <row r="147" ht="12.75" customHeight="1">
      <c r="B147" s="6"/>
      <c r="C147" s="5"/>
      <c r="D147" s="6"/>
      <c r="E147" s="6"/>
      <c r="F147" s="6"/>
      <c r="G147" s="6"/>
      <c r="H147" s="6"/>
      <c r="I147" s="6"/>
    </row>
    <row r="148" ht="12.75" customHeight="1">
      <c r="B148" s="6"/>
      <c r="C148" s="5"/>
      <c r="D148" s="6"/>
      <c r="E148" s="6"/>
      <c r="F148" s="6"/>
      <c r="G148" s="6"/>
      <c r="H148" s="6"/>
      <c r="I148" s="6"/>
    </row>
    <row r="149" ht="12.75" customHeight="1">
      <c r="B149" s="6"/>
      <c r="C149" s="5"/>
      <c r="D149" s="6"/>
      <c r="E149" s="6"/>
      <c r="F149" s="6"/>
      <c r="G149" s="6"/>
      <c r="H149" s="6"/>
      <c r="I149" s="6"/>
    </row>
    <row r="150" ht="12.75" customHeight="1">
      <c r="B150" s="6"/>
      <c r="C150" s="5"/>
      <c r="D150" s="6"/>
      <c r="E150" s="6"/>
      <c r="F150" s="6"/>
      <c r="G150" s="6"/>
      <c r="H150" s="6"/>
      <c r="I150" s="6"/>
    </row>
    <row r="151" ht="12.75" customHeight="1">
      <c r="B151" s="6"/>
      <c r="C151" s="5"/>
      <c r="D151" s="6"/>
      <c r="E151" s="6"/>
      <c r="F151" s="6"/>
      <c r="G151" s="6"/>
      <c r="H151" s="6"/>
      <c r="I151" s="6"/>
    </row>
    <row r="152" ht="12.75" customHeight="1">
      <c r="B152" s="6"/>
      <c r="C152" s="5"/>
      <c r="D152" s="6"/>
      <c r="E152" s="6"/>
      <c r="F152" s="6"/>
      <c r="G152" s="6"/>
      <c r="H152" s="6"/>
      <c r="I152" s="6"/>
    </row>
    <row r="153" ht="12.75" customHeight="1">
      <c r="B153" s="6"/>
      <c r="C153" s="5"/>
      <c r="D153" s="6"/>
      <c r="E153" s="6"/>
      <c r="F153" s="6"/>
      <c r="G153" s="6"/>
      <c r="H153" s="6"/>
      <c r="I153" s="6"/>
    </row>
    <row r="154" ht="12.75" customHeight="1">
      <c r="B154" s="6"/>
      <c r="C154" s="5"/>
      <c r="D154" s="6"/>
      <c r="E154" s="6"/>
      <c r="F154" s="6"/>
      <c r="G154" s="6"/>
      <c r="H154" s="6"/>
      <c r="I154" s="6"/>
    </row>
    <row r="155" ht="12.75" customHeight="1">
      <c r="B155" s="6"/>
      <c r="C155" s="5"/>
      <c r="D155" s="6"/>
      <c r="E155" s="6"/>
      <c r="F155" s="6"/>
      <c r="G155" s="6"/>
      <c r="H155" s="6"/>
      <c r="I155" s="6"/>
    </row>
    <row r="156" ht="12.75" customHeight="1">
      <c r="B156" s="6"/>
      <c r="C156" s="5"/>
      <c r="D156" s="6"/>
      <c r="E156" s="6"/>
      <c r="F156" s="6"/>
      <c r="G156" s="6"/>
      <c r="H156" s="6"/>
      <c r="I156" s="6"/>
    </row>
    <row r="157" ht="12.75" customHeight="1">
      <c r="B157" s="6"/>
      <c r="C157" s="5"/>
      <c r="D157" s="6"/>
      <c r="E157" s="6"/>
      <c r="F157" s="6"/>
      <c r="G157" s="6"/>
      <c r="H157" s="6"/>
      <c r="I157" s="6"/>
    </row>
    <row r="158" ht="12.75" customHeight="1">
      <c r="B158" s="6"/>
      <c r="C158" s="5"/>
      <c r="D158" s="6"/>
      <c r="E158" s="6"/>
      <c r="F158" s="6"/>
      <c r="G158" s="6"/>
      <c r="H158" s="6"/>
      <c r="I158" s="6"/>
    </row>
    <row r="159" ht="12.75" customHeight="1">
      <c r="B159" s="6"/>
      <c r="C159" s="5"/>
      <c r="D159" s="6"/>
      <c r="E159" s="6"/>
      <c r="F159" s="6"/>
      <c r="G159" s="6"/>
      <c r="H159" s="6"/>
      <c r="I159" s="6"/>
    </row>
    <row r="160" ht="12.75" customHeight="1">
      <c r="B160" s="6"/>
      <c r="C160" s="5"/>
      <c r="D160" s="6"/>
      <c r="E160" s="6"/>
      <c r="F160" s="6"/>
      <c r="G160" s="6"/>
      <c r="H160" s="6"/>
      <c r="I160" s="6"/>
    </row>
    <row r="161" ht="12.75" customHeight="1">
      <c r="B161" s="6"/>
      <c r="C161" s="5"/>
      <c r="D161" s="6"/>
      <c r="E161" s="6"/>
      <c r="F161" s="6"/>
      <c r="G161" s="6"/>
      <c r="H161" s="6"/>
      <c r="I161" s="6"/>
    </row>
    <row r="162" ht="12.75" customHeight="1">
      <c r="B162" s="6"/>
      <c r="C162" s="5"/>
      <c r="D162" s="6"/>
      <c r="E162" s="6"/>
      <c r="F162" s="6"/>
      <c r="G162" s="6"/>
      <c r="H162" s="6"/>
      <c r="I162" s="6"/>
    </row>
    <row r="163" ht="12.75" customHeight="1">
      <c r="B163" s="6"/>
      <c r="C163" s="5"/>
      <c r="D163" s="6"/>
      <c r="E163" s="6"/>
      <c r="F163" s="6"/>
      <c r="G163" s="6"/>
      <c r="H163" s="6"/>
      <c r="I163" s="6"/>
    </row>
    <row r="164" ht="12.75" customHeight="1">
      <c r="B164" s="6"/>
      <c r="C164" s="5"/>
      <c r="D164" s="6"/>
      <c r="E164" s="6"/>
      <c r="F164" s="6"/>
      <c r="G164" s="6"/>
      <c r="H164" s="6"/>
      <c r="I164" s="6"/>
    </row>
    <row r="165" ht="12.75" customHeight="1">
      <c r="B165" s="6"/>
      <c r="C165" s="5"/>
      <c r="D165" s="6"/>
      <c r="E165" s="6"/>
      <c r="F165" s="6"/>
      <c r="G165" s="6"/>
      <c r="H165" s="6"/>
      <c r="I165" s="6"/>
    </row>
    <row r="166" ht="12.75" customHeight="1">
      <c r="B166" s="6"/>
      <c r="C166" s="5"/>
      <c r="D166" s="6"/>
      <c r="E166" s="6"/>
      <c r="F166" s="6"/>
      <c r="G166" s="6"/>
      <c r="H166" s="6"/>
      <c r="I166" s="6"/>
    </row>
    <row r="167" ht="12.75" customHeight="1">
      <c r="B167" s="6"/>
      <c r="C167" s="5"/>
      <c r="D167" s="6"/>
      <c r="E167" s="6"/>
      <c r="F167" s="6"/>
      <c r="G167" s="6"/>
      <c r="H167" s="6"/>
      <c r="I167" s="6"/>
    </row>
    <row r="168" ht="12.75" customHeight="1">
      <c r="B168" s="6"/>
      <c r="C168" s="5"/>
      <c r="D168" s="6"/>
      <c r="E168" s="6"/>
      <c r="F168" s="6"/>
      <c r="G168" s="6"/>
      <c r="H168" s="6"/>
      <c r="I168" s="6"/>
    </row>
    <row r="169" ht="12.75" customHeight="1">
      <c r="B169" s="6"/>
      <c r="C169" s="5"/>
      <c r="D169" s="6"/>
      <c r="E169" s="6"/>
      <c r="F169" s="6"/>
      <c r="G169" s="6"/>
      <c r="H169" s="6"/>
      <c r="I169" s="6"/>
    </row>
    <row r="170" ht="12.75" customHeight="1">
      <c r="B170" s="6"/>
      <c r="C170" s="5"/>
      <c r="D170" s="6"/>
      <c r="E170" s="6"/>
      <c r="F170" s="6"/>
      <c r="G170" s="6"/>
      <c r="H170" s="6"/>
      <c r="I170" s="6"/>
    </row>
    <row r="171" ht="12.75" customHeight="1">
      <c r="B171" s="6"/>
      <c r="C171" s="5"/>
      <c r="D171" s="6"/>
      <c r="E171" s="6"/>
      <c r="F171" s="6"/>
      <c r="G171" s="6"/>
      <c r="H171" s="6"/>
      <c r="I171" s="6"/>
    </row>
    <row r="172" ht="12.75" customHeight="1">
      <c r="B172" s="6"/>
      <c r="C172" s="5"/>
      <c r="D172" s="6"/>
      <c r="E172" s="6"/>
      <c r="F172" s="6"/>
      <c r="G172" s="6"/>
      <c r="H172" s="6"/>
      <c r="I172" s="6"/>
    </row>
    <row r="173" ht="12.75" customHeight="1">
      <c r="B173" s="6"/>
      <c r="C173" s="5"/>
      <c r="D173" s="6"/>
      <c r="E173" s="6"/>
      <c r="F173" s="6"/>
      <c r="G173" s="6"/>
      <c r="H173" s="6"/>
      <c r="I173" s="6"/>
    </row>
    <row r="174" ht="12.75" customHeight="1">
      <c r="B174" s="6"/>
      <c r="C174" s="5"/>
      <c r="D174" s="6"/>
      <c r="E174" s="6"/>
      <c r="F174" s="6"/>
      <c r="G174" s="6"/>
      <c r="H174" s="6"/>
      <c r="I174" s="6"/>
    </row>
    <row r="175" ht="12.75" customHeight="1">
      <c r="B175" s="6"/>
      <c r="C175" s="5"/>
      <c r="D175" s="6"/>
      <c r="E175" s="6"/>
      <c r="F175" s="6"/>
      <c r="G175" s="6"/>
      <c r="H175" s="6"/>
      <c r="I175" s="6"/>
    </row>
    <row r="176" ht="12.75" customHeight="1">
      <c r="B176" s="6"/>
      <c r="C176" s="5"/>
      <c r="D176" s="6"/>
      <c r="E176" s="6"/>
      <c r="F176" s="6"/>
      <c r="G176" s="6"/>
      <c r="H176" s="6"/>
      <c r="I176" s="6"/>
    </row>
    <row r="177" ht="12.75" customHeight="1">
      <c r="B177" s="6"/>
      <c r="C177" s="5"/>
      <c r="D177" s="6"/>
      <c r="E177" s="6"/>
      <c r="F177" s="6"/>
      <c r="G177" s="6"/>
      <c r="H177" s="6"/>
      <c r="I177" s="6"/>
    </row>
    <row r="178" ht="12.75" customHeight="1">
      <c r="B178" s="6"/>
      <c r="C178" s="5"/>
      <c r="D178" s="6"/>
      <c r="E178" s="6"/>
      <c r="F178" s="6"/>
      <c r="G178" s="6"/>
      <c r="H178" s="6"/>
      <c r="I178" s="6"/>
    </row>
    <row r="179" ht="12.75" customHeight="1">
      <c r="B179" s="6"/>
      <c r="C179" s="5"/>
      <c r="D179" s="6"/>
      <c r="E179" s="6"/>
      <c r="F179" s="6"/>
      <c r="G179" s="6"/>
      <c r="H179" s="6"/>
      <c r="I179" s="6"/>
    </row>
    <row r="180" ht="12.75" customHeight="1">
      <c r="B180" s="6"/>
      <c r="C180" s="5"/>
      <c r="D180" s="6"/>
      <c r="E180" s="6"/>
      <c r="F180" s="6"/>
      <c r="G180" s="6"/>
      <c r="H180" s="6"/>
      <c r="I180" s="6"/>
    </row>
    <row r="181" ht="12.75" customHeight="1">
      <c r="B181" s="6"/>
      <c r="C181" s="5"/>
      <c r="D181" s="6"/>
      <c r="E181" s="6"/>
      <c r="F181" s="6"/>
      <c r="G181" s="6"/>
      <c r="H181" s="6"/>
      <c r="I181" s="6"/>
    </row>
    <row r="182" ht="12.75" customHeight="1">
      <c r="B182" s="6"/>
      <c r="C182" s="5"/>
      <c r="D182" s="6"/>
      <c r="E182" s="6"/>
      <c r="F182" s="6"/>
      <c r="G182" s="6"/>
      <c r="H182" s="6"/>
      <c r="I182" s="6"/>
    </row>
    <row r="183" ht="12.75" customHeight="1">
      <c r="B183" s="6"/>
      <c r="C183" s="5"/>
      <c r="D183" s="6"/>
      <c r="E183" s="6"/>
      <c r="F183" s="6"/>
      <c r="G183" s="6"/>
      <c r="H183" s="6"/>
      <c r="I183" s="6"/>
    </row>
    <row r="184" ht="12.75" customHeight="1">
      <c r="B184" s="6"/>
      <c r="C184" s="5"/>
      <c r="D184" s="6"/>
      <c r="E184" s="6"/>
      <c r="F184" s="6"/>
      <c r="G184" s="6"/>
      <c r="H184" s="6"/>
      <c r="I184" s="6"/>
    </row>
    <row r="185" ht="12.75" customHeight="1">
      <c r="B185" s="6"/>
      <c r="C185" s="5"/>
      <c r="D185" s="6"/>
      <c r="E185" s="6"/>
      <c r="F185" s="6"/>
      <c r="G185" s="6"/>
      <c r="H185" s="6"/>
      <c r="I185" s="6"/>
    </row>
    <row r="186" ht="12.75" customHeight="1">
      <c r="B186" s="6"/>
      <c r="C186" s="5"/>
      <c r="D186" s="6"/>
      <c r="E186" s="6"/>
      <c r="F186" s="6"/>
      <c r="G186" s="6"/>
      <c r="H186" s="6"/>
      <c r="I186" s="6"/>
    </row>
    <row r="187" ht="12.75" customHeight="1">
      <c r="B187" s="6"/>
      <c r="C187" s="5"/>
      <c r="D187" s="6"/>
      <c r="E187" s="6"/>
      <c r="F187" s="6"/>
      <c r="G187" s="6"/>
      <c r="H187" s="6"/>
      <c r="I187" s="6"/>
    </row>
    <row r="188" ht="12.75" customHeight="1">
      <c r="B188" s="6"/>
      <c r="C188" s="5"/>
      <c r="D188" s="6"/>
      <c r="E188" s="6"/>
      <c r="F188" s="6"/>
      <c r="G188" s="6"/>
      <c r="H188" s="6"/>
      <c r="I188" s="6"/>
    </row>
    <row r="189" ht="12.75" customHeight="1">
      <c r="B189" s="6"/>
      <c r="C189" s="5"/>
      <c r="D189" s="6"/>
      <c r="E189" s="6"/>
      <c r="F189" s="6"/>
      <c r="G189" s="6"/>
      <c r="H189" s="6"/>
      <c r="I189" s="6"/>
    </row>
    <row r="190" ht="12.75" customHeight="1">
      <c r="B190" s="6"/>
      <c r="C190" s="5"/>
      <c r="D190" s="6"/>
      <c r="E190" s="6"/>
      <c r="F190" s="6"/>
      <c r="G190" s="6"/>
      <c r="H190" s="6"/>
      <c r="I190" s="6"/>
    </row>
    <row r="191" ht="12.75" customHeight="1">
      <c r="B191" s="6"/>
      <c r="C191" s="5"/>
      <c r="D191" s="6"/>
      <c r="E191" s="6"/>
      <c r="F191" s="6"/>
      <c r="G191" s="6"/>
      <c r="H191" s="6"/>
      <c r="I191" s="6"/>
    </row>
    <row r="192" ht="12.75" customHeight="1">
      <c r="B192" s="6"/>
      <c r="C192" s="5"/>
      <c r="D192" s="6"/>
      <c r="E192" s="6"/>
      <c r="F192" s="6"/>
      <c r="G192" s="6"/>
      <c r="H192" s="6"/>
      <c r="I192" s="6"/>
    </row>
    <row r="193" ht="12.75" customHeight="1">
      <c r="B193" s="6"/>
      <c r="C193" s="5"/>
      <c r="D193" s="6"/>
      <c r="E193" s="6"/>
      <c r="F193" s="6"/>
      <c r="G193" s="6"/>
      <c r="H193" s="6"/>
      <c r="I193" s="6"/>
    </row>
    <row r="194" ht="12.75" customHeight="1">
      <c r="B194" s="6"/>
      <c r="C194" s="5"/>
      <c r="D194" s="6"/>
      <c r="E194" s="6"/>
      <c r="F194" s="6"/>
      <c r="G194" s="6"/>
      <c r="H194" s="6"/>
      <c r="I194" s="6"/>
    </row>
    <row r="195" ht="12.75" customHeight="1">
      <c r="B195" s="6"/>
      <c r="C195" s="5"/>
      <c r="D195" s="6"/>
      <c r="E195" s="6"/>
      <c r="F195" s="6"/>
      <c r="G195" s="6"/>
      <c r="H195" s="6"/>
      <c r="I195" s="6"/>
    </row>
    <row r="196" ht="12.75" customHeight="1">
      <c r="B196" s="6"/>
      <c r="C196" s="5"/>
      <c r="D196" s="6"/>
      <c r="E196" s="6"/>
      <c r="F196" s="6"/>
      <c r="G196" s="6"/>
      <c r="H196" s="6"/>
      <c r="I196" s="6"/>
    </row>
    <row r="197" ht="12.75" customHeight="1">
      <c r="B197" s="6"/>
      <c r="C197" s="5"/>
      <c r="D197" s="6"/>
      <c r="E197" s="6"/>
      <c r="F197" s="6"/>
      <c r="G197" s="6"/>
      <c r="H197" s="6"/>
      <c r="I197" s="6"/>
    </row>
    <row r="198" ht="12.75" customHeight="1">
      <c r="B198" s="6"/>
      <c r="C198" s="5"/>
      <c r="D198" s="6"/>
      <c r="E198" s="6"/>
      <c r="F198" s="6"/>
      <c r="G198" s="6"/>
      <c r="H198" s="6"/>
      <c r="I198" s="6"/>
    </row>
    <row r="199" ht="12.75" customHeight="1">
      <c r="B199" s="6"/>
      <c r="C199" s="5"/>
      <c r="D199" s="6"/>
      <c r="E199" s="6"/>
      <c r="F199" s="6"/>
      <c r="G199" s="6"/>
      <c r="H199" s="6"/>
      <c r="I199" s="6"/>
    </row>
    <row r="200" ht="12.75" customHeight="1">
      <c r="B200" s="6"/>
      <c r="C200" s="5"/>
      <c r="D200" s="6"/>
      <c r="E200" s="6"/>
      <c r="F200" s="6"/>
      <c r="G200" s="6"/>
      <c r="H200" s="6"/>
      <c r="I200" s="6"/>
    </row>
    <row r="201" ht="12.75" customHeight="1">
      <c r="B201" s="6"/>
      <c r="C201" s="5"/>
      <c r="D201" s="6"/>
      <c r="E201" s="6"/>
      <c r="F201" s="6"/>
      <c r="G201" s="6"/>
      <c r="H201" s="6"/>
      <c r="I201" s="6"/>
    </row>
    <row r="202" ht="12.75" customHeight="1">
      <c r="B202" s="6"/>
      <c r="C202" s="5"/>
      <c r="D202" s="6"/>
      <c r="E202" s="6"/>
      <c r="F202" s="6"/>
      <c r="G202" s="6"/>
      <c r="H202" s="6"/>
      <c r="I202" s="6"/>
    </row>
    <row r="203" ht="12.75" customHeight="1">
      <c r="B203" s="6"/>
      <c r="C203" s="5"/>
      <c r="D203" s="6"/>
      <c r="E203" s="6"/>
      <c r="F203" s="6"/>
      <c r="G203" s="6"/>
      <c r="H203" s="6"/>
      <c r="I203" s="6"/>
    </row>
    <row r="204" ht="12.75" customHeight="1">
      <c r="B204" s="6"/>
      <c r="C204" s="5"/>
      <c r="D204" s="6"/>
      <c r="E204" s="6"/>
      <c r="F204" s="6"/>
      <c r="G204" s="6"/>
      <c r="H204" s="6"/>
      <c r="I204" s="6"/>
    </row>
    <row r="205" ht="12.75" customHeight="1">
      <c r="B205" s="6"/>
      <c r="C205" s="5"/>
      <c r="D205" s="6"/>
      <c r="E205" s="6"/>
      <c r="F205" s="6"/>
      <c r="G205" s="6"/>
      <c r="H205" s="6"/>
      <c r="I205" s="6"/>
    </row>
    <row r="206" ht="12.75" customHeight="1">
      <c r="B206" s="6"/>
      <c r="C206" s="5"/>
      <c r="D206" s="6"/>
      <c r="E206" s="6"/>
      <c r="F206" s="6"/>
      <c r="G206" s="6"/>
      <c r="H206" s="6"/>
      <c r="I206" s="6"/>
    </row>
    <row r="207" ht="12.75" customHeight="1">
      <c r="B207" s="6"/>
      <c r="C207" s="5"/>
      <c r="D207" s="6"/>
      <c r="E207" s="6"/>
      <c r="F207" s="6"/>
      <c r="G207" s="6"/>
      <c r="H207" s="6"/>
      <c r="I207" s="6"/>
    </row>
    <row r="208" ht="12.75" customHeight="1">
      <c r="B208" s="6"/>
      <c r="C208" s="5"/>
      <c r="D208" s="6"/>
      <c r="E208" s="6"/>
      <c r="F208" s="6"/>
      <c r="G208" s="6"/>
      <c r="H208" s="6"/>
      <c r="I208" s="6"/>
    </row>
    <row r="209" ht="12.75" customHeight="1">
      <c r="B209" s="6"/>
      <c r="C209" s="5"/>
      <c r="D209" s="6"/>
      <c r="E209" s="6"/>
      <c r="F209" s="6"/>
      <c r="G209" s="6"/>
      <c r="H209" s="6"/>
      <c r="I209" s="6"/>
    </row>
    <row r="210" ht="12.75" customHeight="1">
      <c r="B210" s="6"/>
      <c r="C210" s="5"/>
      <c r="D210" s="6"/>
      <c r="E210" s="6"/>
      <c r="F210" s="6"/>
      <c r="G210" s="6"/>
      <c r="H210" s="6"/>
      <c r="I210" s="6"/>
    </row>
    <row r="211" ht="12.75" customHeight="1">
      <c r="B211" s="6"/>
      <c r="C211" s="5"/>
      <c r="D211" s="6"/>
      <c r="E211" s="6"/>
      <c r="F211" s="6"/>
      <c r="G211" s="6"/>
      <c r="H211" s="6"/>
      <c r="I211" s="6"/>
    </row>
    <row r="212" ht="12.75" customHeight="1">
      <c r="B212" s="6"/>
      <c r="C212" s="5"/>
      <c r="D212" s="6"/>
      <c r="E212" s="6"/>
      <c r="F212" s="6"/>
      <c r="G212" s="6"/>
      <c r="H212" s="6"/>
      <c r="I212" s="6"/>
    </row>
    <row r="213" ht="12.75" customHeight="1">
      <c r="B213" s="6"/>
      <c r="C213" s="5"/>
      <c r="D213" s="6"/>
      <c r="E213" s="6"/>
      <c r="F213" s="6"/>
      <c r="G213" s="6"/>
      <c r="H213" s="6"/>
      <c r="I213" s="6"/>
    </row>
    <row r="214" ht="12.75" customHeight="1">
      <c r="B214" s="6"/>
      <c r="C214" s="5"/>
      <c r="D214" s="6"/>
      <c r="E214" s="6"/>
      <c r="F214" s="6"/>
      <c r="G214" s="6"/>
      <c r="H214" s="6"/>
      <c r="I214" s="6"/>
    </row>
    <row r="215" ht="12.75" customHeight="1">
      <c r="B215" s="6"/>
      <c r="C215" s="5"/>
      <c r="D215" s="6"/>
      <c r="E215" s="6"/>
      <c r="F215" s="6"/>
      <c r="G215" s="6"/>
      <c r="H215" s="6"/>
      <c r="I215" s="6"/>
    </row>
    <row r="216" ht="12.75" customHeight="1">
      <c r="B216" s="6"/>
      <c r="C216" s="5"/>
      <c r="D216" s="6"/>
      <c r="E216" s="6"/>
      <c r="F216" s="6"/>
      <c r="G216" s="6"/>
      <c r="H216" s="6"/>
      <c r="I216" s="6"/>
    </row>
    <row r="217" ht="12.75" customHeight="1">
      <c r="B217" s="6"/>
      <c r="C217" s="5"/>
      <c r="D217" s="6"/>
      <c r="E217" s="6"/>
      <c r="F217" s="6"/>
      <c r="G217" s="6"/>
      <c r="H217" s="6"/>
      <c r="I217" s="6"/>
    </row>
    <row r="218" ht="12.75" customHeight="1">
      <c r="B218" s="6"/>
      <c r="C218" s="5"/>
      <c r="D218" s="6"/>
      <c r="E218" s="6"/>
      <c r="F218" s="6"/>
      <c r="G218" s="6"/>
      <c r="H218" s="6"/>
      <c r="I218" s="6"/>
    </row>
    <row r="219" ht="12.75" customHeight="1">
      <c r="B219" s="6"/>
      <c r="C219" s="5"/>
      <c r="D219" s="6"/>
      <c r="E219" s="6"/>
      <c r="F219" s="6"/>
      <c r="G219" s="6"/>
      <c r="H219" s="6"/>
      <c r="I219" s="6"/>
    </row>
    <row r="220" ht="12.75" customHeight="1">
      <c r="B220" s="6"/>
      <c r="C220" s="5"/>
      <c r="D220" s="6"/>
      <c r="E220" s="6"/>
      <c r="F220" s="6"/>
      <c r="G220" s="6"/>
      <c r="H220" s="6"/>
      <c r="I220" s="6"/>
    </row>
    <row r="221" ht="12.75" customHeight="1">
      <c r="B221" s="6"/>
      <c r="C221" s="5"/>
      <c r="D221" s="6"/>
      <c r="E221" s="6"/>
      <c r="F221" s="6"/>
      <c r="G221" s="6"/>
      <c r="H221" s="6"/>
      <c r="I221" s="6"/>
    </row>
    <row r="222" ht="12.75" customHeight="1">
      <c r="B222" s="6"/>
      <c r="C222" s="5"/>
      <c r="D222" s="6"/>
      <c r="E222" s="6"/>
      <c r="F222" s="6"/>
      <c r="G222" s="6"/>
      <c r="H222" s="6"/>
      <c r="I222" s="6"/>
    </row>
    <row r="223" ht="12.75" customHeight="1">
      <c r="B223" s="6"/>
      <c r="C223" s="5"/>
      <c r="D223" s="6"/>
      <c r="E223" s="6"/>
      <c r="F223" s="6"/>
      <c r="G223" s="6"/>
      <c r="H223" s="6"/>
      <c r="I223" s="6"/>
    </row>
    <row r="224" ht="12.75" customHeight="1">
      <c r="B224" s="6"/>
      <c r="C224" s="5"/>
      <c r="D224" s="6"/>
      <c r="E224" s="6"/>
      <c r="F224" s="6"/>
      <c r="G224" s="6"/>
      <c r="H224" s="6"/>
      <c r="I224" s="6"/>
    </row>
    <row r="225" ht="12.75" customHeight="1">
      <c r="B225" s="6"/>
      <c r="C225" s="5"/>
      <c r="D225" s="6"/>
      <c r="E225" s="6"/>
      <c r="F225" s="6"/>
      <c r="G225" s="6"/>
      <c r="H225" s="6"/>
      <c r="I225" s="6"/>
    </row>
    <row r="226" ht="12.75" customHeight="1">
      <c r="B226" s="6"/>
      <c r="C226" s="5"/>
      <c r="D226" s="6"/>
      <c r="E226" s="6"/>
      <c r="F226" s="6"/>
      <c r="G226" s="6"/>
      <c r="H226" s="6"/>
      <c r="I226" s="6"/>
    </row>
    <row r="227" ht="12.75" customHeight="1">
      <c r="B227" s="6"/>
      <c r="C227" s="5"/>
      <c r="D227" s="6"/>
      <c r="E227" s="6"/>
      <c r="F227" s="6"/>
      <c r="G227" s="6"/>
      <c r="H227" s="6"/>
      <c r="I227" s="6"/>
    </row>
    <row r="228" ht="12.75" customHeight="1">
      <c r="B228" s="6"/>
      <c r="C228" s="5"/>
      <c r="D228" s="6"/>
      <c r="E228" s="6"/>
      <c r="F228" s="6"/>
      <c r="G228" s="6"/>
      <c r="H228" s="6"/>
      <c r="I228" s="6"/>
    </row>
    <row r="229" ht="12.75" customHeight="1">
      <c r="B229" s="6"/>
      <c r="C229" s="5"/>
      <c r="D229" s="6"/>
      <c r="E229" s="6"/>
      <c r="F229" s="6"/>
      <c r="G229" s="6"/>
      <c r="H229" s="6"/>
      <c r="I229" s="6"/>
    </row>
    <row r="230" ht="12.75" customHeight="1">
      <c r="B230" s="6"/>
      <c r="C230" s="5"/>
      <c r="D230" s="6"/>
      <c r="E230" s="6"/>
      <c r="F230" s="6"/>
      <c r="G230" s="6"/>
      <c r="H230" s="6"/>
      <c r="I230" s="6"/>
    </row>
    <row r="231" ht="12.75" customHeight="1">
      <c r="B231" s="6"/>
      <c r="C231" s="5"/>
      <c r="D231" s="6"/>
      <c r="E231" s="6"/>
      <c r="F231" s="6"/>
      <c r="G231" s="6"/>
      <c r="H231" s="6"/>
      <c r="I231" s="6"/>
    </row>
    <row r="232" ht="12.75" customHeight="1">
      <c r="B232" s="6"/>
      <c r="C232" s="5"/>
      <c r="D232" s="6"/>
      <c r="E232" s="6"/>
      <c r="F232" s="6"/>
      <c r="G232" s="6"/>
      <c r="H232" s="6"/>
      <c r="I232" s="6"/>
    </row>
    <row r="233" ht="12.75" customHeight="1">
      <c r="B233" s="6"/>
      <c r="C233" s="5"/>
      <c r="D233" s="6"/>
      <c r="E233" s="6"/>
      <c r="F233" s="6"/>
      <c r="G233" s="6"/>
      <c r="H233" s="6"/>
      <c r="I233" s="6"/>
    </row>
    <row r="234" ht="12.75" customHeight="1">
      <c r="B234" s="6"/>
      <c r="C234" s="5"/>
      <c r="D234" s="6"/>
      <c r="E234" s="6"/>
      <c r="F234" s="6"/>
      <c r="G234" s="6"/>
      <c r="H234" s="6"/>
      <c r="I234" s="6"/>
    </row>
    <row r="235" ht="12.75" customHeight="1">
      <c r="B235" s="6"/>
      <c r="C235" s="5"/>
      <c r="D235" s="6"/>
      <c r="E235" s="6"/>
      <c r="F235" s="6"/>
      <c r="G235" s="6"/>
      <c r="H235" s="6"/>
      <c r="I235" s="6"/>
    </row>
    <row r="236" ht="12.75" customHeight="1">
      <c r="B236" s="6"/>
      <c r="C236" s="5"/>
      <c r="D236" s="6"/>
      <c r="E236" s="6"/>
      <c r="F236" s="6"/>
      <c r="G236" s="6"/>
      <c r="H236" s="6"/>
      <c r="I236" s="6"/>
    </row>
    <row r="237" ht="12.75" customHeight="1">
      <c r="B237" s="6"/>
      <c r="C237" s="5"/>
      <c r="D237" s="6"/>
      <c r="E237" s="6"/>
      <c r="F237" s="6"/>
      <c r="G237" s="6"/>
      <c r="H237" s="6"/>
      <c r="I237" s="6"/>
    </row>
    <row r="238" ht="12.75" customHeight="1">
      <c r="B238" s="6"/>
      <c r="C238" s="5"/>
      <c r="D238" s="6"/>
      <c r="E238" s="6"/>
      <c r="F238" s="6"/>
      <c r="G238" s="6"/>
      <c r="H238" s="6"/>
      <c r="I238" s="6"/>
    </row>
    <row r="239" ht="12.75" customHeight="1">
      <c r="B239" s="6"/>
      <c r="C239" s="5"/>
      <c r="D239" s="6"/>
      <c r="E239" s="6"/>
      <c r="F239" s="6"/>
      <c r="G239" s="6"/>
      <c r="H239" s="6"/>
      <c r="I239" s="6"/>
    </row>
    <row r="240" ht="12.75" customHeight="1">
      <c r="B240" s="6"/>
      <c r="C240" s="5"/>
      <c r="D240" s="6"/>
      <c r="E240" s="6"/>
      <c r="F240" s="6"/>
      <c r="G240" s="6"/>
      <c r="H240" s="6"/>
      <c r="I240" s="6"/>
    </row>
    <row r="241" ht="12.75" customHeight="1">
      <c r="B241" s="6"/>
      <c r="C241" s="5"/>
      <c r="D241" s="6"/>
      <c r="E241" s="6"/>
      <c r="F241" s="6"/>
      <c r="G241" s="6"/>
      <c r="H241" s="6"/>
      <c r="I241" s="6"/>
    </row>
    <row r="242" ht="12.75" customHeight="1">
      <c r="B242" s="6"/>
      <c r="C242" s="5"/>
      <c r="D242" s="6"/>
      <c r="E242" s="6"/>
      <c r="F242" s="6"/>
      <c r="G242" s="6"/>
      <c r="H242" s="6"/>
      <c r="I242" s="6"/>
    </row>
    <row r="243" ht="12.75" customHeight="1">
      <c r="B243" s="6"/>
      <c r="C243" s="5"/>
      <c r="D243" s="6"/>
      <c r="E243" s="6"/>
      <c r="F243" s="6"/>
      <c r="G243" s="6"/>
      <c r="H243" s="6"/>
      <c r="I243" s="6"/>
    </row>
    <row r="244" ht="12.75" customHeight="1">
      <c r="B244" s="6"/>
      <c r="C244" s="5"/>
      <c r="D244" s="6"/>
      <c r="E244" s="6"/>
      <c r="F244" s="6"/>
      <c r="G244" s="6"/>
      <c r="H244" s="6"/>
      <c r="I244" s="6"/>
    </row>
    <row r="245" ht="12.75" customHeight="1">
      <c r="B245" s="6"/>
      <c r="C245" s="5"/>
      <c r="D245" s="6"/>
      <c r="E245" s="6"/>
      <c r="F245" s="6"/>
      <c r="G245" s="6"/>
      <c r="H245" s="6"/>
      <c r="I245" s="6"/>
    </row>
    <row r="246" ht="12.75" customHeight="1">
      <c r="B246" s="6"/>
      <c r="C246" s="5"/>
      <c r="D246" s="6"/>
      <c r="E246" s="6"/>
      <c r="F246" s="6"/>
      <c r="G246" s="6"/>
      <c r="H246" s="6"/>
      <c r="I246" s="6"/>
    </row>
    <row r="247" ht="12.75" customHeight="1">
      <c r="B247" s="6"/>
      <c r="C247" s="5"/>
      <c r="D247" s="6"/>
      <c r="E247" s="6"/>
      <c r="F247" s="6"/>
      <c r="G247" s="6"/>
      <c r="H247" s="6"/>
      <c r="I247" s="6"/>
    </row>
    <row r="248" ht="12.75" customHeight="1">
      <c r="B248" s="6"/>
      <c r="C248" s="5"/>
      <c r="D248" s="6"/>
      <c r="E248" s="6"/>
      <c r="F248" s="6"/>
      <c r="G248" s="6"/>
      <c r="H248" s="6"/>
      <c r="I248" s="6"/>
    </row>
    <row r="249" ht="12.75" customHeight="1">
      <c r="B249" s="6"/>
      <c r="C249" s="5"/>
      <c r="D249" s="6"/>
      <c r="E249" s="6"/>
      <c r="F249" s="6"/>
      <c r="G249" s="6"/>
      <c r="H249" s="6"/>
      <c r="I249" s="6"/>
    </row>
    <row r="250" ht="12.75" customHeight="1">
      <c r="B250" s="6"/>
      <c r="C250" s="5"/>
      <c r="D250" s="6"/>
      <c r="E250" s="6"/>
      <c r="F250" s="6"/>
      <c r="G250" s="6"/>
      <c r="H250" s="6"/>
      <c r="I250" s="6"/>
    </row>
    <row r="251" ht="12.75" customHeight="1">
      <c r="B251" s="6"/>
      <c r="C251" s="5"/>
      <c r="D251" s="6"/>
      <c r="E251" s="6"/>
      <c r="F251" s="6"/>
      <c r="G251" s="6"/>
      <c r="H251" s="6"/>
      <c r="I251" s="6"/>
    </row>
    <row r="252" ht="12.75" customHeight="1">
      <c r="B252" s="6"/>
      <c r="C252" s="5"/>
      <c r="D252" s="6"/>
      <c r="E252" s="6"/>
      <c r="F252" s="6"/>
      <c r="G252" s="6"/>
      <c r="H252" s="6"/>
      <c r="I252" s="6"/>
    </row>
    <row r="253" ht="12.75" customHeight="1">
      <c r="B253" s="6"/>
      <c r="C253" s="5"/>
      <c r="D253" s="6"/>
      <c r="E253" s="6"/>
      <c r="F253" s="6"/>
      <c r="G253" s="6"/>
      <c r="H253" s="6"/>
      <c r="I253" s="6"/>
    </row>
    <row r="254" ht="12.75" customHeight="1">
      <c r="B254" s="6"/>
      <c r="C254" s="5"/>
      <c r="D254" s="6"/>
      <c r="E254" s="6"/>
      <c r="F254" s="6"/>
      <c r="G254" s="6"/>
      <c r="H254" s="6"/>
      <c r="I254" s="6"/>
    </row>
    <row r="255" ht="12.75" customHeight="1">
      <c r="B255" s="6"/>
      <c r="C255" s="5"/>
      <c r="D255" s="6"/>
      <c r="E255" s="6"/>
      <c r="F255" s="6"/>
      <c r="G255" s="6"/>
      <c r="H255" s="6"/>
      <c r="I255" s="6"/>
    </row>
    <row r="256" ht="12.75" customHeight="1">
      <c r="B256" s="6"/>
      <c r="C256" s="5"/>
      <c r="D256" s="6"/>
      <c r="E256" s="6"/>
      <c r="F256" s="6"/>
      <c r="G256" s="6"/>
      <c r="H256" s="6"/>
      <c r="I256" s="6"/>
    </row>
    <row r="257" ht="12.75" customHeight="1">
      <c r="B257" s="6"/>
      <c r="C257" s="5"/>
      <c r="D257" s="6"/>
      <c r="E257" s="6"/>
      <c r="F257" s="6"/>
      <c r="G257" s="6"/>
      <c r="H257" s="6"/>
      <c r="I257" s="6"/>
    </row>
    <row r="258" ht="12.75" customHeight="1">
      <c r="B258" s="6"/>
      <c r="C258" s="5"/>
      <c r="D258" s="6"/>
      <c r="E258" s="6"/>
      <c r="F258" s="6"/>
      <c r="G258" s="6"/>
      <c r="H258" s="6"/>
      <c r="I258" s="6"/>
    </row>
    <row r="259" ht="12.75" customHeight="1">
      <c r="B259" s="6"/>
      <c r="C259" s="5"/>
      <c r="D259" s="6"/>
      <c r="E259" s="6"/>
      <c r="F259" s="6"/>
      <c r="G259" s="6"/>
      <c r="H259" s="6"/>
      <c r="I259" s="6"/>
    </row>
    <row r="260" ht="12.75" customHeight="1">
      <c r="B260" s="6"/>
      <c r="C260" s="5"/>
      <c r="D260" s="6"/>
      <c r="E260" s="6"/>
      <c r="F260" s="6"/>
      <c r="G260" s="6"/>
      <c r="H260" s="6"/>
      <c r="I260" s="6"/>
    </row>
    <row r="261" ht="12.75" customHeight="1">
      <c r="B261" s="6"/>
      <c r="C261" s="5"/>
      <c r="D261" s="6"/>
      <c r="E261" s="6"/>
      <c r="F261" s="6"/>
      <c r="G261" s="6"/>
      <c r="H261" s="6"/>
      <c r="I261" s="6"/>
    </row>
    <row r="262" ht="12.75" customHeight="1">
      <c r="B262" s="6"/>
      <c r="C262" s="5"/>
      <c r="D262" s="6"/>
      <c r="E262" s="6"/>
      <c r="F262" s="6"/>
      <c r="G262" s="6"/>
      <c r="H262" s="6"/>
      <c r="I262" s="6"/>
    </row>
    <row r="263" ht="12.75" customHeight="1">
      <c r="B263" s="6"/>
      <c r="C263" s="5"/>
      <c r="D263" s="6"/>
      <c r="E263" s="6"/>
      <c r="F263" s="6"/>
      <c r="G263" s="6"/>
      <c r="H263" s="6"/>
      <c r="I263" s="6"/>
    </row>
    <row r="264" ht="12.75" customHeight="1">
      <c r="B264" s="6"/>
      <c r="C264" s="5"/>
      <c r="D264" s="6"/>
      <c r="E264" s="6"/>
      <c r="F264" s="6"/>
      <c r="G264" s="6"/>
      <c r="H264" s="6"/>
      <c r="I264" s="6"/>
    </row>
    <row r="265" ht="12.75" customHeight="1">
      <c r="B265" s="6"/>
      <c r="C265" s="5"/>
      <c r="D265" s="6"/>
      <c r="E265" s="6"/>
      <c r="F265" s="6"/>
      <c r="G265" s="6"/>
      <c r="H265" s="6"/>
      <c r="I265" s="6"/>
    </row>
    <row r="266" ht="12.75" customHeight="1">
      <c r="B266" s="6"/>
      <c r="C266" s="5"/>
      <c r="D266" s="6"/>
      <c r="E266" s="6"/>
      <c r="F266" s="6"/>
      <c r="G266" s="6"/>
      <c r="H266" s="6"/>
      <c r="I266" s="6"/>
    </row>
    <row r="267" ht="12.75" customHeight="1">
      <c r="B267" s="6"/>
      <c r="C267" s="5"/>
      <c r="D267" s="6"/>
      <c r="E267" s="6"/>
      <c r="F267" s="6"/>
      <c r="G267" s="6"/>
      <c r="H267" s="6"/>
      <c r="I267" s="6"/>
    </row>
    <row r="268" ht="12.75" customHeight="1">
      <c r="B268" s="6"/>
      <c r="C268" s="5"/>
      <c r="D268" s="6"/>
      <c r="E268" s="6"/>
      <c r="F268" s="6"/>
      <c r="G268" s="6"/>
      <c r="H268" s="6"/>
      <c r="I268" s="6"/>
    </row>
    <row r="269" ht="12.75" customHeight="1">
      <c r="B269" s="6"/>
      <c r="C269" s="5"/>
      <c r="D269" s="6"/>
      <c r="E269" s="6"/>
      <c r="F269" s="6"/>
      <c r="G269" s="6"/>
      <c r="H269" s="6"/>
      <c r="I269" s="6"/>
    </row>
    <row r="270" ht="12.75" customHeight="1">
      <c r="B270" s="6"/>
      <c r="C270" s="5"/>
      <c r="D270" s="6"/>
      <c r="E270" s="6"/>
      <c r="F270" s="6"/>
      <c r="G270" s="6"/>
      <c r="H270" s="6"/>
      <c r="I270" s="6"/>
    </row>
    <row r="271" ht="12.75" customHeight="1">
      <c r="B271" s="6"/>
      <c r="C271" s="5"/>
      <c r="D271" s="6"/>
      <c r="E271" s="6"/>
      <c r="F271" s="6"/>
      <c r="G271" s="6"/>
      <c r="H271" s="6"/>
      <c r="I271" s="6"/>
    </row>
    <row r="272" ht="12.75" customHeight="1">
      <c r="B272" s="6"/>
      <c r="C272" s="5"/>
      <c r="D272" s="6"/>
      <c r="E272" s="6"/>
      <c r="F272" s="6"/>
      <c r="G272" s="6"/>
      <c r="H272" s="6"/>
      <c r="I272" s="6"/>
    </row>
    <row r="273" ht="12.75" customHeight="1">
      <c r="B273" s="6"/>
      <c r="C273" s="5"/>
      <c r="D273" s="6"/>
      <c r="E273" s="6"/>
      <c r="F273" s="6"/>
      <c r="G273" s="6"/>
      <c r="H273" s="6"/>
      <c r="I273" s="6"/>
    </row>
    <row r="274" ht="12.75" customHeight="1">
      <c r="B274" s="6"/>
      <c r="C274" s="5"/>
      <c r="D274" s="6"/>
      <c r="E274" s="6"/>
      <c r="F274" s="6"/>
      <c r="G274" s="6"/>
      <c r="H274" s="6"/>
      <c r="I274" s="6"/>
    </row>
    <row r="275" ht="12.75" customHeight="1">
      <c r="B275" s="6"/>
      <c r="C275" s="5"/>
      <c r="D275" s="6"/>
      <c r="E275" s="6"/>
      <c r="F275" s="6"/>
      <c r="G275" s="6"/>
      <c r="H275" s="6"/>
      <c r="I275" s="6"/>
    </row>
    <row r="276" ht="12.75" customHeight="1">
      <c r="B276" s="6"/>
      <c r="C276" s="5"/>
      <c r="D276" s="6"/>
      <c r="E276" s="6"/>
      <c r="F276" s="6"/>
      <c r="G276" s="6"/>
      <c r="H276" s="6"/>
      <c r="I276" s="6"/>
    </row>
    <row r="277" ht="12.75" customHeight="1">
      <c r="B277" s="6"/>
      <c r="C277" s="5"/>
      <c r="D277" s="6"/>
      <c r="E277" s="6"/>
      <c r="F277" s="6"/>
      <c r="G277" s="6"/>
      <c r="H277" s="6"/>
      <c r="I277" s="6"/>
    </row>
    <row r="278" ht="12.75" customHeight="1">
      <c r="B278" s="6"/>
      <c r="C278" s="5"/>
      <c r="D278" s="6"/>
      <c r="E278" s="6"/>
      <c r="F278" s="6"/>
      <c r="G278" s="6"/>
      <c r="H278" s="6"/>
      <c r="I278" s="6"/>
    </row>
    <row r="279" ht="12.75" customHeight="1">
      <c r="B279" s="6"/>
      <c r="C279" s="5"/>
      <c r="D279" s="6"/>
      <c r="E279" s="6"/>
      <c r="F279" s="6"/>
      <c r="G279" s="6"/>
      <c r="H279" s="6"/>
      <c r="I279" s="6"/>
    </row>
    <row r="280" ht="12.75" customHeight="1">
      <c r="B280" s="6"/>
      <c r="C280" s="5"/>
      <c r="D280" s="6"/>
      <c r="E280" s="6"/>
      <c r="F280" s="6"/>
      <c r="G280" s="6"/>
      <c r="H280" s="6"/>
      <c r="I280" s="6"/>
    </row>
    <row r="281" ht="12.75" customHeight="1">
      <c r="B281" s="6"/>
      <c r="C281" s="5"/>
      <c r="D281" s="6"/>
      <c r="E281" s="6"/>
      <c r="F281" s="6"/>
      <c r="G281" s="6"/>
      <c r="H281" s="6"/>
      <c r="I281" s="6"/>
    </row>
    <row r="282" ht="12.75" customHeight="1">
      <c r="B282" s="6"/>
      <c r="C282" s="5"/>
      <c r="D282" s="6"/>
      <c r="E282" s="6"/>
      <c r="F282" s="6"/>
      <c r="G282" s="6"/>
      <c r="H282" s="6"/>
      <c r="I282" s="6"/>
    </row>
    <row r="283" ht="12.75" customHeight="1">
      <c r="B283" s="6"/>
      <c r="C283" s="5"/>
      <c r="D283" s="6"/>
      <c r="E283" s="6"/>
      <c r="F283" s="6"/>
      <c r="G283" s="6"/>
      <c r="H283" s="6"/>
      <c r="I283" s="6"/>
    </row>
    <row r="284" ht="12.75" customHeight="1">
      <c r="B284" s="6"/>
      <c r="C284" s="5"/>
      <c r="D284" s="6"/>
      <c r="E284" s="6"/>
      <c r="F284" s="6"/>
      <c r="G284" s="6"/>
      <c r="H284" s="6"/>
      <c r="I284" s="6"/>
    </row>
    <row r="285" ht="12.75" customHeight="1">
      <c r="B285" s="6"/>
      <c r="C285" s="5"/>
      <c r="D285" s="6"/>
      <c r="E285" s="6"/>
      <c r="F285" s="6"/>
      <c r="G285" s="6"/>
      <c r="H285" s="6"/>
      <c r="I285" s="6"/>
    </row>
    <row r="286" ht="12.75" customHeight="1">
      <c r="B286" s="6"/>
      <c r="C286" s="5"/>
      <c r="D286" s="6"/>
      <c r="E286" s="6"/>
      <c r="F286" s="6"/>
      <c r="G286" s="6"/>
      <c r="H286" s="6"/>
      <c r="I286" s="6"/>
    </row>
    <row r="287" ht="12.75" customHeight="1">
      <c r="B287" s="6"/>
      <c r="C287" s="5"/>
      <c r="D287" s="6"/>
      <c r="E287" s="6"/>
      <c r="F287" s="6"/>
      <c r="G287" s="6"/>
      <c r="H287" s="6"/>
      <c r="I287" s="6"/>
    </row>
    <row r="288" ht="12.75" customHeight="1">
      <c r="B288" s="6"/>
      <c r="C288" s="5"/>
      <c r="D288" s="6"/>
      <c r="E288" s="6"/>
      <c r="F288" s="6"/>
      <c r="G288" s="6"/>
      <c r="H288" s="6"/>
      <c r="I288" s="6"/>
    </row>
    <row r="289" ht="12.75" customHeight="1">
      <c r="B289" s="6"/>
      <c r="C289" s="5"/>
      <c r="D289" s="6"/>
      <c r="E289" s="6"/>
      <c r="F289" s="6"/>
      <c r="G289" s="6"/>
      <c r="H289" s="6"/>
      <c r="I289" s="6"/>
    </row>
    <row r="290" ht="12.75" customHeight="1">
      <c r="B290" s="6"/>
      <c r="C290" s="5"/>
      <c r="D290" s="6"/>
      <c r="E290" s="6"/>
      <c r="F290" s="6"/>
      <c r="G290" s="6"/>
      <c r="H290" s="6"/>
      <c r="I290" s="6"/>
    </row>
    <row r="291" ht="12.75" customHeight="1">
      <c r="B291" s="6"/>
      <c r="C291" s="5"/>
      <c r="D291" s="6"/>
      <c r="E291" s="6"/>
      <c r="F291" s="6"/>
      <c r="G291" s="6"/>
      <c r="H291" s="6"/>
      <c r="I291" s="6"/>
    </row>
    <row r="292" ht="12.75" customHeight="1">
      <c r="B292" s="6"/>
      <c r="C292" s="5"/>
      <c r="D292" s="6"/>
      <c r="E292" s="6"/>
      <c r="F292" s="6"/>
      <c r="G292" s="6"/>
      <c r="H292" s="6"/>
      <c r="I292" s="6"/>
    </row>
    <row r="293" ht="12.75" customHeight="1">
      <c r="B293" s="6"/>
      <c r="C293" s="5"/>
      <c r="D293" s="6"/>
      <c r="E293" s="6"/>
      <c r="F293" s="6"/>
      <c r="G293" s="6"/>
      <c r="H293" s="6"/>
      <c r="I293" s="6"/>
    </row>
    <row r="294" ht="12.75" customHeight="1">
      <c r="B294" s="6"/>
      <c r="C294" s="5"/>
      <c r="D294" s="6"/>
      <c r="E294" s="6"/>
      <c r="F294" s="6"/>
      <c r="G294" s="6"/>
      <c r="H294" s="6"/>
      <c r="I294" s="6"/>
    </row>
    <row r="295" ht="12.75" customHeight="1">
      <c r="B295" s="6"/>
      <c r="C295" s="5"/>
      <c r="D295" s="6"/>
      <c r="E295" s="6"/>
      <c r="F295" s="6"/>
      <c r="G295" s="6"/>
      <c r="H295" s="6"/>
      <c r="I295" s="6"/>
    </row>
    <row r="296" ht="12.75" customHeight="1">
      <c r="B296" s="6"/>
      <c r="C296" s="5"/>
      <c r="D296" s="6"/>
      <c r="E296" s="6"/>
      <c r="F296" s="6"/>
      <c r="G296" s="6"/>
      <c r="H296" s="6"/>
      <c r="I296" s="6"/>
    </row>
    <row r="297" ht="12.75" customHeight="1">
      <c r="B297" s="6"/>
      <c r="C297" s="5"/>
      <c r="D297" s="6"/>
      <c r="E297" s="6"/>
      <c r="F297" s="6"/>
      <c r="G297" s="6"/>
      <c r="H297" s="6"/>
      <c r="I297" s="6"/>
    </row>
    <row r="298" ht="12.75" customHeight="1">
      <c r="B298" s="6"/>
      <c r="C298" s="5"/>
      <c r="D298" s="6"/>
      <c r="E298" s="6"/>
      <c r="F298" s="6"/>
      <c r="G298" s="6"/>
      <c r="H298" s="6"/>
      <c r="I298" s="6"/>
    </row>
    <row r="299" ht="12.75" customHeight="1">
      <c r="B299" s="6"/>
      <c r="C299" s="5"/>
      <c r="D299" s="6"/>
      <c r="E299" s="6"/>
      <c r="F299" s="6"/>
      <c r="G299" s="6"/>
      <c r="H299" s="6"/>
      <c r="I299" s="6"/>
    </row>
    <row r="300" ht="12.75" customHeight="1">
      <c r="B300" s="6"/>
      <c r="C300" s="5"/>
      <c r="D300" s="6"/>
      <c r="E300" s="6"/>
      <c r="F300" s="6"/>
      <c r="G300" s="6"/>
      <c r="H300" s="6"/>
      <c r="I300" s="6"/>
    </row>
    <row r="301" ht="12.75" customHeight="1">
      <c r="B301" s="6"/>
      <c r="C301" s="5"/>
      <c r="D301" s="6"/>
      <c r="E301" s="6"/>
      <c r="F301" s="6"/>
      <c r="G301" s="6"/>
      <c r="H301" s="6"/>
      <c r="I301" s="6"/>
    </row>
    <row r="302" ht="12.75" customHeight="1">
      <c r="B302" s="6"/>
      <c r="C302" s="5"/>
      <c r="D302" s="6"/>
      <c r="E302" s="6"/>
      <c r="F302" s="6"/>
      <c r="G302" s="6"/>
      <c r="H302" s="6"/>
      <c r="I302" s="6"/>
    </row>
    <row r="303" ht="12.75" customHeight="1">
      <c r="B303" s="6"/>
      <c r="C303" s="5"/>
      <c r="D303" s="6"/>
      <c r="E303" s="6"/>
      <c r="F303" s="6"/>
      <c r="G303" s="6"/>
      <c r="H303" s="6"/>
      <c r="I303" s="6"/>
    </row>
    <row r="304" ht="12.75" customHeight="1">
      <c r="B304" s="6"/>
      <c r="C304" s="5"/>
      <c r="D304" s="6"/>
      <c r="E304" s="6"/>
      <c r="F304" s="6"/>
      <c r="G304" s="6"/>
      <c r="H304" s="6"/>
      <c r="I304" s="6"/>
    </row>
    <row r="305" ht="12.75" customHeight="1">
      <c r="B305" s="6"/>
      <c r="C305" s="5"/>
      <c r="D305" s="6"/>
      <c r="E305" s="6"/>
      <c r="F305" s="6"/>
      <c r="G305" s="6"/>
      <c r="H305" s="6"/>
      <c r="I305" s="6"/>
    </row>
    <row r="306" ht="12.75" customHeight="1">
      <c r="B306" s="6"/>
      <c r="C306" s="5"/>
      <c r="D306" s="6"/>
      <c r="E306" s="6"/>
      <c r="F306" s="6"/>
      <c r="G306" s="6"/>
      <c r="H306" s="6"/>
      <c r="I306" s="6"/>
    </row>
    <row r="307" ht="12.75" customHeight="1">
      <c r="B307" s="6"/>
      <c r="C307" s="5"/>
      <c r="D307" s="6"/>
      <c r="E307" s="6"/>
      <c r="F307" s="6"/>
      <c r="G307" s="6"/>
      <c r="H307" s="6"/>
      <c r="I307" s="6"/>
    </row>
    <row r="308" ht="12.75" customHeight="1">
      <c r="B308" s="6"/>
      <c r="C308" s="5"/>
      <c r="D308" s="6"/>
      <c r="E308" s="6"/>
      <c r="F308" s="6"/>
      <c r="G308" s="6"/>
      <c r="H308" s="6"/>
      <c r="I308" s="6"/>
    </row>
    <row r="309" ht="12.75" customHeight="1">
      <c r="B309" s="6"/>
      <c r="C309" s="5"/>
      <c r="D309" s="6"/>
      <c r="E309" s="6"/>
      <c r="F309" s="6"/>
      <c r="G309" s="6"/>
      <c r="H309" s="6"/>
      <c r="I309" s="6"/>
    </row>
    <row r="310" ht="12.75" customHeight="1">
      <c r="B310" s="6"/>
      <c r="C310" s="5"/>
      <c r="D310" s="6"/>
      <c r="E310" s="6"/>
      <c r="F310" s="6"/>
      <c r="G310" s="6"/>
      <c r="H310" s="6"/>
      <c r="I310" s="6"/>
    </row>
    <row r="311" ht="12.75" customHeight="1">
      <c r="B311" s="6"/>
      <c r="C311" s="5"/>
      <c r="D311" s="6"/>
      <c r="E311" s="6"/>
      <c r="F311" s="6"/>
      <c r="G311" s="6"/>
      <c r="H311" s="6"/>
      <c r="I311" s="6"/>
    </row>
    <row r="312" ht="12.75" customHeight="1">
      <c r="B312" s="6"/>
      <c r="C312" s="5"/>
      <c r="D312" s="6"/>
      <c r="E312" s="6"/>
      <c r="F312" s="6"/>
      <c r="G312" s="6"/>
      <c r="H312" s="6"/>
      <c r="I312" s="6"/>
    </row>
    <row r="313" ht="12.75" customHeight="1">
      <c r="B313" s="6"/>
      <c r="C313" s="5"/>
      <c r="D313" s="6"/>
      <c r="E313" s="6"/>
      <c r="F313" s="6"/>
      <c r="G313" s="6"/>
      <c r="H313" s="6"/>
      <c r="I313" s="6"/>
    </row>
    <row r="314" ht="12.75" customHeight="1">
      <c r="B314" s="6"/>
      <c r="C314" s="5"/>
      <c r="D314" s="6"/>
      <c r="E314" s="6"/>
      <c r="F314" s="6"/>
      <c r="G314" s="6"/>
      <c r="H314" s="6"/>
      <c r="I314" s="6"/>
    </row>
    <row r="315" ht="12.75" customHeight="1">
      <c r="B315" s="6"/>
      <c r="C315" s="5"/>
      <c r="D315" s="6"/>
      <c r="E315" s="6"/>
      <c r="F315" s="6"/>
      <c r="G315" s="6"/>
      <c r="H315" s="6"/>
      <c r="I315" s="6"/>
    </row>
    <row r="316" ht="12.75" customHeight="1">
      <c r="B316" s="6"/>
      <c r="C316" s="5"/>
      <c r="D316" s="6"/>
      <c r="E316" s="6"/>
      <c r="F316" s="6"/>
      <c r="G316" s="6"/>
      <c r="H316" s="6"/>
      <c r="I316" s="6"/>
    </row>
    <row r="317" ht="12.75" customHeight="1">
      <c r="B317" s="6"/>
      <c r="C317" s="5"/>
      <c r="D317" s="6"/>
      <c r="E317" s="6"/>
      <c r="F317" s="6"/>
      <c r="G317" s="6"/>
      <c r="H317" s="6"/>
      <c r="I317" s="6"/>
    </row>
    <row r="318" ht="12.75" customHeight="1">
      <c r="B318" s="6"/>
      <c r="C318" s="5"/>
      <c r="D318" s="6"/>
      <c r="E318" s="6"/>
      <c r="F318" s="6"/>
      <c r="G318" s="6"/>
      <c r="H318" s="6"/>
      <c r="I318" s="6"/>
    </row>
    <row r="319" ht="12.75" customHeight="1">
      <c r="B319" s="6"/>
      <c r="C319" s="5"/>
      <c r="D319" s="6"/>
      <c r="E319" s="6"/>
      <c r="F319" s="6"/>
      <c r="G319" s="6"/>
      <c r="H319" s="6"/>
      <c r="I319" s="6"/>
    </row>
    <row r="320" ht="12.75" customHeight="1">
      <c r="B320" s="6"/>
      <c r="C320" s="5"/>
      <c r="D320" s="6"/>
      <c r="E320" s="6"/>
      <c r="F320" s="6"/>
      <c r="G320" s="6"/>
      <c r="H320" s="6"/>
      <c r="I320" s="6"/>
    </row>
    <row r="321" ht="12.75" customHeight="1">
      <c r="B321" s="6"/>
      <c r="C321" s="5"/>
      <c r="D321" s="6"/>
      <c r="E321" s="6"/>
      <c r="F321" s="6"/>
      <c r="G321" s="6"/>
      <c r="H321" s="6"/>
      <c r="I321" s="6"/>
    </row>
    <row r="322" ht="12.75" customHeight="1">
      <c r="B322" s="6"/>
      <c r="C322" s="5"/>
      <c r="D322" s="6"/>
      <c r="E322" s="6"/>
      <c r="F322" s="6"/>
      <c r="G322" s="6"/>
      <c r="H322" s="6"/>
      <c r="I322" s="6"/>
    </row>
    <row r="323" ht="12.75" customHeight="1">
      <c r="B323" s="6"/>
      <c r="C323" s="5"/>
      <c r="D323" s="6"/>
      <c r="E323" s="6"/>
      <c r="F323" s="6"/>
      <c r="G323" s="6"/>
      <c r="H323" s="6"/>
      <c r="I323" s="6"/>
    </row>
    <row r="324" ht="12.75" customHeight="1">
      <c r="B324" s="6"/>
      <c r="C324" s="5"/>
      <c r="D324" s="6"/>
      <c r="E324" s="6"/>
      <c r="F324" s="6"/>
      <c r="G324" s="6"/>
      <c r="H324" s="6"/>
      <c r="I324" s="6"/>
    </row>
    <row r="325" ht="12.75" customHeight="1">
      <c r="B325" s="6"/>
      <c r="C325" s="5"/>
      <c r="D325" s="6"/>
      <c r="E325" s="6"/>
      <c r="F325" s="6"/>
      <c r="G325" s="6"/>
      <c r="H325" s="6"/>
      <c r="I325" s="6"/>
    </row>
    <row r="326" ht="12.75" customHeight="1">
      <c r="B326" s="6"/>
      <c r="C326" s="5"/>
      <c r="D326" s="6"/>
      <c r="E326" s="6"/>
      <c r="F326" s="6"/>
      <c r="G326" s="6"/>
      <c r="H326" s="6"/>
      <c r="I326" s="6"/>
    </row>
    <row r="327" ht="12.75" customHeight="1">
      <c r="B327" s="6"/>
      <c r="C327" s="5"/>
      <c r="D327" s="6"/>
      <c r="E327" s="6"/>
      <c r="F327" s="6"/>
      <c r="G327" s="6"/>
      <c r="H327" s="6"/>
      <c r="I327" s="6"/>
    </row>
    <row r="328" ht="12.75" customHeight="1">
      <c r="B328" s="6"/>
      <c r="C328" s="5"/>
      <c r="D328" s="6"/>
      <c r="E328" s="6"/>
      <c r="F328" s="6"/>
      <c r="G328" s="6"/>
      <c r="H328" s="6"/>
      <c r="I328" s="6"/>
    </row>
    <row r="329" ht="12.75" customHeight="1">
      <c r="B329" s="6"/>
      <c r="C329" s="5"/>
      <c r="D329" s="6"/>
      <c r="E329" s="6"/>
      <c r="F329" s="6"/>
      <c r="G329" s="6"/>
      <c r="H329" s="6"/>
      <c r="I329" s="6"/>
    </row>
    <row r="330" ht="12.75" customHeight="1">
      <c r="B330" s="6"/>
      <c r="C330" s="5"/>
      <c r="D330" s="6"/>
      <c r="E330" s="6"/>
      <c r="F330" s="6"/>
      <c r="G330" s="6"/>
      <c r="H330" s="6"/>
      <c r="I330" s="6"/>
    </row>
    <row r="331" ht="12.75" customHeight="1">
      <c r="B331" s="6"/>
      <c r="C331" s="5"/>
      <c r="D331" s="6"/>
      <c r="E331" s="6"/>
      <c r="F331" s="6"/>
      <c r="G331" s="6"/>
      <c r="H331" s="6"/>
      <c r="I331" s="6"/>
    </row>
    <row r="332" ht="12.75" customHeight="1">
      <c r="B332" s="6"/>
      <c r="C332" s="5"/>
      <c r="D332" s="6"/>
      <c r="E332" s="6"/>
      <c r="F332" s="6"/>
      <c r="G332" s="6"/>
      <c r="H332" s="6"/>
      <c r="I332" s="6"/>
    </row>
    <row r="333" ht="12.75" customHeight="1">
      <c r="B333" s="6"/>
      <c r="C333" s="5"/>
      <c r="D333" s="6"/>
      <c r="E333" s="6"/>
      <c r="F333" s="6"/>
      <c r="G333" s="6"/>
      <c r="H333" s="6"/>
      <c r="I333" s="6"/>
    </row>
    <row r="334" ht="12.75" customHeight="1">
      <c r="B334" s="6"/>
      <c r="C334" s="5"/>
      <c r="D334" s="6"/>
      <c r="E334" s="6"/>
      <c r="F334" s="6"/>
      <c r="G334" s="6"/>
      <c r="H334" s="6"/>
      <c r="I334" s="6"/>
    </row>
    <row r="335" ht="12.75" customHeight="1">
      <c r="B335" s="6"/>
      <c r="C335" s="5"/>
      <c r="D335" s="6"/>
      <c r="E335" s="6"/>
      <c r="F335" s="6"/>
      <c r="G335" s="6"/>
      <c r="H335" s="6"/>
      <c r="I335" s="6"/>
    </row>
    <row r="336" ht="12.75" customHeight="1">
      <c r="B336" s="6"/>
      <c r="C336" s="5"/>
      <c r="D336" s="6"/>
      <c r="E336" s="6"/>
      <c r="F336" s="6"/>
      <c r="G336" s="6"/>
      <c r="H336" s="6"/>
      <c r="I336" s="6"/>
    </row>
    <row r="337" ht="12.75" customHeight="1">
      <c r="B337" s="6"/>
      <c r="C337" s="5"/>
      <c r="D337" s="6"/>
      <c r="E337" s="6"/>
      <c r="F337" s="6"/>
      <c r="G337" s="6"/>
      <c r="H337" s="6"/>
      <c r="I337" s="6"/>
    </row>
    <row r="338" ht="12.75" customHeight="1">
      <c r="B338" s="6"/>
      <c r="C338" s="5"/>
      <c r="D338" s="6"/>
      <c r="E338" s="6"/>
      <c r="F338" s="6"/>
      <c r="G338" s="6"/>
      <c r="H338" s="6"/>
      <c r="I338" s="6"/>
    </row>
    <row r="339" ht="12.75" customHeight="1">
      <c r="B339" s="6"/>
      <c r="C339" s="5"/>
      <c r="D339" s="6"/>
      <c r="E339" s="6"/>
      <c r="F339" s="6"/>
      <c r="G339" s="6"/>
      <c r="H339" s="6"/>
      <c r="I339" s="6"/>
    </row>
    <row r="340" ht="12.75" customHeight="1">
      <c r="B340" s="6"/>
      <c r="C340" s="5"/>
      <c r="D340" s="6"/>
      <c r="E340" s="6"/>
      <c r="F340" s="6"/>
      <c r="G340" s="6"/>
      <c r="H340" s="6"/>
      <c r="I340" s="6"/>
    </row>
    <row r="341" ht="12.75" customHeight="1">
      <c r="B341" s="6"/>
      <c r="C341" s="5"/>
      <c r="D341" s="6"/>
      <c r="E341" s="6"/>
      <c r="F341" s="6"/>
      <c r="G341" s="6"/>
      <c r="H341" s="6"/>
      <c r="I341" s="6"/>
    </row>
    <row r="342" ht="12.75" customHeight="1">
      <c r="B342" s="6"/>
      <c r="C342" s="5"/>
      <c r="D342" s="6"/>
      <c r="E342" s="6"/>
      <c r="F342" s="6"/>
      <c r="G342" s="6"/>
      <c r="H342" s="6"/>
      <c r="I342" s="6"/>
    </row>
    <row r="343" ht="12.75" customHeight="1">
      <c r="B343" s="6"/>
      <c r="C343" s="5"/>
      <c r="D343" s="6"/>
      <c r="E343" s="6"/>
      <c r="F343" s="6"/>
      <c r="G343" s="6"/>
      <c r="H343" s="6"/>
      <c r="I343" s="6"/>
    </row>
    <row r="344" ht="12.75" customHeight="1">
      <c r="B344" s="6"/>
      <c r="C344" s="5"/>
      <c r="D344" s="6"/>
      <c r="E344" s="6"/>
      <c r="F344" s="6"/>
      <c r="G344" s="6"/>
      <c r="H344" s="6"/>
      <c r="I344" s="6"/>
    </row>
    <row r="345" ht="12.75" customHeight="1">
      <c r="B345" s="6"/>
      <c r="C345" s="5"/>
      <c r="D345" s="6"/>
      <c r="E345" s="6"/>
      <c r="F345" s="6"/>
      <c r="G345" s="6"/>
      <c r="H345" s="6"/>
      <c r="I345" s="6"/>
    </row>
    <row r="346" ht="12.75" customHeight="1">
      <c r="B346" s="6"/>
      <c r="C346" s="5"/>
      <c r="D346" s="6"/>
      <c r="E346" s="6"/>
      <c r="F346" s="6"/>
      <c r="G346" s="6"/>
      <c r="H346" s="6"/>
      <c r="I346" s="6"/>
    </row>
    <row r="347" ht="12.75" customHeight="1">
      <c r="B347" s="6"/>
      <c r="C347" s="5"/>
      <c r="D347" s="6"/>
      <c r="E347" s="6"/>
      <c r="F347" s="6"/>
      <c r="G347" s="6"/>
      <c r="H347" s="6"/>
      <c r="I347" s="6"/>
    </row>
    <row r="348" ht="12.75" customHeight="1">
      <c r="B348" s="6"/>
      <c r="C348" s="5"/>
      <c r="D348" s="6"/>
      <c r="E348" s="6"/>
      <c r="F348" s="6"/>
      <c r="G348" s="6"/>
      <c r="H348" s="6"/>
      <c r="I348" s="6"/>
    </row>
    <row r="349" ht="12.75" customHeight="1">
      <c r="B349" s="6"/>
      <c r="C349" s="5"/>
      <c r="D349" s="6"/>
      <c r="E349" s="6"/>
      <c r="F349" s="6"/>
      <c r="G349" s="6"/>
      <c r="H349" s="6"/>
      <c r="I349" s="6"/>
    </row>
    <row r="350" ht="12.75" customHeight="1">
      <c r="B350" s="6"/>
      <c r="C350" s="5"/>
      <c r="D350" s="6"/>
      <c r="E350" s="6"/>
      <c r="F350" s="6"/>
      <c r="G350" s="6"/>
      <c r="H350" s="6"/>
      <c r="I350" s="6"/>
    </row>
    <row r="351" ht="12.75" customHeight="1">
      <c r="B351" s="6"/>
      <c r="C351" s="5"/>
      <c r="D351" s="6"/>
      <c r="E351" s="6"/>
      <c r="F351" s="6"/>
      <c r="G351" s="6"/>
      <c r="H351" s="6"/>
      <c r="I351" s="6"/>
    </row>
    <row r="352" ht="12.75" customHeight="1">
      <c r="B352" s="6"/>
      <c r="C352" s="5"/>
      <c r="D352" s="6"/>
      <c r="E352" s="6"/>
      <c r="F352" s="6"/>
      <c r="G352" s="6"/>
      <c r="H352" s="6"/>
      <c r="I352" s="6"/>
    </row>
    <row r="353" ht="12.75" customHeight="1">
      <c r="B353" s="6"/>
      <c r="C353" s="5"/>
      <c r="D353" s="6"/>
      <c r="E353" s="6"/>
      <c r="F353" s="6"/>
      <c r="G353" s="6"/>
      <c r="H353" s="6"/>
      <c r="I353" s="6"/>
    </row>
    <row r="354" ht="12.75" customHeight="1">
      <c r="B354" s="6"/>
      <c r="C354" s="5"/>
      <c r="D354" s="6"/>
      <c r="E354" s="6"/>
      <c r="F354" s="6"/>
      <c r="G354" s="6"/>
      <c r="H354" s="6"/>
      <c r="I354" s="6"/>
    </row>
    <row r="355" ht="12.75" customHeight="1">
      <c r="B355" s="6"/>
      <c r="C355" s="5"/>
      <c r="D355" s="6"/>
      <c r="E355" s="6"/>
      <c r="F355" s="6"/>
      <c r="G355" s="6"/>
      <c r="H355" s="6"/>
      <c r="I355" s="6"/>
    </row>
    <row r="356" ht="12.75" customHeight="1">
      <c r="B356" s="6"/>
      <c r="C356" s="5"/>
      <c r="D356" s="6"/>
      <c r="E356" s="6"/>
      <c r="F356" s="6"/>
      <c r="G356" s="6"/>
      <c r="H356" s="6"/>
      <c r="I356" s="6"/>
    </row>
    <row r="357" ht="12.75" customHeight="1">
      <c r="B357" s="6"/>
      <c r="C357" s="5"/>
      <c r="D357" s="6"/>
      <c r="E357" s="6"/>
      <c r="F357" s="6"/>
      <c r="G357" s="6"/>
      <c r="H357" s="6"/>
      <c r="I357" s="6"/>
    </row>
    <row r="358" ht="12.75" customHeight="1">
      <c r="B358" s="6"/>
      <c r="C358" s="5"/>
      <c r="D358" s="6"/>
      <c r="E358" s="6"/>
      <c r="F358" s="6"/>
      <c r="G358" s="6"/>
      <c r="H358" s="6"/>
      <c r="I358" s="6"/>
    </row>
    <row r="359" ht="12.75" customHeight="1">
      <c r="B359" s="6"/>
      <c r="C359" s="5"/>
      <c r="D359" s="6"/>
      <c r="E359" s="6"/>
      <c r="F359" s="6"/>
      <c r="G359" s="6"/>
      <c r="H359" s="6"/>
      <c r="I359" s="6"/>
    </row>
    <row r="360" ht="12.75" customHeight="1">
      <c r="B360" s="6"/>
      <c r="C360" s="5"/>
      <c r="D360" s="6"/>
      <c r="E360" s="6"/>
      <c r="F360" s="6"/>
      <c r="G360" s="6"/>
      <c r="H360" s="6"/>
      <c r="I360" s="6"/>
    </row>
    <row r="361" ht="12.75" customHeight="1">
      <c r="B361" s="6"/>
      <c r="C361" s="5"/>
      <c r="D361" s="6"/>
      <c r="E361" s="6"/>
      <c r="F361" s="6"/>
      <c r="G361" s="6"/>
      <c r="H361" s="6"/>
      <c r="I361" s="6"/>
    </row>
    <row r="362" ht="12.75" customHeight="1">
      <c r="B362" s="6"/>
      <c r="C362" s="5"/>
      <c r="D362" s="6"/>
      <c r="E362" s="6"/>
      <c r="F362" s="6"/>
      <c r="G362" s="6"/>
      <c r="H362" s="6"/>
      <c r="I362" s="6"/>
    </row>
    <row r="363" ht="12.75" customHeight="1">
      <c r="B363" s="6"/>
      <c r="C363" s="5"/>
      <c r="D363" s="6"/>
      <c r="E363" s="6"/>
      <c r="F363" s="6"/>
      <c r="G363" s="6"/>
      <c r="H363" s="6"/>
      <c r="I363" s="6"/>
    </row>
    <row r="364" ht="12.75" customHeight="1">
      <c r="B364" s="6"/>
      <c r="C364" s="5"/>
      <c r="D364" s="6"/>
      <c r="E364" s="6"/>
      <c r="F364" s="6"/>
      <c r="G364" s="6"/>
      <c r="H364" s="6"/>
      <c r="I364" s="6"/>
    </row>
    <row r="365" ht="12.75" customHeight="1">
      <c r="B365" s="6"/>
      <c r="C365" s="5"/>
      <c r="D365" s="6"/>
      <c r="E365" s="6"/>
      <c r="F365" s="6"/>
      <c r="G365" s="6"/>
      <c r="H365" s="6"/>
      <c r="I365" s="6"/>
    </row>
    <row r="366" ht="12.75" customHeight="1">
      <c r="B366" s="6"/>
      <c r="C366" s="5"/>
      <c r="D366" s="6"/>
      <c r="E366" s="6"/>
      <c r="F366" s="6"/>
      <c r="G366" s="6"/>
      <c r="H366" s="6"/>
      <c r="I366" s="6"/>
    </row>
    <row r="367" ht="12.75" customHeight="1">
      <c r="B367" s="6"/>
      <c r="C367" s="5"/>
      <c r="D367" s="6"/>
      <c r="E367" s="6"/>
      <c r="F367" s="6"/>
      <c r="G367" s="6"/>
      <c r="H367" s="6"/>
      <c r="I367" s="6"/>
    </row>
    <row r="368" ht="12.75" customHeight="1">
      <c r="B368" s="6"/>
      <c r="C368" s="5"/>
      <c r="D368" s="6"/>
      <c r="E368" s="6"/>
      <c r="F368" s="6"/>
      <c r="G368" s="6"/>
      <c r="H368" s="6"/>
      <c r="I368" s="6"/>
    </row>
    <row r="369" ht="12.75" customHeight="1">
      <c r="B369" s="6"/>
      <c r="C369" s="5"/>
      <c r="D369" s="6"/>
      <c r="E369" s="6"/>
      <c r="F369" s="6"/>
      <c r="G369" s="6"/>
      <c r="H369" s="6"/>
      <c r="I369" s="6"/>
    </row>
    <row r="370" ht="12.75" customHeight="1">
      <c r="B370" s="6"/>
      <c r="C370" s="5"/>
      <c r="D370" s="6"/>
      <c r="E370" s="6"/>
      <c r="F370" s="6"/>
      <c r="G370" s="6"/>
      <c r="H370" s="6"/>
      <c r="I370" s="6"/>
    </row>
    <row r="371" ht="12.75" customHeight="1">
      <c r="B371" s="6"/>
      <c r="C371" s="5"/>
      <c r="D371" s="6"/>
      <c r="E371" s="6"/>
      <c r="F371" s="6"/>
      <c r="G371" s="6"/>
      <c r="H371" s="6"/>
      <c r="I371" s="6"/>
    </row>
    <row r="372" ht="12.75" customHeight="1">
      <c r="B372" s="6"/>
      <c r="C372" s="5"/>
      <c r="D372" s="6"/>
      <c r="E372" s="6"/>
      <c r="F372" s="6"/>
      <c r="G372" s="6"/>
      <c r="H372" s="6"/>
      <c r="I372" s="6"/>
    </row>
    <row r="373" ht="12.75" customHeight="1">
      <c r="B373" s="6"/>
      <c r="C373" s="5"/>
      <c r="D373" s="6"/>
      <c r="E373" s="6"/>
      <c r="F373" s="6"/>
      <c r="G373" s="6"/>
      <c r="H373" s="6"/>
      <c r="I373" s="6"/>
    </row>
    <row r="374" ht="12.75" customHeight="1">
      <c r="B374" s="6"/>
      <c r="C374" s="5"/>
      <c r="D374" s="6"/>
      <c r="E374" s="6"/>
      <c r="F374" s="6"/>
      <c r="G374" s="6"/>
      <c r="H374" s="6"/>
      <c r="I374" s="6"/>
    </row>
    <row r="375" ht="12.75" customHeight="1">
      <c r="B375" s="6"/>
      <c r="C375" s="5"/>
      <c r="D375" s="6"/>
      <c r="E375" s="6"/>
      <c r="F375" s="6"/>
      <c r="G375" s="6"/>
      <c r="H375" s="6"/>
      <c r="I375" s="6"/>
    </row>
    <row r="376" ht="12.75" customHeight="1">
      <c r="B376" s="6"/>
      <c r="C376" s="5"/>
      <c r="D376" s="6"/>
      <c r="E376" s="6"/>
      <c r="F376" s="6"/>
      <c r="G376" s="6"/>
      <c r="H376" s="6"/>
      <c r="I376" s="6"/>
    </row>
    <row r="377" ht="12.75" customHeight="1">
      <c r="B377" s="6"/>
      <c r="C377" s="5"/>
      <c r="D377" s="6"/>
      <c r="E377" s="6"/>
      <c r="F377" s="6"/>
      <c r="G377" s="6"/>
      <c r="H377" s="6"/>
      <c r="I377" s="6"/>
    </row>
    <row r="378" ht="12.75" customHeight="1">
      <c r="B378" s="6"/>
      <c r="C378" s="5"/>
      <c r="D378" s="6"/>
      <c r="E378" s="6"/>
      <c r="F378" s="6"/>
      <c r="G378" s="6"/>
      <c r="H378" s="6"/>
      <c r="I378" s="6"/>
    </row>
    <row r="379" ht="12.75" customHeight="1">
      <c r="B379" s="6"/>
      <c r="C379" s="5"/>
      <c r="D379" s="6"/>
      <c r="E379" s="6"/>
      <c r="F379" s="6"/>
      <c r="G379" s="6"/>
      <c r="H379" s="6"/>
      <c r="I379" s="6"/>
    </row>
    <row r="380" ht="12.75" customHeight="1">
      <c r="B380" s="6"/>
      <c r="C380" s="5"/>
      <c r="D380" s="6"/>
      <c r="E380" s="6"/>
      <c r="F380" s="6"/>
      <c r="G380" s="6"/>
      <c r="H380" s="6"/>
      <c r="I380" s="6"/>
    </row>
    <row r="381" ht="12.75" customHeight="1">
      <c r="B381" s="6"/>
      <c r="C381" s="5"/>
      <c r="D381" s="6"/>
      <c r="E381" s="6"/>
      <c r="F381" s="6"/>
      <c r="G381" s="6"/>
      <c r="H381" s="6"/>
      <c r="I381" s="6"/>
    </row>
    <row r="382" ht="12.75" customHeight="1">
      <c r="B382" s="6"/>
      <c r="C382" s="5"/>
      <c r="D382" s="6"/>
      <c r="E382" s="6"/>
      <c r="F382" s="6"/>
      <c r="G382" s="6"/>
      <c r="H382" s="6"/>
      <c r="I382" s="6"/>
    </row>
    <row r="383" ht="12.75" customHeight="1">
      <c r="B383" s="6"/>
      <c r="C383" s="5"/>
      <c r="D383" s="6"/>
      <c r="E383" s="6"/>
      <c r="F383" s="6"/>
      <c r="G383" s="6"/>
      <c r="H383" s="6"/>
      <c r="I383" s="6"/>
    </row>
    <row r="384" ht="12.75" customHeight="1">
      <c r="B384" s="6"/>
      <c r="C384" s="5"/>
      <c r="D384" s="6"/>
      <c r="E384" s="6"/>
      <c r="F384" s="6"/>
      <c r="G384" s="6"/>
      <c r="H384" s="6"/>
      <c r="I384" s="6"/>
    </row>
    <row r="385" ht="12.75" customHeight="1">
      <c r="B385" s="6"/>
      <c r="C385" s="5"/>
      <c r="D385" s="6"/>
      <c r="E385" s="6"/>
      <c r="F385" s="6"/>
      <c r="G385" s="6"/>
      <c r="H385" s="6"/>
      <c r="I385" s="6"/>
    </row>
    <row r="386" ht="12.75" customHeight="1">
      <c r="B386" s="6"/>
      <c r="C386" s="5"/>
      <c r="D386" s="6"/>
      <c r="E386" s="6"/>
      <c r="F386" s="6"/>
      <c r="G386" s="6"/>
      <c r="H386" s="6"/>
      <c r="I386" s="6"/>
    </row>
    <row r="387" ht="12.75" customHeight="1">
      <c r="B387" s="6"/>
      <c r="C387" s="5"/>
      <c r="D387" s="6"/>
      <c r="E387" s="6"/>
      <c r="F387" s="6"/>
      <c r="G387" s="6"/>
      <c r="H387" s="6"/>
      <c r="I387" s="6"/>
    </row>
    <row r="388" ht="12.75" customHeight="1">
      <c r="B388" s="6"/>
      <c r="C388" s="5"/>
      <c r="D388" s="6"/>
      <c r="E388" s="6"/>
      <c r="F388" s="6"/>
      <c r="G388" s="6"/>
      <c r="H388" s="6"/>
      <c r="I388" s="6"/>
    </row>
    <row r="389" ht="12.75" customHeight="1">
      <c r="B389" s="6"/>
      <c r="C389" s="5"/>
      <c r="D389" s="6"/>
      <c r="E389" s="6"/>
      <c r="F389" s="6"/>
      <c r="G389" s="6"/>
      <c r="H389" s="6"/>
      <c r="I389" s="6"/>
    </row>
    <row r="390" ht="12.75" customHeight="1">
      <c r="B390" s="6"/>
      <c r="C390" s="5"/>
      <c r="D390" s="6"/>
      <c r="E390" s="6"/>
      <c r="F390" s="6"/>
      <c r="G390" s="6"/>
      <c r="H390" s="6"/>
      <c r="I390" s="6"/>
    </row>
    <row r="391" ht="12.75" customHeight="1">
      <c r="B391" s="6"/>
      <c r="C391" s="5"/>
      <c r="D391" s="6"/>
      <c r="E391" s="6"/>
      <c r="F391" s="6"/>
      <c r="G391" s="6"/>
      <c r="H391" s="6"/>
      <c r="I391" s="6"/>
    </row>
    <row r="392" ht="12.75" customHeight="1">
      <c r="B392" s="6"/>
      <c r="C392" s="5"/>
      <c r="D392" s="6"/>
      <c r="E392" s="6"/>
      <c r="F392" s="6"/>
      <c r="G392" s="6"/>
      <c r="H392" s="6"/>
      <c r="I392" s="6"/>
    </row>
    <row r="393" ht="12.75" customHeight="1">
      <c r="B393" s="6"/>
      <c r="C393" s="5"/>
      <c r="D393" s="6"/>
      <c r="E393" s="6"/>
      <c r="F393" s="6"/>
      <c r="G393" s="6"/>
      <c r="H393" s="6"/>
      <c r="I393" s="6"/>
    </row>
    <row r="394" ht="12.75" customHeight="1">
      <c r="B394" s="6"/>
      <c r="C394" s="5"/>
      <c r="D394" s="6"/>
      <c r="E394" s="6"/>
      <c r="F394" s="6"/>
      <c r="G394" s="6"/>
      <c r="H394" s="6"/>
      <c r="I394" s="6"/>
    </row>
    <row r="395" ht="12.75" customHeight="1">
      <c r="B395" s="6"/>
      <c r="C395" s="5"/>
      <c r="D395" s="6"/>
      <c r="E395" s="6"/>
      <c r="F395" s="6"/>
      <c r="G395" s="6"/>
      <c r="H395" s="6"/>
      <c r="I395" s="6"/>
    </row>
    <row r="396" ht="12.75" customHeight="1">
      <c r="B396" s="6"/>
      <c r="C396" s="5"/>
      <c r="D396" s="6"/>
      <c r="E396" s="6"/>
      <c r="F396" s="6"/>
      <c r="G396" s="6"/>
      <c r="H396" s="6"/>
      <c r="I396" s="6"/>
    </row>
    <row r="397" ht="12.75" customHeight="1">
      <c r="B397" s="6"/>
      <c r="C397" s="5"/>
      <c r="D397" s="6"/>
      <c r="E397" s="6"/>
      <c r="F397" s="6"/>
      <c r="G397" s="6"/>
      <c r="H397" s="6"/>
      <c r="I397" s="6"/>
    </row>
    <row r="398" ht="12.75" customHeight="1">
      <c r="B398" s="6"/>
      <c r="C398" s="5"/>
      <c r="D398" s="6"/>
      <c r="E398" s="6"/>
      <c r="F398" s="6"/>
      <c r="G398" s="6"/>
      <c r="H398" s="6"/>
      <c r="I398" s="6"/>
    </row>
    <row r="399" ht="12.75" customHeight="1">
      <c r="B399" s="6"/>
      <c r="C399" s="5"/>
      <c r="D399" s="6"/>
      <c r="E399" s="6"/>
      <c r="F399" s="6"/>
      <c r="G399" s="6"/>
      <c r="H399" s="6"/>
      <c r="I399" s="6"/>
    </row>
    <row r="400" ht="12.75" customHeight="1">
      <c r="B400" s="6"/>
      <c r="C400" s="5"/>
      <c r="D400" s="6"/>
      <c r="E400" s="6"/>
      <c r="F400" s="6"/>
      <c r="G400" s="6"/>
      <c r="H400" s="6"/>
      <c r="I400" s="6"/>
    </row>
    <row r="401" ht="12.75" customHeight="1">
      <c r="B401" s="6"/>
      <c r="C401" s="5"/>
      <c r="D401" s="6"/>
      <c r="E401" s="6"/>
      <c r="F401" s="6"/>
      <c r="G401" s="6"/>
      <c r="H401" s="6"/>
      <c r="I401" s="6"/>
    </row>
    <row r="402" ht="12.75" customHeight="1">
      <c r="B402" s="6"/>
      <c r="C402" s="5"/>
      <c r="D402" s="6"/>
      <c r="E402" s="6"/>
      <c r="F402" s="6"/>
      <c r="G402" s="6"/>
      <c r="H402" s="6"/>
      <c r="I402" s="6"/>
    </row>
    <row r="403" ht="12.75" customHeight="1">
      <c r="B403" s="6"/>
      <c r="C403" s="5"/>
      <c r="D403" s="6"/>
      <c r="E403" s="6"/>
      <c r="F403" s="6"/>
      <c r="G403" s="6"/>
      <c r="H403" s="6"/>
      <c r="I403" s="6"/>
    </row>
    <row r="404" ht="12.75" customHeight="1">
      <c r="B404" s="6"/>
      <c r="C404" s="5"/>
      <c r="D404" s="6"/>
      <c r="E404" s="6"/>
      <c r="F404" s="6"/>
      <c r="G404" s="6"/>
      <c r="H404" s="6"/>
      <c r="I404" s="6"/>
    </row>
    <row r="405" ht="12.75" customHeight="1">
      <c r="B405" s="6"/>
      <c r="C405" s="5"/>
      <c r="D405" s="6"/>
      <c r="E405" s="6"/>
      <c r="F405" s="6"/>
      <c r="G405" s="6"/>
      <c r="H405" s="6"/>
      <c r="I405" s="6"/>
    </row>
    <row r="406" ht="12.75" customHeight="1">
      <c r="B406" s="6"/>
      <c r="C406" s="5"/>
      <c r="D406" s="6"/>
      <c r="E406" s="6"/>
      <c r="F406" s="6"/>
      <c r="G406" s="6"/>
      <c r="H406" s="6"/>
      <c r="I406" s="6"/>
    </row>
    <row r="407" ht="12.75" customHeight="1">
      <c r="B407" s="6"/>
      <c r="C407" s="5"/>
      <c r="D407" s="6"/>
      <c r="E407" s="6"/>
      <c r="F407" s="6"/>
      <c r="G407" s="6"/>
      <c r="H407" s="6"/>
      <c r="I407" s="6"/>
    </row>
    <row r="408" ht="12.75" customHeight="1">
      <c r="B408" s="6"/>
      <c r="C408" s="5"/>
      <c r="D408" s="6"/>
      <c r="E408" s="6"/>
      <c r="F408" s="6"/>
      <c r="G408" s="6"/>
      <c r="H408" s="6"/>
      <c r="I408" s="6"/>
    </row>
    <row r="409" ht="12.75" customHeight="1">
      <c r="B409" s="6"/>
      <c r="C409" s="5"/>
      <c r="D409" s="6"/>
      <c r="E409" s="6"/>
      <c r="F409" s="6"/>
      <c r="G409" s="6"/>
      <c r="H409" s="6"/>
      <c r="I409" s="6"/>
    </row>
    <row r="410" ht="12.75" customHeight="1">
      <c r="B410" s="6"/>
      <c r="C410" s="5"/>
      <c r="D410" s="6"/>
      <c r="E410" s="6"/>
      <c r="F410" s="6"/>
      <c r="G410" s="6"/>
      <c r="H410" s="6"/>
      <c r="I410" s="6"/>
    </row>
    <row r="411" ht="12.75" customHeight="1">
      <c r="B411" s="6"/>
      <c r="C411" s="5"/>
      <c r="D411" s="6"/>
      <c r="E411" s="6"/>
      <c r="F411" s="6"/>
      <c r="G411" s="6"/>
      <c r="H411" s="6"/>
      <c r="I411" s="6"/>
    </row>
    <row r="412" ht="12.75" customHeight="1">
      <c r="B412" s="6"/>
      <c r="C412" s="5"/>
      <c r="D412" s="6"/>
      <c r="E412" s="6"/>
      <c r="F412" s="6"/>
      <c r="G412" s="6"/>
      <c r="H412" s="6"/>
      <c r="I412" s="6"/>
    </row>
    <row r="413" ht="12.75" customHeight="1">
      <c r="B413" s="6"/>
      <c r="C413" s="5"/>
      <c r="D413" s="6"/>
      <c r="E413" s="6"/>
      <c r="F413" s="6"/>
      <c r="G413" s="6"/>
      <c r="H413" s="6"/>
      <c r="I413" s="6"/>
    </row>
    <row r="414" ht="12.75" customHeight="1">
      <c r="B414" s="6"/>
      <c r="C414" s="5"/>
      <c r="D414" s="6"/>
      <c r="E414" s="6"/>
      <c r="F414" s="6"/>
      <c r="G414" s="6"/>
      <c r="H414" s="6"/>
      <c r="I414" s="6"/>
    </row>
    <row r="415" ht="12.75" customHeight="1">
      <c r="B415" s="6"/>
      <c r="C415" s="5"/>
      <c r="D415" s="6"/>
      <c r="E415" s="6"/>
      <c r="F415" s="6"/>
      <c r="G415" s="6"/>
      <c r="H415" s="6"/>
      <c r="I415" s="6"/>
    </row>
    <row r="416" ht="12.75" customHeight="1">
      <c r="B416" s="6"/>
      <c r="C416" s="5"/>
      <c r="D416" s="6"/>
      <c r="E416" s="6"/>
      <c r="F416" s="6"/>
      <c r="G416" s="6"/>
      <c r="H416" s="6"/>
      <c r="I416" s="6"/>
    </row>
    <row r="417" ht="12.75" customHeight="1">
      <c r="B417" s="6"/>
      <c r="C417" s="5"/>
      <c r="D417" s="6"/>
      <c r="E417" s="6"/>
      <c r="F417" s="6"/>
      <c r="G417" s="6"/>
      <c r="H417" s="6"/>
      <c r="I417" s="6"/>
    </row>
    <row r="418" ht="12.75" customHeight="1">
      <c r="B418" s="6"/>
      <c r="C418" s="5"/>
      <c r="D418" s="6"/>
      <c r="E418" s="6"/>
      <c r="F418" s="6"/>
      <c r="G418" s="6"/>
      <c r="H418" s="6"/>
      <c r="I418" s="6"/>
    </row>
    <row r="419" ht="12.75" customHeight="1">
      <c r="B419" s="6"/>
      <c r="C419" s="5"/>
      <c r="D419" s="6"/>
      <c r="E419" s="6"/>
      <c r="F419" s="6"/>
      <c r="G419" s="6"/>
      <c r="H419" s="6"/>
      <c r="I419" s="6"/>
    </row>
    <row r="420" ht="12.75" customHeight="1">
      <c r="B420" s="6"/>
      <c r="C420" s="5"/>
      <c r="D420" s="6"/>
      <c r="E420" s="6"/>
      <c r="F420" s="6"/>
      <c r="G420" s="6"/>
      <c r="H420" s="6"/>
      <c r="I420" s="6"/>
    </row>
    <row r="421" ht="12.75" customHeight="1">
      <c r="B421" s="6"/>
      <c r="C421" s="5"/>
      <c r="D421" s="6"/>
      <c r="E421" s="6"/>
      <c r="F421" s="6"/>
      <c r="G421" s="6"/>
      <c r="H421" s="6"/>
      <c r="I421" s="6"/>
    </row>
    <row r="422" ht="12.75" customHeight="1">
      <c r="B422" s="6"/>
      <c r="C422" s="5"/>
      <c r="D422" s="6"/>
      <c r="E422" s="6"/>
      <c r="F422" s="6"/>
      <c r="G422" s="6"/>
      <c r="H422" s="6"/>
      <c r="I422" s="6"/>
    </row>
    <row r="423" ht="12.75" customHeight="1">
      <c r="B423" s="6"/>
      <c r="C423" s="5"/>
      <c r="D423" s="6"/>
      <c r="E423" s="6"/>
      <c r="F423" s="6"/>
      <c r="G423" s="6"/>
      <c r="H423" s="6"/>
      <c r="I423" s="6"/>
    </row>
    <row r="424" ht="12.75" customHeight="1">
      <c r="B424" s="6"/>
      <c r="C424" s="5"/>
      <c r="D424" s="6"/>
      <c r="E424" s="6"/>
      <c r="F424" s="6"/>
      <c r="G424" s="6"/>
      <c r="H424" s="6"/>
      <c r="I424" s="6"/>
    </row>
    <row r="425" ht="12.75" customHeight="1">
      <c r="B425" s="6"/>
      <c r="C425" s="5"/>
      <c r="D425" s="6"/>
      <c r="E425" s="6"/>
      <c r="F425" s="6"/>
      <c r="G425" s="6"/>
      <c r="H425" s="6"/>
      <c r="I425" s="6"/>
    </row>
    <row r="426" ht="12.75" customHeight="1">
      <c r="B426" s="6"/>
      <c r="C426" s="5"/>
      <c r="D426" s="6"/>
      <c r="E426" s="6"/>
      <c r="F426" s="6"/>
      <c r="G426" s="6"/>
      <c r="H426" s="6"/>
      <c r="I426" s="6"/>
    </row>
    <row r="427" ht="12.75" customHeight="1">
      <c r="B427" s="6"/>
      <c r="C427" s="5"/>
      <c r="D427" s="6"/>
      <c r="E427" s="6"/>
      <c r="F427" s="6"/>
      <c r="G427" s="6"/>
      <c r="H427" s="6"/>
      <c r="I427" s="6"/>
    </row>
    <row r="428" ht="12.75" customHeight="1">
      <c r="B428" s="6"/>
      <c r="C428" s="5"/>
      <c r="D428" s="6"/>
      <c r="E428" s="6"/>
      <c r="F428" s="6"/>
      <c r="G428" s="6"/>
      <c r="H428" s="6"/>
      <c r="I428" s="6"/>
    </row>
    <row r="429" ht="12.75" customHeight="1">
      <c r="B429" s="6"/>
      <c r="C429" s="5"/>
      <c r="D429" s="6"/>
      <c r="E429" s="6"/>
      <c r="F429" s="6"/>
      <c r="G429" s="6"/>
      <c r="H429" s="6"/>
      <c r="I429" s="6"/>
    </row>
    <row r="430" ht="12.75" customHeight="1">
      <c r="B430" s="6"/>
      <c r="C430" s="5"/>
      <c r="D430" s="6"/>
      <c r="E430" s="6"/>
      <c r="F430" s="6"/>
      <c r="G430" s="6"/>
      <c r="H430" s="6"/>
      <c r="I430" s="6"/>
    </row>
    <row r="431" ht="12.75" customHeight="1">
      <c r="B431" s="6"/>
      <c r="C431" s="5"/>
      <c r="D431" s="6"/>
      <c r="E431" s="6"/>
      <c r="F431" s="6"/>
      <c r="G431" s="6"/>
      <c r="H431" s="6"/>
      <c r="I431" s="6"/>
    </row>
    <row r="432" ht="12.75" customHeight="1">
      <c r="B432" s="6"/>
      <c r="C432" s="5"/>
      <c r="D432" s="6"/>
      <c r="E432" s="6"/>
      <c r="F432" s="6"/>
      <c r="G432" s="6"/>
      <c r="H432" s="6"/>
      <c r="I432" s="6"/>
    </row>
    <row r="433" ht="12.75" customHeight="1">
      <c r="B433" s="6"/>
      <c r="C433" s="5"/>
      <c r="D433" s="6"/>
      <c r="E433" s="6"/>
      <c r="F433" s="6"/>
      <c r="G433" s="6"/>
      <c r="H433" s="6"/>
      <c r="I433" s="6"/>
    </row>
    <row r="434" ht="12.75" customHeight="1">
      <c r="B434" s="6"/>
      <c r="C434" s="5"/>
      <c r="D434" s="6"/>
      <c r="E434" s="6"/>
      <c r="F434" s="6"/>
      <c r="G434" s="6"/>
      <c r="H434" s="6"/>
      <c r="I434" s="6"/>
    </row>
    <row r="435" ht="12.75" customHeight="1">
      <c r="B435" s="6"/>
      <c r="C435" s="5"/>
      <c r="D435" s="6"/>
      <c r="E435" s="6"/>
      <c r="F435" s="6"/>
      <c r="G435" s="6"/>
      <c r="H435" s="6"/>
      <c r="I435" s="6"/>
    </row>
    <row r="436" ht="12.75" customHeight="1">
      <c r="B436" s="6"/>
      <c r="C436" s="5"/>
      <c r="D436" s="6"/>
      <c r="E436" s="6"/>
      <c r="F436" s="6"/>
      <c r="G436" s="6"/>
      <c r="H436" s="6"/>
      <c r="I436" s="6"/>
    </row>
    <row r="437" ht="12.75" customHeight="1">
      <c r="B437" s="6"/>
      <c r="C437" s="5"/>
      <c r="D437" s="6"/>
      <c r="E437" s="6"/>
      <c r="F437" s="6"/>
      <c r="G437" s="6"/>
      <c r="H437" s="6"/>
      <c r="I437" s="6"/>
    </row>
    <row r="438" ht="12.75" customHeight="1">
      <c r="B438" s="6"/>
      <c r="C438" s="5"/>
      <c r="D438" s="6"/>
      <c r="E438" s="6"/>
      <c r="F438" s="6"/>
      <c r="G438" s="6"/>
      <c r="H438" s="6"/>
      <c r="I438" s="6"/>
    </row>
    <row r="439" ht="12.75" customHeight="1">
      <c r="B439" s="6"/>
      <c r="C439" s="5"/>
      <c r="D439" s="6"/>
      <c r="E439" s="6"/>
      <c r="F439" s="6"/>
      <c r="G439" s="6"/>
      <c r="H439" s="6"/>
      <c r="I439" s="6"/>
    </row>
    <row r="440" ht="12.75" customHeight="1">
      <c r="B440" s="6"/>
      <c r="C440" s="5"/>
      <c r="D440" s="6"/>
      <c r="E440" s="6"/>
      <c r="F440" s="6"/>
      <c r="G440" s="6"/>
      <c r="H440" s="6"/>
      <c r="I440" s="6"/>
    </row>
    <row r="441" ht="12.75" customHeight="1">
      <c r="B441" s="6"/>
      <c r="C441" s="5"/>
      <c r="D441" s="6"/>
      <c r="E441" s="6"/>
      <c r="F441" s="6"/>
      <c r="G441" s="6"/>
      <c r="H441" s="6"/>
      <c r="I441" s="6"/>
    </row>
    <row r="442" ht="12.75" customHeight="1">
      <c r="B442" s="6"/>
      <c r="C442" s="5"/>
      <c r="D442" s="6"/>
      <c r="E442" s="6"/>
      <c r="F442" s="6"/>
      <c r="G442" s="6"/>
      <c r="H442" s="6"/>
      <c r="I442" s="6"/>
    </row>
    <row r="443" ht="12.75" customHeight="1">
      <c r="B443" s="6"/>
      <c r="C443" s="5"/>
      <c r="D443" s="6"/>
      <c r="E443" s="6"/>
      <c r="F443" s="6"/>
      <c r="G443" s="6"/>
      <c r="H443" s="6"/>
      <c r="I443" s="6"/>
    </row>
    <row r="444" ht="12.75" customHeight="1">
      <c r="B444" s="6"/>
      <c r="C444" s="5"/>
      <c r="D444" s="6"/>
      <c r="E444" s="6"/>
      <c r="F444" s="6"/>
      <c r="G444" s="6"/>
      <c r="H444" s="6"/>
      <c r="I444" s="6"/>
    </row>
    <row r="445" ht="12.75" customHeight="1">
      <c r="B445" s="6"/>
      <c r="C445" s="5"/>
      <c r="D445" s="6"/>
      <c r="E445" s="6"/>
      <c r="F445" s="6"/>
      <c r="G445" s="6"/>
      <c r="H445" s="6"/>
      <c r="I445" s="6"/>
    </row>
    <row r="446" ht="12.75" customHeight="1">
      <c r="B446" s="6"/>
      <c r="C446" s="5"/>
      <c r="D446" s="6"/>
      <c r="E446" s="6"/>
      <c r="F446" s="6"/>
      <c r="G446" s="6"/>
      <c r="H446" s="6"/>
      <c r="I446" s="6"/>
    </row>
    <row r="447" ht="12.75" customHeight="1">
      <c r="B447" s="6"/>
      <c r="C447" s="5"/>
      <c r="D447" s="6"/>
      <c r="E447" s="6"/>
      <c r="F447" s="6"/>
      <c r="G447" s="6"/>
      <c r="H447" s="6"/>
      <c r="I447" s="6"/>
    </row>
    <row r="448" ht="12.75" customHeight="1">
      <c r="B448" s="6"/>
      <c r="C448" s="5"/>
      <c r="D448" s="6"/>
      <c r="E448" s="6"/>
      <c r="F448" s="6"/>
      <c r="G448" s="6"/>
      <c r="H448" s="6"/>
      <c r="I448" s="6"/>
    </row>
    <row r="449" ht="12.75" customHeight="1">
      <c r="B449" s="6"/>
      <c r="C449" s="5"/>
      <c r="D449" s="6"/>
      <c r="E449" s="6"/>
      <c r="F449" s="6"/>
      <c r="G449" s="6"/>
      <c r="H449" s="6"/>
      <c r="I449" s="6"/>
    </row>
    <row r="450" ht="12.75" customHeight="1">
      <c r="B450" s="6"/>
      <c r="C450" s="5"/>
      <c r="D450" s="6"/>
      <c r="E450" s="6"/>
      <c r="F450" s="6"/>
      <c r="G450" s="6"/>
      <c r="H450" s="6"/>
      <c r="I450" s="6"/>
    </row>
    <row r="451" ht="12.75" customHeight="1">
      <c r="B451" s="6"/>
      <c r="C451" s="5"/>
      <c r="D451" s="6"/>
      <c r="E451" s="6"/>
      <c r="F451" s="6"/>
      <c r="G451" s="6"/>
      <c r="H451" s="6"/>
      <c r="I451" s="6"/>
    </row>
    <row r="452" ht="12.75" customHeight="1">
      <c r="B452" s="6"/>
      <c r="C452" s="5"/>
      <c r="D452" s="6"/>
      <c r="E452" s="6"/>
      <c r="F452" s="6"/>
      <c r="G452" s="6"/>
      <c r="H452" s="6"/>
      <c r="I452" s="6"/>
    </row>
    <row r="453" ht="12.75" customHeight="1">
      <c r="B453" s="6"/>
      <c r="C453" s="5"/>
      <c r="D453" s="6"/>
      <c r="E453" s="6"/>
      <c r="F453" s="6"/>
      <c r="G453" s="6"/>
      <c r="H453" s="6"/>
      <c r="I453" s="6"/>
    </row>
    <row r="454" ht="12.75" customHeight="1">
      <c r="B454" s="6"/>
      <c r="C454" s="5"/>
      <c r="D454" s="6"/>
      <c r="E454" s="6"/>
      <c r="F454" s="6"/>
      <c r="G454" s="6"/>
      <c r="H454" s="6"/>
      <c r="I454" s="6"/>
    </row>
    <row r="455" ht="12.75" customHeight="1">
      <c r="B455" s="6"/>
      <c r="C455" s="5"/>
      <c r="D455" s="6"/>
      <c r="E455" s="6"/>
      <c r="F455" s="6"/>
      <c r="G455" s="6"/>
      <c r="H455" s="6"/>
      <c r="I455" s="6"/>
    </row>
    <row r="456" ht="12.75" customHeight="1">
      <c r="B456" s="6"/>
      <c r="C456" s="5"/>
      <c r="D456" s="6"/>
      <c r="E456" s="6"/>
      <c r="F456" s="6"/>
      <c r="G456" s="6"/>
      <c r="H456" s="6"/>
      <c r="I456" s="6"/>
    </row>
    <row r="457" ht="12.75" customHeight="1">
      <c r="B457" s="6"/>
      <c r="C457" s="5"/>
      <c r="D457" s="6"/>
      <c r="E457" s="6"/>
      <c r="F457" s="6"/>
      <c r="G457" s="6"/>
      <c r="H457" s="6"/>
      <c r="I457" s="6"/>
    </row>
    <row r="458" ht="12.75" customHeight="1">
      <c r="B458" s="6"/>
      <c r="C458" s="5"/>
      <c r="D458" s="6"/>
      <c r="E458" s="6"/>
      <c r="F458" s="6"/>
      <c r="G458" s="6"/>
      <c r="H458" s="6"/>
      <c r="I458" s="6"/>
    </row>
    <row r="459" ht="12.75" customHeight="1">
      <c r="B459" s="6"/>
      <c r="C459" s="5"/>
      <c r="D459" s="6"/>
      <c r="E459" s="6"/>
      <c r="F459" s="6"/>
      <c r="G459" s="6"/>
      <c r="H459" s="6"/>
      <c r="I459" s="6"/>
    </row>
    <row r="460" ht="12.75" customHeight="1">
      <c r="B460" s="6"/>
      <c r="C460" s="5"/>
      <c r="D460" s="6"/>
      <c r="E460" s="6"/>
      <c r="F460" s="6"/>
      <c r="G460" s="6"/>
      <c r="H460" s="6"/>
      <c r="I460" s="6"/>
    </row>
    <row r="461" ht="12.75" customHeight="1">
      <c r="B461" s="6"/>
      <c r="C461" s="5"/>
      <c r="D461" s="6"/>
      <c r="E461" s="6"/>
      <c r="F461" s="6"/>
      <c r="G461" s="6"/>
      <c r="H461" s="6"/>
      <c r="I461" s="6"/>
    </row>
    <row r="462" ht="12.75" customHeight="1">
      <c r="B462" s="6"/>
      <c r="C462" s="5"/>
      <c r="D462" s="6"/>
      <c r="E462" s="6"/>
      <c r="F462" s="6"/>
      <c r="G462" s="6"/>
      <c r="H462" s="6"/>
      <c r="I462" s="6"/>
    </row>
    <row r="463" ht="12.75" customHeight="1">
      <c r="B463" s="6"/>
      <c r="C463" s="5"/>
      <c r="D463" s="6"/>
      <c r="E463" s="6"/>
      <c r="F463" s="6"/>
      <c r="G463" s="6"/>
      <c r="H463" s="6"/>
      <c r="I463" s="6"/>
    </row>
    <row r="464" ht="12.75" customHeight="1">
      <c r="B464" s="6"/>
      <c r="C464" s="5"/>
      <c r="D464" s="6"/>
      <c r="E464" s="6"/>
      <c r="F464" s="6"/>
      <c r="G464" s="6"/>
      <c r="H464" s="6"/>
      <c r="I464" s="6"/>
    </row>
    <row r="465" ht="12.75" customHeight="1">
      <c r="B465" s="6"/>
      <c r="C465" s="5"/>
      <c r="D465" s="6"/>
      <c r="E465" s="6"/>
      <c r="F465" s="6"/>
      <c r="G465" s="6"/>
      <c r="H465" s="6"/>
      <c r="I465" s="6"/>
    </row>
    <row r="466" ht="12.75" customHeight="1">
      <c r="B466" s="6"/>
      <c r="C466" s="5"/>
      <c r="D466" s="6"/>
      <c r="E466" s="6"/>
      <c r="F466" s="6"/>
      <c r="G466" s="6"/>
      <c r="H466" s="6"/>
      <c r="I466" s="6"/>
    </row>
    <row r="467" ht="12.75" customHeight="1">
      <c r="B467" s="6"/>
      <c r="C467" s="5"/>
      <c r="D467" s="6"/>
      <c r="E467" s="6"/>
      <c r="F467" s="6"/>
      <c r="G467" s="6"/>
      <c r="H467" s="6"/>
      <c r="I467" s="6"/>
    </row>
    <row r="468" ht="12.75" customHeight="1">
      <c r="B468" s="6"/>
      <c r="C468" s="5"/>
      <c r="D468" s="6"/>
      <c r="E468" s="6"/>
      <c r="F468" s="6"/>
      <c r="G468" s="6"/>
      <c r="H468" s="6"/>
      <c r="I468" s="6"/>
    </row>
    <row r="469" ht="12.75" customHeight="1">
      <c r="B469" s="6"/>
      <c r="C469" s="5"/>
      <c r="D469" s="6"/>
      <c r="E469" s="6"/>
      <c r="F469" s="6"/>
      <c r="G469" s="6"/>
      <c r="H469" s="6"/>
      <c r="I469" s="6"/>
    </row>
    <row r="470" ht="12.75" customHeight="1">
      <c r="B470" s="6"/>
      <c r="C470" s="5"/>
      <c r="D470" s="6"/>
      <c r="E470" s="6"/>
      <c r="F470" s="6"/>
      <c r="G470" s="6"/>
      <c r="H470" s="6"/>
      <c r="I470" s="6"/>
    </row>
    <row r="471" ht="12.75" customHeight="1">
      <c r="B471" s="6"/>
      <c r="C471" s="5"/>
      <c r="D471" s="6"/>
      <c r="E471" s="6"/>
      <c r="F471" s="6"/>
      <c r="G471" s="6"/>
      <c r="H471" s="6"/>
      <c r="I471" s="6"/>
    </row>
    <row r="472" ht="12.75" customHeight="1">
      <c r="B472" s="6"/>
      <c r="C472" s="5"/>
      <c r="D472" s="6"/>
      <c r="E472" s="6"/>
      <c r="F472" s="6"/>
      <c r="G472" s="6"/>
      <c r="H472" s="6"/>
      <c r="I472" s="6"/>
    </row>
    <row r="473" ht="12.75" customHeight="1">
      <c r="B473" s="6"/>
      <c r="C473" s="5"/>
      <c r="D473" s="6"/>
      <c r="E473" s="6"/>
      <c r="F473" s="6"/>
      <c r="G473" s="6"/>
      <c r="H473" s="6"/>
      <c r="I473" s="6"/>
    </row>
    <row r="474" ht="12.75" customHeight="1">
      <c r="B474" s="6"/>
      <c r="C474" s="5"/>
      <c r="D474" s="6"/>
      <c r="E474" s="6"/>
      <c r="F474" s="6"/>
      <c r="G474" s="6"/>
      <c r="H474" s="6"/>
      <c r="I474" s="6"/>
    </row>
    <row r="475" ht="12.75" customHeight="1">
      <c r="B475" s="6"/>
      <c r="C475" s="5"/>
      <c r="D475" s="6"/>
      <c r="E475" s="6"/>
      <c r="F475" s="6"/>
      <c r="G475" s="6"/>
      <c r="H475" s="6"/>
      <c r="I475" s="6"/>
    </row>
    <row r="476" ht="12.75" customHeight="1">
      <c r="B476" s="6"/>
      <c r="C476" s="5"/>
      <c r="D476" s="6"/>
      <c r="E476" s="6"/>
      <c r="F476" s="6"/>
      <c r="G476" s="6"/>
      <c r="H476" s="6"/>
      <c r="I476" s="6"/>
    </row>
    <row r="477" ht="12.75" customHeight="1">
      <c r="B477" s="6"/>
      <c r="C477" s="5"/>
      <c r="D477" s="6"/>
      <c r="E477" s="6"/>
      <c r="F477" s="6"/>
      <c r="G477" s="6"/>
      <c r="H477" s="6"/>
      <c r="I477" s="6"/>
    </row>
    <row r="478" ht="12.75" customHeight="1">
      <c r="B478" s="6"/>
      <c r="C478" s="5"/>
      <c r="D478" s="6"/>
      <c r="E478" s="6"/>
      <c r="F478" s="6"/>
      <c r="G478" s="6"/>
      <c r="H478" s="6"/>
      <c r="I478" s="6"/>
    </row>
    <row r="479" ht="12.75" customHeight="1">
      <c r="B479" s="6"/>
      <c r="C479" s="5"/>
      <c r="D479" s="6"/>
      <c r="E479" s="6"/>
      <c r="F479" s="6"/>
      <c r="G479" s="6"/>
      <c r="H479" s="6"/>
      <c r="I479" s="6"/>
    </row>
    <row r="480" ht="12.75" customHeight="1">
      <c r="B480" s="6"/>
      <c r="C480" s="5"/>
      <c r="D480" s="6"/>
      <c r="E480" s="6"/>
      <c r="F480" s="6"/>
      <c r="G480" s="6"/>
      <c r="H480" s="6"/>
      <c r="I480" s="6"/>
    </row>
    <row r="481" ht="12.75" customHeight="1">
      <c r="B481" s="6"/>
      <c r="C481" s="5"/>
      <c r="D481" s="6"/>
      <c r="E481" s="6"/>
      <c r="F481" s="6"/>
      <c r="G481" s="6"/>
      <c r="H481" s="6"/>
      <c r="I481" s="6"/>
    </row>
    <row r="482" ht="12.75" customHeight="1">
      <c r="B482" s="6"/>
      <c r="C482" s="5"/>
      <c r="D482" s="6"/>
      <c r="E482" s="6"/>
      <c r="F482" s="6"/>
      <c r="G482" s="6"/>
      <c r="H482" s="6"/>
      <c r="I482" s="6"/>
    </row>
    <row r="483" ht="12.75" customHeight="1">
      <c r="B483" s="6"/>
      <c r="C483" s="5"/>
      <c r="D483" s="6"/>
      <c r="E483" s="6"/>
      <c r="F483" s="6"/>
      <c r="G483" s="6"/>
      <c r="H483" s="6"/>
      <c r="I483" s="6"/>
    </row>
    <row r="484" ht="12.75" customHeight="1">
      <c r="B484" s="6"/>
      <c r="C484" s="5"/>
      <c r="D484" s="6"/>
      <c r="E484" s="6"/>
      <c r="F484" s="6"/>
      <c r="G484" s="6"/>
      <c r="H484" s="6"/>
      <c r="I484" s="6"/>
    </row>
    <row r="485" ht="12.75" customHeight="1">
      <c r="B485" s="6"/>
      <c r="C485" s="5"/>
      <c r="D485" s="6"/>
      <c r="E485" s="6"/>
      <c r="F485" s="6"/>
      <c r="G485" s="6"/>
      <c r="H485" s="6"/>
      <c r="I485" s="6"/>
    </row>
    <row r="486" ht="12.75" customHeight="1">
      <c r="B486" s="6"/>
      <c r="C486" s="5"/>
      <c r="D486" s="6"/>
      <c r="E486" s="6"/>
      <c r="F486" s="6"/>
      <c r="G486" s="6"/>
      <c r="H486" s="6"/>
      <c r="I486" s="6"/>
    </row>
    <row r="487" ht="12.75" customHeight="1">
      <c r="B487" s="6"/>
      <c r="C487" s="5"/>
      <c r="D487" s="6"/>
      <c r="E487" s="6"/>
      <c r="F487" s="6"/>
      <c r="G487" s="6"/>
      <c r="H487" s="6"/>
      <c r="I487" s="6"/>
    </row>
    <row r="488" ht="12.75" customHeight="1">
      <c r="B488" s="6"/>
      <c r="C488" s="5"/>
      <c r="D488" s="6"/>
      <c r="E488" s="6"/>
      <c r="F488" s="6"/>
      <c r="G488" s="6"/>
      <c r="H488" s="6"/>
      <c r="I488" s="6"/>
    </row>
    <row r="489" ht="12.75" customHeight="1">
      <c r="B489" s="6"/>
      <c r="C489" s="5"/>
      <c r="D489" s="6"/>
      <c r="E489" s="6"/>
      <c r="F489" s="6"/>
      <c r="G489" s="6"/>
      <c r="H489" s="6"/>
      <c r="I489" s="6"/>
    </row>
    <row r="490" ht="12.75" customHeight="1">
      <c r="B490" s="6"/>
      <c r="C490" s="5"/>
      <c r="D490" s="6"/>
      <c r="E490" s="6"/>
      <c r="F490" s="6"/>
      <c r="G490" s="6"/>
      <c r="H490" s="6"/>
      <c r="I490" s="6"/>
    </row>
    <row r="491" ht="12.75" customHeight="1">
      <c r="B491" s="6"/>
      <c r="C491" s="5"/>
      <c r="D491" s="6"/>
      <c r="E491" s="6"/>
      <c r="F491" s="6"/>
      <c r="G491" s="6"/>
      <c r="H491" s="6"/>
      <c r="I491" s="6"/>
    </row>
    <row r="492" ht="12.75" customHeight="1">
      <c r="B492" s="6"/>
      <c r="C492" s="5"/>
      <c r="D492" s="6"/>
      <c r="E492" s="6"/>
      <c r="F492" s="6"/>
      <c r="G492" s="6"/>
      <c r="H492" s="6"/>
      <c r="I492" s="6"/>
    </row>
    <row r="493" ht="12.75" customHeight="1">
      <c r="B493" s="6"/>
      <c r="C493" s="5"/>
      <c r="D493" s="6"/>
      <c r="E493" s="6"/>
      <c r="F493" s="6"/>
      <c r="G493" s="6"/>
      <c r="H493" s="6"/>
      <c r="I493" s="6"/>
    </row>
    <row r="494" ht="12.75" customHeight="1">
      <c r="B494" s="6"/>
      <c r="C494" s="5"/>
      <c r="D494" s="6"/>
      <c r="E494" s="6"/>
      <c r="F494" s="6"/>
      <c r="G494" s="6"/>
      <c r="H494" s="6"/>
      <c r="I494" s="6"/>
    </row>
    <row r="495" ht="12.75" customHeight="1">
      <c r="B495" s="6"/>
      <c r="C495" s="5"/>
      <c r="D495" s="6"/>
      <c r="E495" s="6"/>
      <c r="F495" s="6"/>
      <c r="G495" s="6"/>
      <c r="H495" s="6"/>
      <c r="I495" s="6"/>
    </row>
    <row r="496" ht="12.75" customHeight="1">
      <c r="B496" s="6"/>
      <c r="C496" s="5"/>
      <c r="D496" s="6"/>
      <c r="E496" s="6"/>
      <c r="F496" s="6"/>
      <c r="G496" s="6"/>
      <c r="H496" s="6"/>
      <c r="I496" s="6"/>
    </row>
    <row r="497" ht="12.75" customHeight="1">
      <c r="B497" s="6"/>
      <c r="C497" s="5"/>
      <c r="D497" s="6"/>
      <c r="E497" s="6"/>
      <c r="F497" s="6"/>
      <c r="G497" s="6"/>
      <c r="H497" s="6"/>
      <c r="I497" s="6"/>
    </row>
    <row r="498" ht="12.75" customHeight="1">
      <c r="B498" s="6"/>
      <c r="C498" s="5"/>
      <c r="D498" s="6"/>
      <c r="E498" s="6"/>
      <c r="F498" s="6"/>
      <c r="G498" s="6"/>
      <c r="H498" s="6"/>
      <c r="I498" s="6"/>
    </row>
    <row r="499" ht="12.75" customHeight="1">
      <c r="B499" s="6"/>
      <c r="C499" s="5"/>
      <c r="D499" s="6"/>
      <c r="E499" s="6"/>
      <c r="F499" s="6"/>
      <c r="G499" s="6"/>
      <c r="H499" s="6"/>
      <c r="I499" s="6"/>
    </row>
    <row r="500" ht="12.75" customHeight="1">
      <c r="B500" s="6"/>
      <c r="C500" s="5"/>
      <c r="D500" s="6"/>
      <c r="E500" s="6"/>
      <c r="F500" s="6"/>
      <c r="G500" s="6"/>
      <c r="H500" s="6"/>
      <c r="I500" s="6"/>
    </row>
    <row r="501" ht="12.75" customHeight="1">
      <c r="B501" s="6"/>
      <c r="C501" s="5"/>
      <c r="D501" s="6"/>
      <c r="E501" s="6"/>
      <c r="F501" s="6"/>
      <c r="G501" s="6"/>
      <c r="H501" s="6"/>
      <c r="I501" s="6"/>
    </row>
    <row r="502" ht="12.75" customHeight="1">
      <c r="B502" s="6"/>
      <c r="C502" s="5"/>
      <c r="D502" s="6"/>
      <c r="E502" s="6"/>
      <c r="F502" s="6"/>
      <c r="G502" s="6"/>
      <c r="H502" s="6"/>
      <c r="I502" s="6"/>
    </row>
    <row r="503" ht="12.75" customHeight="1">
      <c r="B503" s="6"/>
      <c r="C503" s="5"/>
      <c r="D503" s="6"/>
      <c r="E503" s="6"/>
      <c r="F503" s="6"/>
      <c r="G503" s="6"/>
      <c r="H503" s="6"/>
      <c r="I503" s="6"/>
    </row>
    <row r="504" ht="12.75" customHeight="1">
      <c r="B504" s="6"/>
      <c r="C504" s="5"/>
      <c r="D504" s="6"/>
      <c r="E504" s="6"/>
      <c r="F504" s="6"/>
      <c r="G504" s="6"/>
      <c r="H504" s="6"/>
      <c r="I504" s="6"/>
    </row>
    <row r="505" ht="12.75" customHeight="1">
      <c r="B505" s="6"/>
      <c r="C505" s="5"/>
      <c r="D505" s="6"/>
      <c r="E505" s="6"/>
      <c r="F505" s="6"/>
      <c r="G505" s="6"/>
      <c r="H505" s="6"/>
      <c r="I505" s="6"/>
    </row>
    <row r="506" ht="12.75" customHeight="1">
      <c r="B506" s="6"/>
      <c r="C506" s="5"/>
      <c r="D506" s="6"/>
      <c r="E506" s="6"/>
      <c r="F506" s="6"/>
      <c r="G506" s="6"/>
      <c r="H506" s="6"/>
      <c r="I506" s="6"/>
    </row>
    <row r="507" ht="12.75" customHeight="1">
      <c r="B507" s="6"/>
      <c r="C507" s="5"/>
      <c r="D507" s="6"/>
      <c r="E507" s="6"/>
      <c r="F507" s="6"/>
      <c r="G507" s="6"/>
      <c r="H507" s="6"/>
      <c r="I507" s="6"/>
    </row>
    <row r="508" ht="12.75" customHeight="1">
      <c r="B508" s="6"/>
      <c r="C508" s="5"/>
      <c r="D508" s="6"/>
      <c r="E508" s="6"/>
      <c r="F508" s="6"/>
      <c r="G508" s="6"/>
      <c r="H508" s="6"/>
      <c r="I508" s="6"/>
    </row>
    <row r="509" ht="12.75" customHeight="1">
      <c r="B509" s="6"/>
      <c r="C509" s="5"/>
      <c r="D509" s="6"/>
      <c r="E509" s="6"/>
      <c r="F509" s="6"/>
      <c r="G509" s="6"/>
      <c r="H509" s="6"/>
      <c r="I509" s="6"/>
    </row>
    <row r="510" ht="12.75" customHeight="1">
      <c r="B510" s="6"/>
      <c r="C510" s="5"/>
      <c r="D510" s="6"/>
      <c r="E510" s="6"/>
      <c r="F510" s="6"/>
      <c r="G510" s="6"/>
      <c r="H510" s="6"/>
      <c r="I510" s="6"/>
    </row>
    <row r="511" ht="12.75" customHeight="1">
      <c r="B511" s="6"/>
      <c r="C511" s="5"/>
      <c r="D511" s="6"/>
      <c r="E511" s="6"/>
      <c r="F511" s="6"/>
      <c r="G511" s="6"/>
      <c r="H511" s="6"/>
      <c r="I511" s="6"/>
    </row>
    <row r="512" ht="12.75" customHeight="1">
      <c r="B512" s="6"/>
      <c r="C512" s="5"/>
      <c r="D512" s="6"/>
      <c r="E512" s="6"/>
      <c r="F512" s="6"/>
      <c r="G512" s="6"/>
      <c r="H512" s="6"/>
      <c r="I512" s="6"/>
    </row>
    <row r="513" ht="12.75" customHeight="1">
      <c r="B513" s="6"/>
      <c r="C513" s="5"/>
      <c r="D513" s="6"/>
      <c r="E513" s="6"/>
      <c r="F513" s="6"/>
      <c r="G513" s="6"/>
      <c r="H513" s="6"/>
      <c r="I513" s="6"/>
    </row>
    <row r="514" ht="12.75" customHeight="1">
      <c r="B514" s="6"/>
      <c r="C514" s="5"/>
      <c r="D514" s="6"/>
      <c r="E514" s="6"/>
      <c r="F514" s="6"/>
      <c r="G514" s="6"/>
      <c r="H514" s="6"/>
      <c r="I514" s="6"/>
    </row>
    <row r="515" ht="12.75" customHeight="1">
      <c r="B515" s="6"/>
      <c r="C515" s="5"/>
      <c r="D515" s="6"/>
      <c r="E515" s="6"/>
      <c r="F515" s="6"/>
      <c r="G515" s="6"/>
      <c r="H515" s="6"/>
      <c r="I515" s="6"/>
    </row>
    <row r="516" ht="12.75" customHeight="1">
      <c r="B516" s="6"/>
      <c r="C516" s="5"/>
      <c r="D516" s="6"/>
      <c r="E516" s="6"/>
      <c r="F516" s="6"/>
      <c r="G516" s="6"/>
      <c r="H516" s="6"/>
      <c r="I516" s="6"/>
    </row>
    <row r="517" ht="12.75" customHeight="1">
      <c r="B517" s="6"/>
      <c r="C517" s="5"/>
      <c r="D517" s="6"/>
      <c r="E517" s="6"/>
      <c r="F517" s="6"/>
      <c r="G517" s="6"/>
      <c r="H517" s="6"/>
      <c r="I517" s="6"/>
    </row>
    <row r="518" ht="12.75" customHeight="1">
      <c r="B518" s="6"/>
      <c r="C518" s="5"/>
      <c r="D518" s="6"/>
      <c r="E518" s="6"/>
      <c r="F518" s="6"/>
      <c r="G518" s="6"/>
      <c r="H518" s="6"/>
      <c r="I518" s="6"/>
    </row>
    <row r="519" ht="12.75" customHeight="1">
      <c r="B519" s="6"/>
      <c r="C519" s="5"/>
      <c r="D519" s="6"/>
      <c r="E519" s="6"/>
      <c r="F519" s="6"/>
      <c r="G519" s="6"/>
      <c r="H519" s="6"/>
      <c r="I519" s="6"/>
    </row>
    <row r="520" ht="12.75" customHeight="1">
      <c r="B520" s="6"/>
      <c r="C520" s="5"/>
      <c r="D520" s="6"/>
      <c r="E520" s="6"/>
      <c r="F520" s="6"/>
      <c r="G520" s="6"/>
      <c r="H520" s="6"/>
      <c r="I520" s="6"/>
    </row>
    <row r="521" ht="12.75" customHeight="1">
      <c r="B521" s="6"/>
      <c r="C521" s="5"/>
      <c r="D521" s="6"/>
      <c r="E521" s="6"/>
      <c r="F521" s="6"/>
      <c r="G521" s="6"/>
      <c r="H521" s="6"/>
      <c r="I521" s="6"/>
    </row>
    <row r="522" ht="12.75" customHeight="1">
      <c r="B522" s="6"/>
      <c r="C522" s="5"/>
      <c r="D522" s="6"/>
      <c r="E522" s="6"/>
      <c r="F522" s="6"/>
      <c r="G522" s="6"/>
      <c r="H522" s="6"/>
      <c r="I522" s="6"/>
    </row>
    <row r="523" ht="12.75" customHeight="1">
      <c r="B523" s="6"/>
      <c r="C523" s="5"/>
      <c r="D523" s="6"/>
      <c r="E523" s="6"/>
      <c r="F523" s="6"/>
      <c r="G523" s="6"/>
      <c r="H523" s="6"/>
      <c r="I523" s="6"/>
    </row>
    <row r="524" ht="12.75" customHeight="1">
      <c r="B524" s="6"/>
      <c r="C524" s="5"/>
      <c r="D524" s="6"/>
      <c r="E524" s="6"/>
      <c r="F524" s="6"/>
      <c r="G524" s="6"/>
      <c r="H524" s="6"/>
      <c r="I524" s="6"/>
    </row>
    <row r="525" ht="12.75" customHeight="1">
      <c r="B525" s="6"/>
      <c r="C525" s="5"/>
      <c r="D525" s="6"/>
      <c r="E525" s="6"/>
      <c r="F525" s="6"/>
      <c r="G525" s="6"/>
      <c r="H525" s="6"/>
      <c r="I525" s="6"/>
    </row>
    <row r="526" ht="12.75" customHeight="1">
      <c r="B526" s="6"/>
      <c r="C526" s="5"/>
      <c r="D526" s="6"/>
      <c r="E526" s="6"/>
      <c r="F526" s="6"/>
      <c r="G526" s="6"/>
      <c r="H526" s="6"/>
      <c r="I526" s="6"/>
    </row>
    <row r="527" ht="12.75" customHeight="1">
      <c r="B527" s="6"/>
      <c r="C527" s="5"/>
      <c r="D527" s="6"/>
      <c r="E527" s="6"/>
      <c r="F527" s="6"/>
      <c r="G527" s="6"/>
      <c r="H527" s="6"/>
      <c r="I527" s="6"/>
    </row>
    <row r="528" ht="12.75" customHeight="1">
      <c r="B528" s="6"/>
      <c r="C528" s="5"/>
      <c r="D528" s="6"/>
      <c r="E528" s="6"/>
      <c r="F528" s="6"/>
      <c r="G528" s="6"/>
      <c r="H528" s="6"/>
      <c r="I528" s="6"/>
    </row>
    <row r="529" ht="12.75" customHeight="1">
      <c r="B529" s="6"/>
      <c r="C529" s="5"/>
      <c r="D529" s="6"/>
      <c r="E529" s="6"/>
      <c r="F529" s="6"/>
      <c r="G529" s="6"/>
      <c r="H529" s="6"/>
      <c r="I529" s="6"/>
    </row>
    <row r="530" ht="12.75" customHeight="1">
      <c r="B530" s="6"/>
      <c r="C530" s="5"/>
      <c r="D530" s="6"/>
      <c r="E530" s="6"/>
      <c r="F530" s="6"/>
      <c r="G530" s="6"/>
      <c r="H530" s="6"/>
      <c r="I530" s="6"/>
    </row>
    <row r="531" ht="12.75" customHeight="1">
      <c r="B531" s="6"/>
      <c r="C531" s="5"/>
      <c r="D531" s="6"/>
      <c r="E531" s="6"/>
      <c r="F531" s="6"/>
      <c r="G531" s="6"/>
      <c r="H531" s="6"/>
      <c r="I531" s="6"/>
    </row>
    <row r="532" ht="12.75" customHeight="1">
      <c r="B532" s="6"/>
      <c r="C532" s="5"/>
      <c r="D532" s="6"/>
      <c r="E532" s="6"/>
      <c r="F532" s="6"/>
      <c r="G532" s="6"/>
      <c r="H532" s="6"/>
      <c r="I532" s="6"/>
    </row>
    <row r="533" ht="12.75" customHeight="1">
      <c r="B533" s="6"/>
      <c r="C533" s="5"/>
      <c r="D533" s="6"/>
      <c r="E533" s="6"/>
      <c r="F533" s="6"/>
      <c r="G533" s="6"/>
      <c r="H533" s="6"/>
      <c r="I533" s="6"/>
    </row>
    <row r="534" ht="12.75" customHeight="1">
      <c r="B534" s="6"/>
      <c r="C534" s="5"/>
      <c r="D534" s="6"/>
      <c r="E534" s="6"/>
      <c r="F534" s="6"/>
      <c r="G534" s="6"/>
      <c r="H534" s="6"/>
      <c r="I534" s="6"/>
    </row>
    <row r="535" ht="12.75" customHeight="1">
      <c r="B535" s="6"/>
      <c r="C535" s="5"/>
      <c r="D535" s="6"/>
      <c r="E535" s="6"/>
      <c r="F535" s="6"/>
      <c r="G535" s="6"/>
      <c r="H535" s="6"/>
      <c r="I535" s="6"/>
    </row>
    <row r="536" ht="12.75" customHeight="1">
      <c r="B536" s="6"/>
      <c r="C536" s="5"/>
      <c r="D536" s="6"/>
      <c r="E536" s="6"/>
      <c r="F536" s="6"/>
      <c r="G536" s="6"/>
      <c r="H536" s="6"/>
      <c r="I536" s="6"/>
    </row>
    <row r="537" ht="12.75" customHeight="1">
      <c r="B537" s="6"/>
      <c r="C537" s="5"/>
      <c r="D537" s="6"/>
      <c r="E537" s="6"/>
      <c r="F537" s="6"/>
      <c r="G537" s="6"/>
      <c r="H537" s="6"/>
      <c r="I537" s="6"/>
    </row>
    <row r="538" ht="12.75" customHeight="1">
      <c r="B538" s="6"/>
      <c r="C538" s="5"/>
      <c r="D538" s="6"/>
      <c r="E538" s="6"/>
      <c r="F538" s="6"/>
      <c r="G538" s="6"/>
      <c r="H538" s="6"/>
      <c r="I538" s="6"/>
    </row>
    <row r="539" ht="12.75" customHeight="1">
      <c r="B539" s="6"/>
      <c r="C539" s="5"/>
      <c r="D539" s="6"/>
      <c r="E539" s="6"/>
      <c r="F539" s="6"/>
      <c r="G539" s="6"/>
      <c r="H539" s="6"/>
      <c r="I539" s="6"/>
    </row>
    <row r="540" ht="12.75" customHeight="1">
      <c r="B540" s="6"/>
      <c r="C540" s="5"/>
      <c r="D540" s="6"/>
      <c r="E540" s="6"/>
      <c r="F540" s="6"/>
      <c r="G540" s="6"/>
      <c r="H540" s="6"/>
      <c r="I540" s="6"/>
    </row>
    <row r="541" ht="12.75" customHeight="1">
      <c r="B541" s="6"/>
      <c r="C541" s="5"/>
      <c r="D541" s="6"/>
      <c r="E541" s="6"/>
      <c r="F541" s="6"/>
      <c r="G541" s="6"/>
      <c r="H541" s="6"/>
      <c r="I541" s="6"/>
    </row>
    <row r="542" ht="12.75" customHeight="1">
      <c r="B542" s="6"/>
      <c r="C542" s="5"/>
      <c r="D542" s="6"/>
      <c r="E542" s="6"/>
      <c r="F542" s="6"/>
      <c r="G542" s="6"/>
      <c r="H542" s="6"/>
      <c r="I542" s="6"/>
    </row>
    <row r="543" ht="12.75" customHeight="1">
      <c r="B543" s="6"/>
      <c r="C543" s="5"/>
      <c r="D543" s="6"/>
      <c r="E543" s="6"/>
      <c r="F543" s="6"/>
      <c r="G543" s="6"/>
      <c r="H543" s="6"/>
      <c r="I543" s="6"/>
    </row>
    <row r="544" ht="12.75" customHeight="1">
      <c r="B544" s="6"/>
      <c r="C544" s="5"/>
      <c r="D544" s="6"/>
      <c r="E544" s="6"/>
      <c r="F544" s="6"/>
      <c r="G544" s="6"/>
      <c r="H544" s="6"/>
      <c r="I544" s="6"/>
    </row>
    <row r="545" ht="12.75" customHeight="1">
      <c r="B545" s="6"/>
      <c r="C545" s="5"/>
      <c r="D545" s="6"/>
      <c r="E545" s="6"/>
      <c r="F545" s="6"/>
      <c r="G545" s="6"/>
      <c r="H545" s="6"/>
      <c r="I545" s="6"/>
    </row>
    <row r="546" ht="12.75" customHeight="1">
      <c r="B546" s="6"/>
      <c r="C546" s="5"/>
      <c r="D546" s="6"/>
      <c r="E546" s="6"/>
      <c r="F546" s="6"/>
      <c r="G546" s="6"/>
      <c r="H546" s="6"/>
      <c r="I546" s="6"/>
    </row>
    <row r="547" ht="12.75" customHeight="1">
      <c r="B547" s="6"/>
      <c r="C547" s="5"/>
      <c r="D547" s="6"/>
      <c r="E547" s="6"/>
      <c r="F547" s="6"/>
      <c r="G547" s="6"/>
      <c r="H547" s="6"/>
      <c r="I547" s="6"/>
    </row>
    <row r="548" ht="12.75" customHeight="1">
      <c r="B548" s="6"/>
      <c r="C548" s="5"/>
      <c r="D548" s="6"/>
      <c r="E548" s="6"/>
      <c r="F548" s="6"/>
      <c r="G548" s="6"/>
      <c r="H548" s="6"/>
      <c r="I548" s="6"/>
    </row>
    <row r="549" ht="12.75" customHeight="1">
      <c r="B549" s="6"/>
      <c r="C549" s="5"/>
      <c r="D549" s="6"/>
      <c r="E549" s="6"/>
      <c r="F549" s="6"/>
      <c r="G549" s="6"/>
      <c r="H549" s="6"/>
      <c r="I549" s="6"/>
    </row>
    <row r="550" ht="12.75" customHeight="1">
      <c r="B550" s="6"/>
      <c r="C550" s="5"/>
      <c r="D550" s="6"/>
      <c r="E550" s="6"/>
      <c r="F550" s="6"/>
      <c r="G550" s="6"/>
      <c r="H550" s="6"/>
      <c r="I550" s="6"/>
    </row>
    <row r="551" ht="12.75" customHeight="1">
      <c r="B551" s="6"/>
      <c r="C551" s="5"/>
      <c r="D551" s="6"/>
      <c r="E551" s="6"/>
      <c r="F551" s="6"/>
      <c r="G551" s="6"/>
      <c r="H551" s="6"/>
      <c r="I551" s="6"/>
    </row>
    <row r="552" ht="12.75" customHeight="1">
      <c r="B552" s="6"/>
      <c r="C552" s="5"/>
      <c r="D552" s="6"/>
      <c r="E552" s="6"/>
      <c r="F552" s="6"/>
      <c r="G552" s="6"/>
      <c r="H552" s="6"/>
      <c r="I552" s="6"/>
    </row>
    <row r="553" ht="12.75" customHeight="1">
      <c r="B553" s="6"/>
      <c r="C553" s="5"/>
      <c r="D553" s="6"/>
      <c r="E553" s="6"/>
      <c r="F553" s="6"/>
      <c r="G553" s="6"/>
      <c r="H553" s="6"/>
      <c r="I553" s="6"/>
    </row>
    <row r="554" ht="12.75" customHeight="1">
      <c r="B554" s="6"/>
      <c r="C554" s="5"/>
      <c r="D554" s="6"/>
      <c r="E554" s="6"/>
      <c r="F554" s="6"/>
      <c r="G554" s="6"/>
      <c r="H554" s="6"/>
      <c r="I554" s="6"/>
    </row>
    <row r="555" ht="12.75" customHeight="1">
      <c r="B555" s="6"/>
      <c r="C555" s="5"/>
      <c r="D555" s="6"/>
      <c r="E555" s="6"/>
      <c r="F555" s="6"/>
      <c r="G555" s="6"/>
      <c r="H555" s="6"/>
      <c r="I555" s="6"/>
    </row>
    <row r="556" ht="12.75" customHeight="1">
      <c r="B556" s="6"/>
      <c r="C556" s="5"/>
      <c r="D556" s="6"/>
      <c r="E556" s="6"/>
      <c r="F556" s="6"/>
      <c r="G556" s="6"/>
      <c r="H556" s="6"/>
      <c r="I556" s="6"/>
    </row>
    <row r="557" ht="12.75" customHeight="1">
      <c r="B557" s="6"/>
      <c r="C557" s="5"/>
      <c r="D557" s="6"/>
      <c r="E557" s="6"/>
      <c r="F557" s="6"/>
      <c r="G557" s="6"/>
      <c r="H557" s="6"/>
      <c r="I557" s="6"/>
    </row>
    <row r="558" ht="12.75" customHeight="1">
      <c r="B558" s="6"/>
      <c r="C558" s="5"/>
      <c r="D558" s="6"/>
      <c r="E558" s="6"/>
      <c r="F558" s="6"/>
      <c r="G558" s="6"/>
      <c r="H558" s="6"/>
      <c r="I558" s="6"/>
    </row>
    <row r="559" ht="12.75" customHeight="1">
      <c r="B559" s="6"/>
      <c r="C559" s="5"/>
      <c r="D559" s="6"/>
      <c r="E559" s="6"/>
      <c r="F559" s="6"/>
      <c r="G559" s="6"/>
      <c r="H559" s="6"/>
      <c r="I559" s="6"/>
    </row>
    <row r="560" ht="12.75" customHeight="1">
      <c r="B560" s="6"/>
      <c r="C560" s="5"/>
      <c r="D560" s="6"/>
      <c r="E560" s="6"/>
      <c r="F560" s="6"/>
      <c r="G560" s="6"/>
      <c r="H560" s="6"/>
      <c r="I560" s="6"/>
    </row>
    <row r="561" ht="12.75" customHeight="1">
      <c r="B561" s="6"/>
      <c r="C561" s="5"/>
      <c r="D561" s="6"/>
      <c r="E561" s="6"/>
      <c r="F561" s="6"/>
      <c r="G561" s="6"/>
      <c r="H561" s="6"/>
      <c r="I561" s="6"/>
    </row>
    <row r="562" ht="12.75" customHeight="1">
      <c r="B562" s="6"/>
      <c r="C562" s="5"/>
      <c r="D562" s="6"/>
      <c r="E562" s="6"/>
      <c r="F562" s="6"/>
      <c r="G562" s="6"/>
      <c r="H562" s="6"/>
      <c r="I562" s="6"/>
    </row>
    <row r="563" ht="12.75" customHeight="1">
      <c r="B563" s="6"/>
      <c r="C563" s="5"/>
      <c r="D563" s="6"/>
      <c r="E563" s="6"/>
      <c r="F563" s="6"/>
      <c r="G563" s="6"/>
      <c r="H563" s="6"/>
      <c r="I563" s="6"/>
    </row>
    <row r="564" ht="12.75" customHeight="1">
      <c r="B564" s="6"/>
      <c r="C564" s="5"/>
      <c r="D564" s="6"/>
      <c r="E564" s="6"/>
      <c r="F564" s="6"/>
      <c r="G564" s="6"/>
      <c r="H564" s="6"/>
      <c r="I564" s="6"/>
    </row>
    <row r="565" ht="12.75" customHeight="1">
      <c r="B565" s="6"/>
      <c r="C565" s="5"/>
      <c r="D565" s="6"/>
      <c r="E565" s="6"/>
      <c r="F565" s="6"/>
      <c r="G565" s="6"/>
      <c r="H565" s="6"/>
      <c r="I565" s="6"/>
    </row>
    <row r="566" ht="12.75" customHeight="1">
      <c r="B566" s="6"/>
      <c r="C566" s="5"/>
      <c r="D566" s="6"/>
      <c r="E566" s="6"/>
      <c r="F566" s="6"/>
      <c r="G566" s="6"/>
      <c r="H566" s="6"/>
      <c r="I566" s="6"/>
    </row>
    <row r="567" ht="12.75" customHeight="1">
      <c r="B567" s="6"/>
      <c r="C567" s="5"/>
      <c r="D567" s="6"/>
      <c r="E567" s="6"/>
      <c r="F567" s="6"/>
      <c r="G567" s="6"/>
      <c r="H567" s="6"/>
      <c r="I567" s="6"/>
    </row>
    <row r="568" ht="12.75" customHeight="1">
      <c r="B568" s="6"/>
      <c r="C568" s="5"/>
      <c r="D568" s="6"/>
      <c r="E568" s="6"/>
      <c r="F568" s="6"/>
      <c r="G568" s="6"/>
      <c r="H568" s="6"/>
      <c r="I568" s="6"/>
    </row>
    <row r="569" ht="12.75" customHeight="1">
      <c r="B569" s="6"/>
      <c r="C569" s="5"/>
      <c r="D569" s="6"/>
      <c r="E569" s="6"/>
      <c r="F569" s="6"/>
      <c r="G569" s="6"/>
      <c r="H569" s="6"/>
      <c r="I569" s="6"/>
    </row>
    <row r="570" ht="12.75" customHeight="1">
      <c r="B570" s="6"/>
      <c r="C570" s="5"/>
      <c r="D570" s="6"/>
      <c r="E570" s="6"/>
      <c r="F570" s="6"/>
      <c r="G570" s="6"/>
      <c r="H570" s="6"/>
      <c r="I570" s="6"/>
    </row>
    <row r="571" ht="12.75" customHeight="1">
      <c r="B571" s="6"/>
      <c r="C571" s="5"/>
      <c r="D571" s="6"/>
      <c r="E571" s="6"/>
      <c r="F571" s="6"/>
      <c r="G571" s="6"/>
      <c r="H571" s="6"/>
      <c r="I571" s="6"/>
    </row>
    <row r="572" ht="12.75" customHeight="1">
      <c r="B572" s="6"/>
      <c r="C572" s="5"/>
      <c r="D572" s="6"/>
      <c r="E572" s="6"/>
      <c r="F572" s="6"/>
      <c r="G572" s="6"/>
      <c r="H572" s="6"/>
      <c r="I572" s="6"/>
    </row>
    <row r="573" ht="12.75" customHeight="1">
      <c r="B573" s="6"/>
      <c r="C573" s="5"/>
      <c r="D573" s="6"/>
      <c r="E573" s="6"/>
      <c r="F573" s="6"/>
      <c r="G573" s="6"/>
      <c r="H573" s="6"/>
      <c r="I573" s="6"/>
    </row>
    <row r="574" ht="12.75" customHeight="1">
      <c r="B574" s="6"/>
      <c r="C574" s="5"/>
      <c r="D574" s="6"/>
      <c r="E574" s="6"/>
      <c r="F574" s="6"/>
      <c r="G574" s="6"/>
      <c r="H574" s="6"/>
      <c r="I574" s="6"/>
    </row>
    <row r="575" ht="12.75" customHeight="1">
      <c r="B575" s="6"/>
      <c r="C575" s="5"/>
      <c r="D575" s="6"/>
      <c r="E575" s="6"/>
      <c r="F575" s="6"/>
      <c r="G575" s="6"/>
      <c r="H575" s="6"/>
      <c r="I575" s="6"/>
    </row>
    <row r="576" ht="12.75" customHeight="1">
      <c r="B576" s="6"/>
      <c r="C576" s="5"/>
      <c r="D576" s="6"/>
      <c r="E576" s="6"/>
      <c r="F576" s="6"/>
      <c r="G576" s="6"/>
      <c r="H576" s="6"/>
      <c r="I576" s="6"/>
    </row>
    <row r="577" ht="12.75" customHeight="1">
      <c r="B577" s="6"/>
      <c r="C577" s="5"/>
      <c r="D577" s="6"/>
      <c r="E577" s="6"/>
      <c r="F577" s="6"/>
      <c r="G577" s="6"/>
      <c r="H577" s="6"/>
      <c r="I577" s="6"/>
    </row>
    <row r="578" ht="12.75" customHeight="1">
      <c r="B578" s="6"/>
      <c r="C578" s="5"/>
      <c r="D578" s="6"/>
      <c r="E578" s="6"/>
      <c r="F578" s="6"/>
      <c r="G578" s="6"/>
      <c r="H578" s="6"/>
      <c r="I578" s="6"/>
    </row>
    <row r="579" ht="12.75" customHeight="1">
      <c r="B579" s="6"/>
      <c r="C579" s="5"/>
      <c r="D579" s="6"/>
      <c r="E579" s="6"/>
      <c r="F579" s="6"/>
      <c r="G579" s="6"/>
      <c r="H579" s="6"/>
      <c r="I579" s="6"/>
    </row>
    <row r="580" ht="12.75" customHeight="1">
      <c r="B580" s="6"/>
      <c r="C580" s="5"/>
      <c r="D580" s="6"/>
      <c r="E580" s="6"/>
      <c r="F580" s="6"/>
      <c r="G580" s="6"/>
      <c r="H580" s="6"/>
      <c r="I580" s="6"/>
    </row>
    <row r="581" ht="12.75" customHeight="1">
      <c r="B581" s="6"/>
      <c r="C581" s="5"/>
      <c r="D581" s="6"/>
      <c r="E581" s="6"/>
      <c r="F581" s="6"/>
      <c r="G581" s="6"/>
      <c r="H581" s="6"/>
      <c r="I581" s="6"/>
    </row>
    <row r="582" ht="12.75" customHeight="1">
      <c r="B582" s="6"/>
      <c r="C582" s="5"/>
      <c r="D582" s="6"/>
      <c r="E582" s="6"/>
      <c r="F582" s="6"/>
      <c r="G582" s="6"/>
      <c r="H582" s="6"/>
      <c r="I582" s="6"/>
    </row>
    <row r="583" ht="12.75" customHeight="1">
      <c r="B583" s="6"/>
      <c r="C583" s="5"/>
      <c r="D583" s="6"/>
      <c r="E583" s="6"/>
      <c r="F583" s="6"/>
      <c r="G583" s="6"/>
      <c r="H583" s="6"/>
      <c r="I583" s="6"/>
    </row>
    <row r="584" ht="12.75" customHeight="1">
      <c r="B584" s="6"/>
      <c r="C584" s="5"/>
      <c r="D584" s="6"/>
      <c r="E584" s="6"/>
      <c r="F584" s="6"/>
      <c r="G584" s="6"/>
      <c r="H584" s="6"/>
      <c r="I584" s="6"/>
    </row>
    <row r="585" ht="12.75" customHeight="1">
      <c r="B585" s="6"/>
      <c r="C585" s="5"/>
      <c r="D585" s="6"/>
      <c r="E585" s="6"/>
      <c r="F585" s="6"/>
      <c r="G585" s="6"/>
      <c r="H585" s="6"/>
      <c r="I585" s="6"/>
    </row>
    <row r="586" ht="12.75" customHeight="1">
      <c r="B586" s="6"/>
      <c r="C586" s="5"/>
      <c r="D586" s="6"/>
      <c r="E586" s="6"/>
      <c r="F586" s="6"/>
      <c r="G586" s="6"/>
      <c r="H586" s="6"/>
      <c r="I586" s="6"/>
    </row>
    <row r="587" ht="12.75" customHeight="1">
      <c r="B587" s="6"/>
      <c r="C587" s="5"/>
      <c r="D587" s="6"/>
      <c r="E587" s="6"/>
      <c r="F587" s="6"/>
      <c r="G587" s="6"/>
      <c r="H587" s="6"/>
      <c r="I587" s="6"/>
    </row>
    <row r="588" ht="12.75" customHeight="1">
      <c r="B588" s="6"/>
      <c r="C588" s="5"/>
      <c r="D588" s="6"/>
      <c r="E588" s="6"/>
      <c r="F588" s="6"/>
      <c r="G588" s="6"/>
      <c r="H588" s="6"/>
      <c r="I588" s="6"/>
    </row>
    <row r="589" ht="12.75" customHeight="1">
      <c r="B589" s="6"/>
      <c r="C589" s="5"/>
      <c r="D589" s="6"/>
      <c r="E589" s="6"/>
      <c r="F589" s="6"/>
      <c r="G589" s="6"/>
      <c r="H589" s="6"/>
      <c r="I589" s="6"/>
    </row>
    <row r="590" ht="12.75" customHeight="1">
      <c r="B590" s="6"/>
      <c r="C590" s="5"/>
      <c r="D590" s="6"/>
      <c r="E590" s="6"/>
      <c r="F590" s="6"/>
      <c r="G590" s="6"/>
      <c r="H590" s="6"/>
      <c r="I590" s="6"/>
    </row>
    <row r="591" ht="12.75" customHeight="1">
      <c r="B591" s="6"/>
      <c r="C591" s="5"/>
      <c r="D591" s="6"/>
      <c r="E591" s="6"/>
      <c r="F591" s="6"/>
      <c r="G591" s="6"/>
      <c r="H591" s="6"/>
      <c r="I591" s="6"/>
    </row>
    <row r="592" ht="12.75" customHeight="1">
      <c r="B592" s="6"/>
      <c r="C592" s="5"/>
      <c r="D592" s="6"/>
      <c r="E592" s="6"/>
      <c r="F592" s="6"/>
      <c r="G592" s="6"/>
      <c r="H592" s="6"/>
      <c r="I592" s="6"/>
    </row>
    <row r="593" ht="12.75" customHeight="1">
      <c r="B593" s="6"/>
      <c r="C593" s="5"/>
      <c r="D593" s="6"/>
      <c r="E593" s="6"/>
      <c r="F593" s="6"/>
      <c r="G593" s="6"/>
      <c r="H593" s="6"/>
      <c r="I593" s="6"/>
    </row>
    <row r="594" ht="12.75" customHeight="1">
      <c r="B594" s="6"/>
      <c r="C594" s="5"/>
      <c r="D594" s="6"/>
      <c r="E594" s="6"/>
      <c r="F594" s="6"/>
      <c r="G594" s="6"/>
      <c r="H594" s="6"/>
      <c r="I594" s="6"/>
    </row>
    <row r="595" ht="12.75" customHeight="1">
      <c r="B595" s="6"/>
      <c r="C595" s="5"/>
      <c r="D595" s="6"/>
      <c r="E595" s="6"/>
      <c r="F595" s="6"/>
      <c r="G595" s="6"/>
      <c r="H595" s="6"/>
      <c r="I595" s="6"/>
    </row>
    <row r="596" ht="12.75" customHeight="1">
      <c r="B596" s="6"/>
      <c r="C596" s="5"/>
      <c r="D596" s="6"/>
      <c r="E596" s="6"/>
      <c r="F596" s="6"/>
      <c r="G596" s="6"/>
      <c r="H596" s="6"/>
      <c r="I596" s="6"/>
    </row>
    <row r="597" ht="12.75" customHeight="1">
      <c r="B597" s="6"/>
      <c r="C597" s="5"/>
      <c r="D597" s="6"/>
      <c r="E597" s="6"/>
      <c r="F597" s="6"/>
      <c r="G597" s="6"/>
      <c r="H597" s="6"/>
      <c r="I597" s="6"/>
    </row>
    <row r="598" ht="12.75" customHeight="1">
      <c r="B598" s="6"/>
      <c r="C598" s="5"/>
      <c r="D598" s="6"/>
      <c r="E598" s="6"/>
      <c r="F598" s="6"/>
      <c r="G598" s="6"/>
      <c r="H598" s="6"/>
      <c r="I598" s="6"/>
    </row>
    <row r="599" ht="12.75" customHeight="1">
      <c r="B599" s="6"/>
      <c r="C599" s="5"/>
      <c r="D599" s="6"/>
      <c r="E599" s="6"/>
      <c r="F599" s="6"/>
      <c r="G599" s="6"/>
      <c r="H599" s="6"/>
      <c r="I599" s="6"/>
    </row>
    <row r="600" ht="12.75" customHeight="1">
      <c r="B600" s="6"/>
      <c r="C600" s="5"/>
      <c r="D600" s="6"/>
      <c r="E600" s="6"/>
      <c r="F600" s="6"/>
      <c r="G600" s="6"/>
      <c r="H600" s="6"/>
      <c r="I600" s="6"/>
    </row>
    <row r="601" ht="12.75" customHeight="1">
      <c r="B601" s="6"/>
      <c r="C601" s="5"/>
      <c r="D601" s="6"/>
      <c r="E601" s="6"/>
      <c r="F601" s="6"/>
      <c r="G601" s="6"/>
      <c r="H601" s="6"/>
      <c r="I601" s="6"/>
    </row>
    <row r="602" ht="12.75" customHeight="1">
      <c r="B602" s="6"/>
      <c r="C602" s="5"/>
      <c r="D602" s="6"/>
      <c r="E602" s="6"/>
      <c r="F602" s="6"/>
      <c r="G602" s="6"/>
      <c r="H602" s="6"/>
      <c r="I602" s="6"/>
    </row>
    <row r="603" ht="12.75" customHeight="1">
      <c r="B603" s="6"/>
      <c r="C603" s="5"/>
      <c r="D603" s="6"/>
      <c r="E603" s="6"/>
      <c r="F603" s="6"/>
      <c r="G603" s="6"/>
      <c r="H603" s="6"/>
      <c r="I603" s="6"/>
    </row>
    <row r="604" ht="12.75" customHeight="1">
      <c r="B604" s="6"/>
      <c r="C604" s="5"/>
      <c r="D604" s="6"/>
      <c r="E604" s="6"/>
      <c r="F604" s="6"/>
      <c r="G604" s="6"/>
      <c r="H604" s="6"/>
      <c r="I604" s="6"/>
    </row>
    <row r="605" ht="12.75" customHeight="1">
      <c r="B605" s="6"/>
      <c r="C605" s="5"/>
      <c r="D605" s="6"/>
      <c r="E605" s="6"/>
      <c r="F605" s="6"/>
      <c r="G605" s="6"/>
      <c r="H605" s="6"/>
      <c r="I605" s="6"/>
    </row>
    <row r="606" ht="12.75" customHeight="1">
      <c r="B606" s="6"/>
      <c r="C606" s="5"/>
      <c r="D606" s="6"/>
      <c r="E606" s="6"/>
      <c r="F606" s="6"/>
      <c r="G606" s="6"/>
      <c r="H606" s="6"/>
      <c r="I606" s="6"/>
    </row>
    <row r="607" ht="12.75" customHeight="1">
      <c r="B607" s="6"/>
      <c r="C607" s="5"/>
      <c r="D607" s="6"/>
      <c r="E607" s="6"/>
      <c r="F607" s="6"/>
      <c r="G607" s="6"/>
      <c r="H607" s="6"/>
      <c r="I607" s="6"/>
    </row>
    <row r="608" ht="12.75" customHeight="1">
      <c r="B608" s="6"/>
      <c r="C608" s="5"/>
      <c r="D608" s="6"/>
      <c r="E608" s="6"/>
      <c r="F608" s="6"/>
      <c r="G608" s="6"/>
      <c r="H608" s="6"/>
      <c r="I608" s="6"/>
    </row>
    <row r="609" ht="12.75" customHeight="1">
      <c r="B609" s="6"/>
      <c r="C609" s="5"/>
      <c r="D609" s="6"/>
      <c r="E609" s="6"/>
      <c r="F609" s="6"/>
      <c r="G609" s="6"/>
      <c r="H609" s="6"/>
      <c r="I609" s="6"/>
    </row>
    <row r="610" ht="12.75" customHeight="1">
      <c r="B610" s="6"/>
      <c r="C610" s="5"/>
      <c r="D610" s="6"/>
      <c r="E610" s="6"/>
      <c r="F610" s="6"/>
      <c r="G610" s="6"/>
      <c r="H610" s="6"/>
      <c r="I610" s="6"/>
    </row>
    <row r="611" ht="12.75" customHeight="1">
      <c r="B611" s="6"/>
      <c r="C611" s="5"/>
      <c r="D611" s="6"/>
      <c r="E611" s="6"/>
      <c r="F611" s="6"/>
      <c r="G611" s="6"/>
      <c r="H611" s="6"/>
      <c r="I611" s="6"/>
    </row>
    <row r="612" ht="12.75" customHeight="1">
      <c r="B612" s="6"/>
      <c r="C612" s="5"/>
      <c r="D612" s="6"/>
      <c r="E612" s="6"/>
      <c r="F612" s="6"/>
      <c r="G612" s="6"/>
      <c r="H612" s="6"/>
      <c r="I612" s="6"/>
    </row>
    <row r="613" ht="12.75" customHeight="1">
      <c r="B613" s="6"/>
      <c r="C613" s="5"/>
      <c r="D613" s="6"/>
      <c r="E613" s="6"/>
      <c r="F613" s="6"/>
      <c r="G613" s="6"/>
      <c r="H613" s="6"/>
      <c r="I613" s="6"/>
    </row>
    <row r="614" ht="12.75" customHeight="1">
      <c r="B614" s="6"/>
      <c r="C614" s="5"/>
      <c r="D614" s="6"/>
      <c r="E614" s="6"/>
      <c r="F614" s="6"/>
      <c r="G614" s="6"/>
      <c r="H614" s="6"/>
      <c r="I614" s="6"/>
    </row>
    <row r="615" ht="12.75" customHeight="1">
      <c r="B615" s="6"/>
      <c r="C615" s="5"/>
      <c r="D615" s="6"/>
      <c r="E615" s="6"/>
      <c r="F615" s="6"/>
      <c r="G615" s="6"/>
      <c r="H615" s="6"/>
      <c r="I615" s="6"/>
    </row>
    <row r="616" ht="12.75" customHeight="1">
      <c r="B616" s="6"/>
      <c r="C616" s="5"/>
      <c r="D616" s="6"/>
      <c r="E616" s="6"/>
      <c r="F616" s="6"/>
      <c r="G616" s="6"/>
      <c r="H616" s="6"/>
      <c r="I616" s="6"/>
    </row>
    <row r="617" ht="12.75" customHeight="1">
      <c r="B617" s="6"/>
      <c r="C617" s="5"/>
      <c r="D617" s="6"/>
      <c r="E617" s="6"/>
      <c r="F617" s="6"/>
      <c r="G617" s="6"/>
      <c r="H617" s="6"/>
      <c r="I617" s="6"/>
    </row>
    <row r="618" ht="12.75" customHeight="1">
      <c r="B618" s="6"/>
      <c r="C618" s="5"/>
      <c r="D618" s="6"/>
      <c r="E618" s="6"/>
      <c r="F618" s="6"/>
      <c r="G618" s="6"/>
      <c r="H618" s="6"/>
      <c r="I618" s="6"/>
    </row>
    <row r="619" ht="12.75" customHeight="1">
      <c r="B619" s="6"/>
      <c r="C619" s="5"/>
      <c r="D619" s="6"/>
      <c r="E619" s="6"/>
      <c r="F619" s="6"/>
      <c r="G619" s="6"/>
      <c r="H619" s="6"/>
      <c r="I619" s="6"/>
    </row>
    <row r="620" ht="12.75" customHeight="1">
      <c r="B620" s="6"/>
      <c r="C620" s="5"/>
      <c r="D620" s="6"/>
      <c r="E620" s="6"/>
      <c r="F620" s="6"/>
      <c r="G620" s="6"/>
      <c r="H620" s="6"/>
      <c r="I620" s="6"/>
    </row>
    <row r="621" ht="12.75" customHeight="1">
      <c r="B621" s="6"/>
      <c r="C621" s="5"/>
      <c r="D621" s="6"/>
      <c r="E621" s="6"/>
      <c r="F621" s="6"/>
      <c r="G621" s="6"/>
      <c r="H621" s="6"/>
      <c r="I621" s="6"/>
    </row>
    <row r="622" ht="12.75" customHeight="1">
      <c r="B622" s="6"/>
      <c r="C622" s="5"/>
      <c r="D622" s="6"/>
      <c r="E622" s="6"/>
      <c r="F622" s="6"/>
      <c r="G622" s="6"/>
      <c r="H622" s="6"/>
      <c r="I622" s="6"/>
    </row>
    <row r="623" ht="12.75" customHeight="1">
      <c r="B623" s="6"/>
      <c r="C623" s="5"/>
      <c r="D623" s="6"/>
      <c r="E623" s="6"/>
      <c r="F623" s="6"/>
      <c r="G623" s="6"/>
      <c r="H623" s="6"/>
      <c r="I623" s="6"/>
    </row>
    <row r="624" ht="12.75" customHeight="1">
      <c r="B624" s="6"/>
      <c r="C624" s="5"/>
      <c r="D624" s="6"/>
      <c r="E624" s="6"/>
      <c r="F624" s="6"/>
      <c r="G624" s="6"/>
      <c r="H624" s="6"/>
      <c r="I624" s="6"/>
    </row>
    <row r="625" ht="12.75" customHeight="1">
      <c r="B625" s="6"/>
      <c r="C625" s="5"/>
      <c r="D625" s="6"/>
      <c r="E625" s="6"/>
      <c r="F625" s="6"/>
      <c r="G625" s="6"/>
      <c r="H625" s="6"/>
      <c r="I625" s="6"/>
    </row>
    <row r="626" ht="12.75" customHeight="1">
      <c r="B626" s="6"/>
      <c r="C626" s="5"/>
      <c r="D626" s="6"/>
      <c r="E626" s="6"/>
      <c r="F626" s="6"/>
      <c r="G626" s="6"/>
      <c r="H626" s="6"/>
      <c r="I626" s="6"/>
    </row>
    <row r="627" ht="12.75" customHeight="1">
      <c r="B627" s="6"/>
      <c r="C627" s="5"/>
      <c r="D627" s="6"/>
      <c r="E627" s="6"/>
      <c r="F627" s="6"/>
      <c r="G627" s="6"/>
      <c r="H627" s="6"/>
      <c r="I627" s="6"/>
    </row>
    <row r="628" ht="12.75" customHeight="1">
      <c r="B628" s="6"/>
      <c r="C628" s="5"/>
      <c r="D628" s="6"/>
      <c r="E628" s="6"/>
      <c r="F628" s="6"/>
      <c r="G628" s="6"/>
      <c r="H628" s="6"/>
      <c r="I628" s="6"/>
    </row>
    <row r="629" ht="12.75" customHeight="1">
      <c r="B629" s="6"/>
      <c r="C629" s="5"/>
      <c r="D629" s="6"/>
      <c r="E629" s="6"/>
      <c r="F629" s="6"/>
      <c r="G629" s="6"/>
      <c r="H629" s="6"/>
      <c r="I629" s="6"/>
    </row>
    <row r="630" ht="12.75" customHeight="1">
      <c r="B630" s="6"/>
      <c r="C630" s="5"/>
      <c r="D630" s="6"/>
      <c r="E630" s="6"/>
      <c r="F630" s="6"/>
      <c r="G630" s="6"/>
      <c r="H630" s="6"/>
      <c r="I630" s="6"/>
    </row>
    <row r="631" ht="12.75" customHeight="1">
      <c r="B631" s="6"/>
      <c r="C631" s="5"/>
      <c r="D631" s="6"/>
      <c r="E631" s="6"/>
      <c r="F631" s="6"/>
      <c r="G631" s="6"/>
      <c r="H631" s="6"/>
      <c r="I631" s="6"/>
    </row>
    <row r="632" ht="12.75" customHeight="1">
      <c r="B632" s="6"/>
      <c r="C632" s="5"/>
      <c r="D632" s="6"/>
      <c r="E632" s="6"/>
      <c r="F632" s="6"/>
      <c r="G632" s="6"/>
      <c r="H632" s="6"/>
      <c r="I632" s="6"/>
    </row>
    <row r="633" ht="12.75" customHeight="1">
      <c r="B633" s="6"/>
      <c r="C633" s="5"/>
      <c r="D633" s="6"/>
      <c r="E633" s="6"/>
      <c r="F633" s="6"/>
      <c r="G633" s="6"/>
      <c r="H633" s="6"/>
      <c r="I633" s="6"/>
    </row>
    <row r="634" ht="12.75" customHeight="1">
      <c r="B634" s="6"/>
      <c r="C634" s="5"/>
      <c r="D634" s="6"/>
      <c r="E634" s="6"/>
      <c r="F634" s="6"/>
      <c r="G634" s="6"/>
      <c r="H634" s="6"/>
      <c r="I634" s="6"/>
    </row>
    <row r="635" ht="12.75" customHeight="1">
      <c r="B635" s="6"/>
      <c r="C635" s="5"/>
      <c r="D635" s="6"/>
      <c r="E635" s="6"/>
      <c r="F635" s="6"/>
      <c r="G635" s="6"/>
      <c r="H635" s="6"/>
      <c r="I635" s="6"/>
    </row>
    <row r="636" ht="12.75" customHeight="1">
      <c r="B636" s="6"/>
      <c r="C636" s="5"/>
      <c r="D636" s="6"/>
      <c r="E636" s="6"/>
      <c r="F636" s="6"/>
      <c r="G636" s="6"/>
      <c r="H636" s="6"/>
      <c r="I636" s="6"/>
    </row>
    <row r="637" ht="12.75" customHeight="1">
      <c r="B637" s="6"/>
      <c r="C637" s="5"/>
      <c r="D637" s="6"/>
      <c r="E637" s="6"/>
      <c r="F637" s="6"/>
      <c r="G637" s="6"/>
      <c r="H637" s="6"/>
      <c r="I637" s="6"/>
    </row>
    <row r="638" ht="12.75" customHeight="1">
      <c r="B638" s="6"/>
      <c r="C638" s="5"/>
      <c r="D638" s="6"/>
      <c r="E638" s="6"/>
      <c r="F638" s="6"/>
      <c r="G638" s="6"/>
      <c r="H638" s="6"/>
      <c r="I638" s="6"/>
    </row>
    <row r="639" ht="12.75" customHeight="1">
      <c r="B639" s="6"/>
      <c r="C639" s="5"/>
      <c r="D639" s="6"/>
      <c r="E639" s="6"/>
      <c r="F639" s="6"/>
      <c r="G639" s="6"/>
      <c r="H639" s="6"/>
      <c r="I639" s="6"/>
    </row>
    <row r="640" ht="12.75" customHeight="1">
      <c r="B640" s="6"/>
      <c r="C640" s="5"/>
      <c r="D640" s="6"/>
      <c r="E640" s="6"/>
      <c r="F640" s="6"/>
      <c r="G640" s="6"/>
      <c r="H640" s="6"/>
      <c r="I640" s="6"/>
    </row>
    <row r="641" ht="12.75" customHeight="1">
      <c r="B641" s="6"/>
      <c r="C641" s="5"/>
      <c r="D641" s="6"/>
      <c r="E641" s="6"/>
      <c r="F641" s="6"/>
      <c r="G641" s="6"/>
      <c r="H641" s="6"/>
      <c r="I641" s="6"/>
    </row>
    <row r="642" ht="12.75" customHeight="1">
      <c r="B642" s="6"/>
      <c r="C642" s="5"/>
      <c r="D642" s="6"/>
      <c r="E642" s="6"/>
      <c r="F642" s="6"/>
      <c r="G642" s="6"/>
      <c r="H642" s="6"/>
      <c r="I642" s="6"/>
    </row>
    <row r="643" ht="12.75" customHeight="1">
      <c r="B643" s="6"/>
      <c r="C643" s="5"/>
      <c r="D643" s="6"/>
      <c r="E643" s="6"/>
      <c r="F643" s="6"/>
      <c r="G643" s="6"/>
      <c r="H643" s="6"/>
      <c r="I643" s="6"/>
    </row>
    <row r="644" ht="12.75" customHeight="1">
      <c r="B644" s="6"/>
      <c r="C644" s="5"/>
      <c r="D644" s="6"/>
      <c r="E644" s="6"/>
      <c r="F644" s="6"/>
      <c r="G644" s="6"/>
      <c r="H644" s="6"/>
      <c r="I644" s="6"/>
    </row>
    <row r="645" ht="12.75" customHeight="1">
      <c r="B645" s="6"/>
      <c r="C645" s="5"/>
      <c r="D645" s="6"/>
      <c r="E645" s="6"/>
      <c r="F645" s="6"/>
      <c r="G645" s="6"/>
      <c r="H645" s="6"/>
      <c r="I645" s="6"/>
    </row>
    <row r="646" ht="12.75" customHeight="1">
      <c r="B646" s="6"/>
      <c r="C646" s="5"/>
      <c r="D646" s="6"/>
      <c r="E646" s="6"/>
      <c r="F646" s="6"/>
      <c r="G646" s="6"/>
      <c r="H646" s="6"/>
      <c r="I646" s="6"/>
    </row>
    <row r="647" ht="12.75" customHeight="1">
      <c r="B647" s="6"/>
      <c r="C647" s="5"/>
      <c r="D647" s="6"/>
      <c r="E647" s="6"/>
      <c r="F647" s="6"/>
      <c r="G647" s="6"/>
      <c r="H647" s="6"/>
      <c r="I647" s="6"/>
    </row>
    <row r="648" ht="12.75" customHeight="1">
      <c r="B648" s="6"/>
      <c r="C648" s="5"/>
      <c r="D648" s="6"/>
      <c r="E648" s="6"/>
      <c r="F648" s="6"/>
      <c r="G648" s="6"/>
      <c r="H648" s="6"/>
      <c r="I648" s="6"/>
    </row>
    <row r="649" ht="12.75" customHeight="1">
      <c r="B649" s="6"/>
      <c r="C649" s="5"/>
      <c r="D649" s="6"/>
      <c r="E649" s="6"/>
      <c r="F649" s="6"/>
      <c r="G649" s="6"/>
      <c r="H649" s="6"/>
      <c r="I649" s="6"/>
    </row>
    <row r="650" ht="12.75" customHeight="1">
      <c r="B650" s="6"/>
      <c r="C650" s="5"/>
      <c r="D650" s="6"/>
      <c r="E650" s="6"/>
      <c r="F650" s="6"/>
      <c r="G650" s="6"/>
      <c r="H650" s="6"/>
      <c r="I650" s="6"/>
    </row>
    <row r="651" ht="12.75" customHeight="1">
      <c r="B651" s="6"/>
      <c r="C651" s="5"/>
      <c r="D651" s="6"/>
      <c r="E651" s="6"/>
      <c r="F651" s="6"/>
      <c r="G651" s="6"/>
      <c r="H651" s="6"/>
      <c r="I651" s="6"/>
    </row>
    <row r="652" ht="12.75" customHeight="1">
      <c r="B652" s="6"/>
      <c r="C652" s="5"/>
      <c r="D652" s="6"/>
      <c r="E652" s="6"/>
      <c r="F652" s="6"/>
      <c r="G652" s="6"/>
      <c r="H652" s="6"/>
      <c r="I652" s="6"/>
    </row>
    <row r="653" ht="12.75" customHeight="1">
      <c r="B653" s="6"/>
      <c r="C653" s="5"/>
      <c r="D653" s="6"/>
      <c r="E653" s="6"/>
      <c r="F653" s="6"/>
      <c r="G653" s="6"/>
      <c r="H653" s="6"/>
      <c r="I653" s="6"/>
    </row>
    <row r="654" ht="12.75" customHeight="1">
      <c r="B654" s="6"/>
      <c r="C654" s="5"/>
      <c r="D654" s="6"/>
      <c r="E654" s="6"/>
      <c r="F654" s="6"/>
      <c r="G654" s="6"/>
      <c r="H654" s="6"/>
      <c r="I654" s="6"/>
    </row>
    <row r="655" ht="12.75" customHeight="1">
      <c r="B655" s="6"/>
      <c r="C655" s="5"/>
      <c r="D655" s="6"/>
      <c r="E655" s="6"/>
      <c r="F655" s="6"/>
      <c r="G655" s="6"/>
      <c r="H655" s="6"/>
      <c r="I655" s="6"/>
    </row>
    <row r="656" ht="12.75" customHeight="1">
      <c r="B656" s="6"/>
      <c r="C656" s="5"/>
      <c r="D656" s="6"/>
      <c r="E656" s="6"/>
      <c r="F656" s="6"/>
      <c r="G656" s="6"/>
      <c r="H656" s="6"/>
      <c r="I656" s="6"/>
    </row>
    <row r="657" ht="12.75" customHeight="1">
      <c r="B657" s="6"/>
      <c r="C657" s="5"/>
      <c r="D657" s="6"/>
      <c r="E657" s="6"/>
      <c r="F657" s="6"/>
      <c r="G657" s="6"/>
      <c r="H657" s="6"/>
      <c r="I657" s="6"/>
    </row>
    <row r="658" ht="12.75" customHeight="1">
      <c r="B658" s="6"/>
      <c r="C658" s="5"/>
      <c r="D658" s="6"/>
      <c r="E658" s="6"/>
      <c r="F658" s="6"/>
      <c r="G658" s="6"/>
      <c r="H658" s="6"/>
      <c r="I658" s="6"/>
    </row>
    <row r="659" ht="12.75" customHeight="1">
      <c r="B659" s="6"/>
      <c r="C659" s="5"/>
      <c r="D659" s="6"/>
      <c r="E659" s="6"/>
      <c r="F659" s="6"/>
      <c r="G659" s="6"/>
      <c r="H659" s="6"/>
      <c r="I659" s="6"/>
    </row>
    <row r="660" ht="12.75" customHeight="1">
      <c r="B660" s="6"/>
      <c r="C660" s="5"/>
      <c r="D660" s="6"/>
      <c r="E660" s="6"/>
      <c r="F660" s="6"/>
      <c r="G660" s="6"/>
      <c r="H660" s="6"/>
      <c r="I660" s="6"/>
    </row>
    <row r="661" ht="12.75" customHeight="1">
      <c r="B661" s="6"/>
      <c r="C661" s="5"/>
      <c r="D661" s="6"/>
      <c r="E661" s="6"/>
      <c r="F661" s="6"/>
      <c r="G661" s="6"/>
      <c r="H661" s="6"/>
      <c r="I661" s="6"/>
    </row>
    <row r="662" ht="12.75" customHeight="1">
      <c r="B662" s="6"/>
      <c r="C662" s="5"/>
      <c r="D662" s="6"/>
      <c r="E662" s="6"/>
      <c r="F662" s="6"/>
      <c r="G662" s="6"/>
      <c r="H662" s="6"/>
      <c r="I662" s="6"/>
    </row>
    <row r="663" ht="12.75" customHeight="1">
      <c r="B663" s="6"/>
      <c r="C663" s="5"/>
      <c r="D663" s="6"/>
      <c r="E663" s="6"/>
      <c r="F663" s="6"/>
      <c r="G663" s="6"/>
      <c r="H663" s="6"/>
      <c r="I663" s="6"/>
    </row>
    <row r="664" ht="12.75" customHeight="1">
      <c r="B664" s="6"/>
      <c r="C664" s="5"/>
      <c r="D664" s="6"/>
      <c r="E664" s="6"/>
      <c r="F664" s="6"/>
      <c r="G664" s="6"/>
      <c r="H664" s="6"/>
      <c r="I664" s="6"/>
    </row>
    <row r="665" ht="12.75" customHeight="1">
      <c r="B665" s="6"/>
      <c r="C665" s="5"/>
      <c r="D665" s="6"/>
      <c r="E665" s="6"/>
      <c r="F665" s="6"/>
      <c r="G665" s="6"/>
      <c r="H665" s="6"/>
      <c r="I665" s="6"/>
    </row>
    <row r="666" ht="12.75" customHeight="1">
      <c r="B666" s="6"/>
      <c r="C666" s="5"/>
      <c r="D666" s="6"/>
      <c r="E666" s="6"/>
      <c r="F666" s="6"/>
      <c r="G666" s="6"/>
      <c r="H666" s="6"/>
      <c r="I666" s="6"/>
    </row>
    <row r="667" ht="12.75" customHeight="1">
      <c r="B667" s="6"/>
      <c r="C667" s="5"/>
      <c r="D667" s="6"/>
      <c r="E667" s="6"/>
      <c r="F667" s="6"/>
      <c r="G667" s="6"/>
      <c r="H667" s="6"/>
      <c r="I667" s="6"/>
    </row>
    <row r="668" ht="12.75" customHeight="1">
      <c r="B668" s="6"/>
      <c r="C668" s="5"/>
      <c r="D668" s="6"/>
      <c r="E668" s="6"/>
      <c r="F668" s="6"/>
      <c r="G668" s="6"/>
      <c r="H668" s="6"/>
      <c r="I668" s="6"/>
    </row>
    <row r="669" ht="12.75" customHeight="1">
      <c r="B669" s="6"/>
      <c r="C669" s="5"/>
      <c r="D669" s="6"/>
      <c r="E669" s="6"/>
      <c r="F669" s="6"/>
      <c r="G669" s="6"/>
      <c r="H669" s="6"/>
      <c r="I669" s="6"/>
    </row>
    <row r="670" ht="12.75" customHeight="1">
      <c r="B670" s="6"/>
      <c r="C670" s="5"/>
      <c r="D670" s="6"/>
      <c r="E670" s="6"/>
      <c r="F670" s="6"/>
      <c r="G670" s="6"/>
      <c r="H670" s="6"/>
      <c r="I670" s="6"/>
    </row>
    <row r="671" ht="12.75" customHeight="1">
      <c r="B671" s="6"/>
      <c r="C671" s="5"/>
      <c r="D671" s="6"/>
      <c r="E671" s="6"/>
      <c r="F671" s="6"/>
      <c r="G671" s="6"/>
      <c r="H671" s="6"/>
      <c r="I671" s="6"/>
    </row>
    <row r="672" ht="12.75" customHeight="1">
      <c r="B672" s="6"/>
      <c r="C672" s="5"/>
      <c r="D672" s="6"/>
      <c r="E672" s="6"/>
      <c r="F672" s="6"/>
      <c r="G672" s="6"/>
      <c r="H672" s="6"/>
      <c r="I672" s="6"/>
    </row>
    <row r="673" ht="12.75" customHeight="1">
      <c r="B673" s="6"/>
      <c r="C673" s="5"/>
      <c r="D673" s="6"/>
      <c r="E673" s="6"/>
      <c r="F673" s="6"/>
      <c r="G673" s="6"/>
      <c r="H673" s="6"/>
      <c r="I673" s="6"/>
    </row>
    <row r="674" ht="12.75" customHeight="1">
      <c r="B674" s="6"/>
      <c r="C674" s="5"/>
      <c r="D674" s="6"/>
      <c r="E674" s="6"/>
      <c r="F674" s="6"/>
      <c r="G674" s="6"/>
      <c r="H674" s="6"/>
      <c r="I674" s="6"/>
    </row>
    <row r="675" ht="12.75" customHeight="1">
      <c r="B675" s="6"/>
      <c r="C675" s="5"/>
      <c r="D675" s="6"/>
      <c r="E675" s="6"/>
      <c r="F675" s="6"/>
      <c r="G675" s="6"/>
      <c r="H675" s="6"/>
      <c r="I675" s="6"/>
    </row>
    <row r="676" ht="12.75" customHeight="1">
      <c r="B676" s="6"/>
      <c r="C676" s="5"/>
      <c r="D676" s="6"/>
      <c r="E676" s="6"/>
      <c r="F676" s="6"/>
      <c r="G676" s="6"/>
      <c r="H676" s="6"/>
      <c r="I676" s="6"/>
    </row>
    <row r="677" ht="12.75" customHeight="1">
      <c r="B677" s="6"/>
      <c r="C677" s="5"/>
      <c r="D677" s="6"/>
      <c r="E677" s="6"/>
      <c r="F677" s="6"/>
      <c r="G677" s="6"/>
      <c r="H677" s="6"/>
      <c r="I677" s="6"/>
    </row>
    <row r="678" ht="12.75" customHeight="1">
      <c r="B678" s="6"/>
      <c r="C678" s="5"/>
      <c r="D678" s="6"/>
      <c r="E678" s="6"/>
      <c r="F678" s="6"/>
      <c r="G678" s="6"/>
      <c r="H678" s="6"/>
      <c r="I678" s="6"/>
    </row>
    <row r="679" ht="12.75" customHeight="1">
      <c r="B679" s="6"/>
      <c r="C679" s="5"/>
      <c r="D679" s="6"/>
      <c r="E679" s="6"/>
      <c r="F679" s="6"/>
      <c r="G679" s="6"/>
      <c r="H679" s="6"/>
      <c r="I679" s="6"/>
    </row>
    <row r="680" ht="12.75" customHeight="1">
      <c r="B680" s="6"/>
      <c r="C680" s="5"/>
      <c r="D680" s="6"/>
      <c r="E680" s="6"/>
      <c r="F680" s="6"/>
      <c r="G680" s="6"/>
      <c r="H680" s="6"/>
      <c r="I680" s="6"/>
    </row>
    <row r="681" ht="12.75" customHeight="1">
      <c r="B681" s="6"/>
      <c r="C681" s="5"/>
      <c r="D681" s="6"/>
      <c r="E681" s="6"/>
      <c r="F681" s="6"/>
      <c r="G681" s="6"/>
      <c r="H681" s="6"/>
      <c r="I681" s="6"/>
    </row>
    <row r="682" ht="12.75" customHeight="1">
      <c r="B682" s="6"/>
      <c r="C682" s="5"/>
      <c r="D682" s="6"/>
      <c r="E682" s="6"/>
      <c r="F682" s="6"/>
      <c r="G682" s="6"/>
      <c r="H682" s="6"/>
      <c r="I682" s="6"/>
    </row>
    <row r="683" ht="12.75" customHeight="1">
      <c r="B683" s="6"/>
      <c r="C683" s="5"/>
      <c r="D683" s="6"/>
      <c r="E683" s="6"/>
      <c r="F683" s="6"/>
      <c r="G683" s="6"/>
      <c r="H683" s="6"/>
      <c r="I683" s="6"/>
    </row>
    <row r="684" ht="12.75" customHeight="1">
      <c r="B684" s="6"/>
      <c r="C684" s="5"/>
      <c r="D684" s="6"/>
      <c r="E684" s="6"/>
      <c r="F684" s="6"/>
      <c r="G684" s="6"/>
      <c r="H684" s="6"/>
      <c r="I684" s="6"/>
    </row>
    <row r="685" ht="12.75" customHeight="1">
      <c r="B685" s="6"/>
      <c r="C685" s="5"/>
      <c r="D685" s="6"/>
      <c r="E685" s="6"/>
      <c r="F685" s="6"/>
      <c r="G685" s="6"/>
      <c r="H685" s="6"/>
      <c r="I685" s="6"/>
    </row>
    <row r="686" ht="12.75" customHeight="1">
      <c r="B686" s="6"/>
      <c r="C686" s="5"/>
      <c r="D686" s="6"/>
      <c r="E686" s="6"/>
      <c r="F686" s="6"/>
      <c r="G686" s="6"/>
      <c r="H686" s="6"/>
      <c r="I686" s="6"/>
    </row>
    <row r="687" ht="12.75" customHeight="1">
      <c r="B687" s="6"/>
      <c r="C687" s="5"/>
      <c r="D687" s="6"/>
      <c r="E687" s="6"/>
      <c r="F687" s="6"/>
      <c r="G687" s="6"/>
      <c r="H687" s="6"/>
      <c r="I687" s="6"/>
    </row>
    <row r="688" ht="12.75" customHeight="1">
      <c r="B688" s="6"/>
      <c r="C688" s="5"/>
      <c r="D688" s="6"/>
      <c r="E688" s="6"/>
      <c r="F688" s="6"/>
      <c r="G688" s="6"/>
      <c r="H688" s="6"/>
      <c r="I688" s="6"/>
    </row>
    <row r="689" ht="12.75" customHeight="1">
      <c r="B689" s="6"/>
      <c r="C689" s="5"/>
      <c r="D689" s="6"/>
      <c r="E689" s="6"/>
      <c r="F689" s="6"/>
      <c r="G689" s="6"/>
      <c r="H689" s="6"/>
      <c r="I689" s="6"/>
    </row>
    <row r="690" ht="12.75" customHeight="1">
      <c r="B690" s="6"/>
      <c r="C690" s="5"/>
      <c r="D690" s="6"/>
      <c r="E690" s="6"/>
      <c r="F690" s="6"/>
      <c r="G690" s="6"/>
      <c r="H690" s="6"/>
      <c r="I690" s="6"/>
    </row>
    <row r="691" ht="12.75" customHeight="1">
      <c r="B691" s="6"/>
      <c r="C691" s="5"/>
      <c r="D691" s="6"/>
      <c r="E691" s="6"/>
      <c r="F691" s="6"/>
      <c r="G691" s="6"/>
      <c r="H691" s="6"/>
      <c r="I691" s="6"/>
    </row>
    <row r="692" ht="12.75" customHeight="1">
      <c r="B692" s="6"/>
      <c r="C692" s="5"/>
      <c r="D692" s="6"/>
      <c r="E692" s="6"/>
      <c r="F692" s="6"/>
      <c r="G692" s="6"/>
      <c r="H692" s="6"/>
      <c r="I692" s="6"/>
    </row>
    <row r="693" ht="12.75" customHeight="1">
      <c r="B693" s="6"/>
      <c r="C693" s="5"/>
      <c r="D693" s="6"/>
      <c r="E693" s="6"/>
      <c r="F693" s="6"/>
      <c r="G693" s="6"/>
      <c r="H693" s="6"/>
      <c r="I693" s="6"/>
    </row>
    <row r="694" ht="12.75" customHeight="1">
      <c r="B694" s="6"/>
      <c r="C694" s="5"/>
      <c r="D694" s="6"/>
      <c r="E694" s="6"/>
      <c r="F694" s="6"/>
      <c r="G694" s="6"/>
      <c r="H694" s="6"/>
      <c r="I694" s="6"/>
    </row>
    <row r="695" ht="12.75" customHeight="1">
      <c r="B695" s="6"/>
      <c r="C695" s="5"/>
      <c r="D695" s="6"/>
      <c r="E695" s="6"/>
      <c r="F695" s="6"/>
      <c r="G695" s="6"/>
      <c r="H695" s="6"/>
      <c r="I695" s="6"/>
    </row>
    <row r="696" ht="12.75" customHeight="1">
      <c r="B696" s="6"/>
      <c r="C696" s="5"/>
      <c r="D696" s="6"/>
      <c r="E696" s="6"/>
      <c r="F696" s="6"/>
      <c r="G696" s="6"/>
      <c r="H696" s="6"/>
      <c r="I696" s="6"/>
    </row>
    <row r="697" ht="12.75" customHeight="1">
      <c r="B697" s="6"/>
      <c r="C697" s="5"/>
      <c r="D697" s="6"/>
      <c r="E697" s="6"/>
      <c r="F697" s="6"/>
      <c r="G697" s="6"/>
      <c r="H697" s="6"/>
      <c r="I697" s="6"/>
    </row>
    <row r="698" ht="12.75" customHeight="1">
      <c r="B698" s="6"/>
      <c r="C698" s="5"/>
      <c r="D698" s="6"/>
      <c r="E698" s="6"/>
      <c r="F698" s="6"/>
      <c r="G698" s="6"/>
      <c r="H698" s="6"/>
      <c r="I698" s="6"/>
    </row>
    <row r="699" ht="12.75" customHeight="1">
      <c r="B699" s="6"/>
      <c r="C699" s="5"/>
      <c r="D699" s="6"/>
      <c r="E699" s="6"/>
      <c r="F699" s="6"/>
      <c r="G699" s="6"/>
      <c r="H699" s="6"/>
      <c r="I699" s="6"/>
    </row>
    <row r="700" ht="12.75" customHeight="1">
      <c r="B700" s="6"/>
      <c r="C700" s="5"/>
      <c r="D700" s="6"/>
      <c r="E700" s="6"/>
      <c r="F700" s="6"/>
      <c r="G700" s="6"/>
      <c r="H700" s="6"/>
      <c r="I700" s="6"/>
    </row>
    <row r="701" ht="12.75" customHeight="1">
      <c r="B701" s="6"/>
      <c r="C701" s="5"/>
      <c r="D701" s="6"/>
      <c r="E701" s="6"/>
      <c r="F701" s="6"/>
      <c r="G701" s="6"/>
      <c r="H701" s="6"/>
      <c r="I701" s="6"/>
    </row>
    <row r="702" ht="12.75" customHeight="1">
      <c r="B702" s="6"/>
      <c r="C702" s="5"/>
      <c r="D702" s="6"/>
      <c r="E702" s="6"/>
      <c r="F702" s="6"/>
      <c r="G702" s="6"/>
      <c r="H702" s="6"/>
      <c r="I702" s="6"/>
    </row>
    <row r="703" ht="12.75" customHeight="1">
      <c r="B703" s="6"/>
      <c r="C703" s="5"/>
      <c r="D703" s="6"/>
      <c r="E703" s="6"/>
      <c r="F703" s="6"/>
      <c r="G703" s="6"/>
      <c r="H703" s="6"/>
      <c r="I703" s="6"/>
    </row>
    <row r="704" ht="12.75" customHeight="1">
      <c r="B704" s="6"/>
      <c r="C704" s="5"/>
      <c r="D704" s="6"/>
      <c r="E704" s="6"/>
      <c r="F704" s="6"/>
      <c r="G704" s="6"/>
      <c r="H704" s="6"/>
      <c r="I704" s="6"/>
    </row>
    <row r="705" ht="12.75" customHeight="1">
      <c r="B705" s="6"/>
      <c r="C705" s="5"/>
      <c r="D705" s="6"/>
      <c r="E705" s="6"/>
      <c r="F705" s="6"/>
      <c r="G705" s="6"/>
      <c r="H705" s="6"/>
      <c r="I705" s="6"/>
    </row>
    <row r="706" ht="12.75" customHeight="1">
      <c r="B706" s="6"/>
      <c r="C706" s="5"/>
      <c r="D706" s="6"/>
      <c r="E706" s="6"/>
      <c r="F706" s="6"/>
      <c r="G706" s="6"/>
      <c r="H706" s="6"/>
      <c r="I706" s="6"/>
    </row>
    <row r="707" ht="12.75" customHeight="1">
      <c r="B707" s="6"/>
      <c r="C707" s="5"/>
      <c r="D707" s="6"/>
      <c r="E707" s="6"/>
      <c r="F707" s="6"/>
      <c r="G707" s="6"/>
      <c r="H707" s="6"/>
      <c r="I707" s="6"/>
    </row>
    <row r="708" ht="12.75" customHeight="1">
      <c r="B708" s="6"/>
      <c r="C708" s="5"/>
      <c r="D708" s="6"/>
      <c r="E708" s="6"/>
      <c r="F708" s="6"/>
      <c r="G708" s="6"/>
      <c r="H708" s="6"/>
      <c r="I708" s="6"/>
    </row>
    <row r="709" ht="12.75" customHeight="1">
      <c r="B709" s="6"/>
      <c r="C709" s="5"/>
      <c r="D709" s="6"/>
      <c r="E709" s="6"/>
      <c r="F709" s="6"/>
      <c r="G709" s="6"/>
      <c r="H709" s="6"/>
      <c r="I709" s="6"/>
    </row>
    <row r="710" ht="12.75" customHeight="1">
      <c r="B710" s="6"/>
      <c r="C710" s="5"/>
      <c r="D710" s="6"/>
      <c r="E710" s="6"/>
      <c r="F710" s="6"/>
      <c r="G710" s="6"/>
      <c r="H710" s="6"/>
      <c r="I710" s="6"/>
    </row>
    <row r="711" ht="12.75" customHeight="1">
      <c r="B711" s="6"/>
      <c r="C711" s="5"/>
      <c r="D711" s="6"/>
      <c r="E711" s="6"/>
      <c r="F711" s="6"/>
      <c r="G711" s="6"/>
      <c r="H711" s="6"/>
      <c r="I711" s="6"/>
    </row>
    <row r="712" ht="12.75" customHeight="1">
      <c r="B712" s="6"/>
      <c r="C712" s="5"/>
      <c r="D712" s="6"/>
      <c r="E712" s="6"/>
      <c r="F712" s="6"/>
      <c r="G712" s="6"/>
      <c r="H712" s="6"/>
      <c r="I712" s="6"/>
    </row>
    <row r="713" ht="12.75" customHeight="1">
      <c r="B713" s="6"/>
      <c r="C713" s="5"/>
      <c r="D713" s="6"/>
      <c r="E713" s="6"/>
      <c r="F713" s="6"/>
      <c r="G713" s="6"/>
      <c r="H713" s="6"/>
      <c r="I713" s="6"/>
    </row>
    <row r="714" ht="12.75" customHeight="1">
      <c r="B714" s="6"/>
      <c r="C714" s="5"/>
      <c r="D714" s="6"/>
      <c r="E714" s="6"/>
      <c r="F714" s="6"/>
      <c r="G714" s="6"/>
      <c r="H714" s="6"/>
      <c r="I714" s="6"/>
    </row>
    <row r="715" ht="12.75" customHeight="1">
      <c r="B715" s="6"/>
      <c r="C715" s="5"/>
      <c r="D715" s="6"/>
      <c r="E715" s="6"/>
      <c r="F715" s="6"/>
      <c r="G715" s="6"/>
      <c r="H715" s="6"/>
      <c r="I715" s="6"/>
    </row>
    <row r="716" ht="12.75" customHeight="1">
      <c r="B716" s="6"/>
      <c r="C716" s="5"/>
      <c r="D716" s="6"/>
      <c r="E716" s="6"/>
      <c r="F716" s="6"/>
      <c r="G716" s="6"/>
      <c r="H716" s="6"/>
      <c r="I716" s="6"/>
    </row>
    <row r="717" ht="12.75" customHeight="1">
      <c r="B717" s="6"/>
      <c r="C717" s="5"/>
      <c r="D717" s="6"/>
      <c r="E717" s="6"/>
      <c r="F717" s="6"/>
      <c r="G717" s="6"/>
      <c r="H717" s="6"/>
      <c r="I717" s="6"/>
    </row>
    <row r="718" ht="12.75" customHeight="1">
      <c r="B718" s="6"/>
      <c r="C718" s="5"/>
      <c r="D718" s="6"/>
      <c r="E718" s="6"/>
      <c r="F718" s="6"/>
      <c r="G718" s="6"/>
      <c r="H718" s="6"/>
      <c r="I718" s="6"/>
    </row>
    <row r="719" ht="12.75" customHeight="1">
      <c r="B719" s="6"/>
      <c r="C719" s="5"/>
      <c r="D719" s="6"/>
      <c r="E719" s="6"/>
      <c r="F719" s="6"/>
      <c r="G719" s="6"/>
      <c r="H719" s="6"/>
      <c r="I719" s="6"/>
    </row>
    <row r="720" ht="12.75" customHeight="1">
      <c r="B720" s="6"/>
      <c r="C720" s="5"/>
      <c r="D720" s="6"/>
      <c r="E720" s="6"/>
      <c r="F720" s="6"/>
      <c r="G720" s="6"/>
      <c r="H720" s="6"/>
      <c r="I720" s="6"/>
    </row>
    <row r="721" ht="12.75" customHeight="1">
      <c r="B721" s="6"/>
      <c r="C721" s="5"/>
      <c r="D721" s="6"/>
      <c r="E721" s="6"/>
      <c r="F721" s="6"/>
      <c r="G721" s="6"/>
      <c r="H721" s="6"/>
      <c r="I721" s="6"/>
    </row>
    <row r="722" ht="12.75" customHeight="1">
      <c r="B722" s="6"/>
      <c r="C722" s="5"/>
      <c r="D722" s="6"/>
      <c r="E722" s="6"/>
      <c r="F722" s="6"/>
      <c r="G722" s="6"/>
      <c r="H722" s="6"/>
      <c r="I722" s="6"/>
    </row>
    <row r="723" ht="12.75" customHeight="1">
      <c r="B723" s="6"/>
      <c r="C723" s="5"/>
      <c r="D723" s="6"/>
      <c r="E723" s="6"/>
      <c r="F723" s="6"/>
      <c r="G723" s="6"/>
      <c r="H723" s="6"/>
      <c r="I723" s="6"/>
    </row>
    <row r="724" ht="12.75" customHeight="1">
      <c r="B724" s="6"/>
      <c r="C724" s="5"/>
      <c r="D724" s="6"/>
      <c r="E724" s="6"/>
      <c r="F724" s="6"/>
      <c r="G724" s="6"/>
      <c r="H724" s="6"/>
      <c r="I724" s="6"/>
    </row>
    <row r="725" ht="12.75" customHeight="1">
      <c r="B725" s="6"/>
      <c r="C725" s="5"/>
      <c r="D725" s="6"/>
      <c r="E725" s="6"/>
      <c r="F725" s="6"/>
      <c r="G725" s="6"/>
      <c r="H725" s="6"/>
      <c r="I725" s="6"/>
    </row>
    <row r="726" ht="12.75" customHeight="1">
      <c r="B726" s="6"/>
      <c r="C726" s="5"/>
      <c r="D726" s="6"/>
      <c r="E726" s="6"/>
      <c r="F726" s="6"/>
      <c r="G726" s="6"/>
      <c r="H726" s="6"/>
      <c r="I726" s="6"/>
    </row>
    <row r="727" ht="12.75" customHeight="1">
      <c r="B727" s="6"/>
      <c r="C727" s="5"/>
      <c r="D727" s="6"/>
      <c r="E727" s="6"/>
      <c r="F727" s="6"/>
      <c r="G727" s="6"/>
      <c r="H727" s="6"/>
      <c r="I727" s="6"/>
    </row>
    <row r="728" ht="12.75" customHeight="1">
      <c r="B728" s="6"/>
      <c r="C728" s="5"/>
      <c r="D728" s="6"/>
      <c r="E728" s="6"/>
      <c r="F728" s="6"/>
      <c r="G728" s="6"/>
      <c r="H728" s="6"/>
      <c r="I728" s="6"/>
    </row>
    <row r="729" ht="12.75" customHeight="1">
      <c r="B729" s="6"/>
      <c r="C729" s="5"/>
      <c r="D729" s="6"/>
      <c r="E729" s="6"/>
      <c r="F729" s="6"/>
      <c r="G729" s="6"/>
      <c r="H729" s="6"/>
      <c r="I729" s="6"/>
    </row>
    <row r="730" ht="12.75" customHeight="1">
      <c r="B730" s="6"/>
      <c r="C730" s="5"/>
      <c r="D730" s="6"/>
      <c r="E730" s="6"/>
      <c r="F730" s="6"/>
      <c r="G730" s="6"/>
      <c r="H730" s="6"/>
      <c r="I730" s="6"/>
    </row>
    <row r="731" ht="12.75" customHeight="1">
      <c r="B731" s="6"/>
      <c r="C731" s="5"/>
      <c r="D731" s="6"/>
      <c r="E731" s="6"/>
      <c r="F731" s="6"/>
      <c r="G731" s="6"/>
      <c r="H731" s="6"/>
      <c r="I731" s="6"/>
    </row>
    <row r="732" ht="12.75" customHeight="1">
      <c r="B732" s="6"/>
      <c r="C732" s="5"/>
      <c r="D732" s="6"/>
      <c r="E732" s="6"/>
      <c r="F732" s="6"/>
      <c r="G732" s="6"/>
      <c r="H732" s="6"/>
      <c r="I732" s="6"/>
    </row>
    <row r="733" ht="12.75" customHeight="1">
      <c r="B733" s="6"/>
      <c r="C733" s="5"/>
      <c r="D733" s="6"/>
      <c r="E733" s="6"/>
      <c r="F733" s="6"/>
      <c r="G733" s="6"/>
      <c r="H733" s="6"/>
      <c r="I733" s="6"/>
    </row>
    <row r="734" ht="12.75" customHeight="1">
      <c r="B734" s="6"/>
      <c r="C734" s="5"/>
      <c r="D734" s="6"/>
      <c r="E734" s="6"/>
      <c r="F734" s="6"/>
      <c r="G734" s="6"/>
      <c r="H734" s="6"/>
      <c r="I734" s="6"/>
    </row>
    <row r="735" ht="12.75" customHeight="1">
      <c r="B735" s="6"/>
      <c r="C735" s="5"/>
      <c r="D735" s="6"/>
      <c r="E735" s="6"/>
      <c r="F735" s="6"/>
      <c r="G735" s="6"/>
      <c r="H735" s="6"/>
      <c r="I735" s="6"/>
    </row>
    <row r="736" ht="12.75" customHeight="1">
      <c r="B736" s="6"/>
      <c r="C736" s="5"/>
      <c r="D736" s="6"/>
      <c r="E736" s="6"/>
      <c r="F736" s="6"/>
      <c r="G736" s="6"/>
      <c r="H736" s="6"/>
      <c r="I736" s="6"/>
    </row>
    <row r="737" ht="12.75" customHeight="1">
      <c r="B737" s="6"/>
      <c r="C737" s="5"/>
      <c r="D737" s="6"/>
      <c r="E737" s="6"/>
      <c r="F737" s="6"/>
      <c r="G737" s="6"/>
      <c r="H737" s="6"/>
      <c r="I737" s="6"/>
    </row>
    <row r="738" ht="12.75" customHeight="1">
      <c r="B738" s="6"/>
      <c r="C738" s="5"/>
      <c r="D738" s="6"/>
      <c r="E738" s="6"/>
      <c r="F738" s="6"/>
      <c r="G738" s="6"/>
      <c r="H738" s="6"/>
      <c r="I738" s="6"/>
    </row>
    <row r="739" ht="12.75" customHeight="1">
      <c r="B739" s="6"/>
      <c r="C739" s="5"/>
      <c r="D739" s="6"/>
      <c r="E739" s="6"/>
      <c r="F739" s="6"/>
      <c r="G739" s="6"/>
      <c r="H739" s="6"/>
      <c r="I739" s="6"/>
    </row>
    <row r="740" ht="12.75" customHeight="1">
      <c r="B740" s="6"/>
      <c r="C740" s="5"/>
      <c r="D740" s="6"/>
      <c r="E740" s="6"/>
      <c r="F740" s="6"/>
      <c r="G740" s="6"/>
      <c r="H740" s="6"/>
      <c r="I740" s="6"/>
    </row>
    <row r="741" ht="12.75" customHeight="1">
      <c r="B741" s="6"/>
      <c r="C741" s="5"/>
      <c r="D741" s="6"/>
      <c r="E741" s="6"/>
      <c r="F741" s="6"/>
      <c r="G741" s="6"/>
      <c r="H741" s="6"/>
      <c r="I741" s="6"/>
    </row>
    <row r="742" ht="12.75" customHeight="1">
      <c r="B742" s="6"/>
      <c r="C742" s="5"/>
      <c r="D742" s="6"/>
      <c r="E742" s="6"/>
      <c r="F742" s="6"/>
      <c r="G742" s="6"/>
      <c r="H742" s="6"/>
      <c r="I742" s="6"/>
    </row>
    <row r="743" ht="12.75" customHeight="1">
      <c r="B743" s="6"/>
      <c r="C743" s="5"/>
      <c r="D743" s="6"/>
      <c r="E743" s="6"/>
      <c r="F743" s="6"/>
      <c r="G743" s="6"/>
      <c r="H743" s="6"/>
      <c r="I743" s="6"/>
    </row>
    <row r="744" ht="12.75" customHeight="1">
      <c r="B744" s="6"/>
      <c r="C744" s="5"/>
      <c r="D744" s="6"/>
      <c r="E744" s="6"/>
      <c r="F744" s="6"/>
      <c r="G744" s="6"/>
      <c r="H744" s="6"/>
      <c r="I744" s="6"/>
    </row>
    <row r="745" ht="12.75" customHeight="1">
      <c r="B745" s="6"/>
      <c r="C745" s="5"/>
      <c r="D745" s="6"/>
      <c r="E745" s="6"/>
      <c r="F745" s="6"/>
      <c r="G745" s="6"/>
      <c r="H745" s="6"/>
      <c r="I745" s="6"/>
    </row>
    <row r="746" ht="12.75" customHeight="1">
      <c r="B746" s="6"/>
      <c r="C746" s="5"/>
      <c r="D746" s="6"/>
      <c r="E746" s="6"/>
      <c r="F746" s="6"/>
      <c r="G746" s="6"/>
      <c r="H746" s="6"/>
      <c r="I746" s="6"/>
    </row>
    <row r="747" ht="12.75" customHeight="1">
      <c r="B747" s="6"/>
      <c r="C747" s="5"/>
      <c r="D747" s="6"/>
      <c r="E747" s="6"/>
      <c r="F747" s="6"/>
      <c r="G747" s="6"/>
      <c r="H747" s="6"/>
      <c r="I747" s="6"/>
    </row>
    <row r="748" ht="12.75" customHeight="1">
      <c r="B748" s="6"/>
      <c r="C748" s="5"/>
      <c r="D748" s="6"/>
      <c r="E748" s="6"/>
      <c r="F748" s="6"/>
      <c r="G748" s="6"/>
      <c r="H748" s="6"/>
      <c r="I748" s="6"/>
    </row>
    <row r="749" ht="12.75" customHeight="1">
      <c r="B749" s="6"/>
      <c r="C749" s="5"/>
      <c r="D749" s="6"/>
      <c r="E749" s="6"/>
      <c r="F749" s="6"/>
      <c r="G749" s="6"/>
      <c r="H749" s="6"/>
      <c r="I749" s="6"/>
    </row>
    <row r="750" ht="12.75" customHeight="1">
      <c r="B750" s="6"/>
      <c r="C750" s="5"/>
      <c r="D750" s="6"/>
      <c r="E750" s="6"/>
      <c r="F750" s="6"/>
      <c r="G750" s="6"/>
      <c r="H750" s="6"/>
      <c r="I750" s="6"/>
    </row>
    <row r="751" ht="12.75" customHeight="1">
      <c r="B751" s="6"/>
      <c r="C751" s="5"/>
      <c r="D751" s="6"/>
      <c r="E751" s="6"/>
      <c r="F751" s="6"/>
      <c r="G751" s="6"/>
      <c r="H751" s="6"/>
      <c r="I751" s="6"/>
    </row>
    <row r="752" ht="12.75" customHeight="1">
      <c r="B752" s="6"/>
      <c r="C752" s="5"/>
      <c r="D752" s="6"/>
      <c r="E752" s="6"/>
      <c r="F752" s="6"/>
      <c r="G752" s="6"/>
      <c r="H752" s="6"/>
      <c r="I752" s="6"/>
    </row>
    <row r="753" ht="12.75" customHeight="1">
      <c r="B753" s="6"/>
      <c r="C753" s="5"/>
      <c r="D753" s="6"/>
      <c r="E753" s="6"/>
      <c r="F753" s="6"/>
      <c r="G753" s="6"/>
      <c r="H753" s="6"/>
      <c r="I753" s="6"/>
    </row>
    <row r="754" ht="12.75" customHeight="1">
      <c r="B754" s="6"/>
      <c r="C754" s="5"/>
      <c r="D754" s="6"/>
      <c r="E754" s="6"/>
      <c r="F754" s="6"/>
      <c r="G754" s="6"/>
      <c r="H754" s="6"/>
      <c r="I754" s="6"/>
    </row>
    <row r="755" ht="12.75" customHeight="1">
      <c r="B755" s="6"/>
      <c r="C755" s="5"/>
      <c r="D755" s="6"/>
      <c r="E755" s="6"/>
      <c r="F755" s="6"/>
      <c r="G755" s="6"/>
      <c r="H755" s="6"/>
      <c r="I755" s="6"/>
    </row>
    <row r="756" ht="12.75" customHeight="1">
      <c r="B756" s="6"/>
      <c r="C756" s="5"/>
      <c r="D756" s="6"/>
      <c r="E756" s="6"/>
      <c r="F756" s="6"/>
      <c r="G756" s="6"/>
      <c r="H756" s="6"/>
      <c r="I756" s="6"/>
    </row>
    <row r="757" ht="12.75" customHeight="1">
      <c r="B757" s="6"/>
      <c r="C757" s="5"/>
      <c r="D757" s="6"/>
      <c r="E757" s="6"/>
      <c r="F757" s="6"/>
      <c r="G757" s="6"/>
      <c r="H757" s="6"/>
      <c r="I757" s="6"/>
    </row>
    <row r="758" ht="12.75" customHeight="1">
      <c r="B758" s="6"/>
      <c r="C758" s="5"/>
      <c r="D758" s="6"/>
      <c r="E758" s="6"/>
      <c r="F758" s="6"/>
      <c r="G758" s="6"/>
      <c r="H758" s="6"/>
      <c r="I758" s="6"/>
    </row>
    <row r="759" ht="12.75" customHeight="1">
      <c r="B759" s="6"/>
      <c r="C759" s="5"/>
      <c r="D759" s="6"/>
      <c r="E759" s="6"/>
      <c r="F759" s="6"/>
      <c r="G759" s="6"/>
      <c r="H759" s="6"/>
      <c r="I759" s="6"/>
    </row>
    <row r="760" ht="12.75" customHeight="1">
      <c r="B760" s="6"/>
      <c r="C760" s="5"/>
      <c r="D760" s="6"/>
      <c r="E760" s="6"/>
      <c r="F760" s="6"/>
      <c r="G760" s="6"/>
      <c r="H760" s="6"/>
      <c r="I760" s="6"/>
    </row>
    <row r="761" ht="12.75" customHeight="1">
      <c r="B761" s="6"/>
      <c r="C761" s="5"/>
      <c r="D761" s="6"/>
      <c r="E761" s="6"/>
      <c r="F761" s="6"/>
      <c r="G761" s="6"/>
      <c r="H761" s="6"/>
      <c r="I761" s="6"/>
    </row>
    <row r="762" ht="12.75" customHeight="1">
      <c r="B762" s="6"/>
      <c r="C762" s="5"/>
      <c r="D762" s="6"/>
      <c r="E762" s="6"/>
      <c r="F762" s="6"/>
      <c r="G762" s="6"/>
      <c r="H762" s="6"/>
      <c r="I762" s="6"/>
    </row>
    <row r="763" ht="12.75" customHeight="1">
      <c r="B763" s="6"/>
      <c r="C763" s="5"/>
      <c r="D763" s="6"/>
      <c r="E763" s="6"/>
      <c r="F763" s="6"/>
      <c r="G763" s="6"/>
      <c r="H763" s="6"/>
      <c r="I763" s="6"/>
    </row>
    <row r="764" ht="12.75" customHeight="1">
      <c r="B764" s="6"/>
      <c r="C764" s="5"/>
      <c r="D764" s="6"/>
      <c r="E764" s="6"/>
      <c r="F764" s="6"/>
      <c r="G764" s="6"/>
      <c r="H764" s="6"/>
      <c r="I764" s="6"/>
    </row>
    <row r="765" ht="12.75" customHeight="1">
      <c r="B765" s="6"/>
      <c r="C765" s="5"/>
      <c r="D765" s="6"/>
      <c r="E765" s="6"/>
      <c r="F765" s="6"/>
      <c r="G765" s="6"/>
      <c r="H765" s="6"/>
      <c r="I765" s="6"/>
    </row>
    <row r="766" ht="12.75" customHeight="1">
      <c r="B766" s="6"/>
      <c r="C766" s="5"/>
      <c r="D766" s="6"/>
      <c r="E766" s="6"/>
      <c r="F766" s="6"/>
      <c r="G766" s="6"/>
      <c r="H766" s="6"/>
      <c r="I766" s="6"/>
    </row>
    <row r="767" ht="12.75" customHeight="1">
      <c r="B767" s="6"/>
      <c r="C767" s="5"/>
      <c r="D767" s="6"/>
      <c r="E767" s="6"/>
      <c r="F767" s="6"/>
      <c r="G767" s="6"/>
      <c r="H767" s="6"/>
      <c r="I767" s="6"/>
    </row>
    <row r="768" ht="12.75" customHeight="1">
      <c r="B768" s="6"/>
      <c r="C768" s="5"/>
      <c r="D768" s="6"/>
      <c r="E768" s="6"/>
      <c r="F768" s="6"/>
      <c r="G768" s="6"/>
      <c r="H768" s="6"/>
      <c r="I768" s="6"/>
    </row>
    <row r="769" ht="12.75" customHeight="1">
      <c r="B769" s="6"/>
      <c r="C769" s="5"/>
      <c r="D769" s="6"/>
      <c r="E769" s="6"/>
      <c r="F769" s="6"/>
      <c r="G769" s="6"/>
      <c r="H769" s="6"/>
      <c r="I769" s="6"/>
    </row>
    <row r="770" ht="12.75" customHeight="1">
      <c r="B770" s="6"/>
      <c r="C770" s="5"/>
      <c r="D770" s="6"/>
      <c r="E770" s="6"/>
      <c r="F770" s="6"/>
      <c r="G770" s="6"/>
      <c r="H770" s="6"/>
      <c r="I770" s="6"/>
    </row>
    <row r="771" ht="12.75" customHeight="1">
      <c r="B771" s="6"/>
      <c r="C771" s="5"/>
      <c r="D771" s="6"/>
      <c r="E771" s="6"/>
      <c r="F771" s="6"/>
      <c r="G771" s="6"/>
      <c r="H771" s="6"/>
      <c r="I771" s="6"/>
    </row>
    <row r="772" ht="12.75" customHeight="1">
      <c r="B772" s="6"/>
      <c r="C772" s="5"/>
      <c r="D772" s="6"/>
      <c r="E772" s="6"/>
      <c r="F772" s="6"/>
      <c r="G772" s="6"/>
      <c r="H772" s="6"/>
      <c r="I772" s="6"/>
    </row>
    <row r="773" ht="12.75" customHeight="1">
      <c r="B773" s="6"/>
      <c r="C773" s="5"/>
      <c r="D773" s="6"/>
      <c r="E773" s="6"/>
      <c r="F773" s="6"/>
      <c r="G773" s="6"/>
      <c r="H773" s="6"/>
      <c r="I773" s="6"/>
    </row>
    <row r="774" ht="12.75" customHeight="1">
      <c r="B774" s="6"/>
      <c r="C774" s="5"/>
      <c r="D774" s="6"/>
      <c r="E774" s="6"/>
      <c r="F774" s="6"/>
      <c r="G774" s="6"/>
      <c r="H774" s="6"/>
      <c r="I774" s="6"/>
    </row>
    <row r="775" ht="12.75" customHeight="1">
      <c r="B775" s="6"/>
      <c r="C775" s="5"/>
      <c r="D775" s="6"/>
      <c r="E775" s="6"/>
      <c r="F775" s="6"/>
      <c r="G775" s="6"/>
      <c r="H775" s="6"/>
      <c r="I775" s="6"/>
    </row>
    <row r="776" ht="12.75" customHeight="1">
      <c r="B776" s="6"/>
      <c r="C776" s="5"/>
      <c r="D776" s="6"/>
      <c r="E776" s="6"/>
      <c r="F776" s="6"/>
      <c r="G776" s="6"/>
      <c r="H776" s="6"/>
      <c r="I776" s="6"/>
    </row>
    <row r="777" ht="12.75" customHeight="1">
      <c r="B777" s="6"/>
      <c r="C777" s="5"/>
      <c r="D777" s="6"/>
      <c r="E777" s="6"/>
      <c r="F777" s="6"/>
      <c r="G777" s="6"/>
      <c r="H777" s="6"/>
      <c r="I777" s="6"/>
    </row>
    <row r="778" ht="12.75" customHeight="1">
      <c r="B778" s="6"/>
      <c r="C778" s="5"/>
      <c r="D778" s="6"/>
      <c r="E778" s="6"/>
      <c r="F778" s="6"/>
      <c r="G778" s="6"/>
      <c r="H778" s="6"/>
      <c r="I778" s="6"/>
    </row>
    <row r="779" ht="12.75" customHeight="1">
      <c r="B779" s="6"/>
      <c r="C779" s="5"/>
      <c r="D779" s="6"/>
      <c r="E779" s="6"/>
      <c r="F779" s="6"/>
      <c r="G779" s="6"/>
      <c r="H779" s="6"/>
      <c r="I779" s="6"/>
    </row>
    <row r="780" ht="12.75" customHeight="1">
      <c r="B780" s="6"/>
      <c r="C780" s="5"/>
      <c r="D780" s="6"/>
      <c r="E780" s="6"/>
      <c r="F780" s="6"/>
      <c r="G780" s="6"/>
      <c r="H780" s="6"/>
      <c r="I780" s="6"/>
    </row>
    <row r="781" ht="12.75" customHeight="1">
      <c r="B781" s="6"/>
      <c r="C781" s="5"/>
      <c r="D781" s="6"/>
      <c r="E781" s="6"/>
      <c r="F781" s="6"/>
      <c r="G781" s="6"/>
      <c r="H781" s="6"/>
      <c r="I781" s="6"/>
    </row>
    <row r="782" ht="12.75" customHeight="1">
      <c r="B782" s="6"/>
      <c r="C782" s="5"/>
      <c r="D782" s="6"/>
      <c r="E782" s="6"/>
      <c r="F782" s="6"/>
      <c r="G782" s="6"/>
      <c r="H782" s="6"/>
      <c r="I782" s="6"/>
    </row>
    <row r="783" ht="12.75" customHeight="1">
      <c r="B783" s="6"/>
      <c r="C783" s="5"/>
      <c r="D783" s="6"/>
      <c r="E783" s="6"/>
      <c r="F783" s="6"/>
      <c r="G783" s="6"/>
      <c r="H783" s="6"/>
      <c r="I783" s="6"/>
    </row>
    <row r="784" ht="12.75" customHeight="1">
      <c r="B784" s="6"/>
      <c r="C784" s="5"/>
      <c r="D784" s="6"/>
      <c r="E784" s="6"/>
      <c r="F784" s="6"/>
      <c r="G784" s="6"/>
      <c r="H784" s="6"/>
      <c r="I784" s="6"/>
    </row>
    <row r="785" ht="12.75" customHeight="1">
      <c r="B785" s="6"/>
      <c r="C785" s="5"/>
      <c r="D785" s="6"/>
      <c r="E785" s="6"/>
      <c r="F785" s="6"/>
      <c r="G785" s="6"/>
      <c r="H785" s="6"/>
      <c r="I785" s="6"/>
    </row>
    <row r="786" ht="12.75" customHeight="1">
      <c r="B786" s="6"/>
      <c r="C786" s="5"/>
      <c r="D786" s="6"/>
      <c r="E786" s="6"/>
      <c r="F786" s="6"/>
      <c r="G786" s="6"/>
      <c r="H786" s="6"/>
      <c r="I786" s="6"/>
    </row>
    <row r="787" ht="12.75" customHeight="1">
      <c r="B787" s="6"/>
      <c r="C787" s="5"/>
      <c r="D787" s="6"/>
      <c r="E787" s="6"/>
      <c r="F787" s="6"/>
      <c r="G787" s="6"/>
      <c r="H787" s="6"/>
      <c r="I787" s="6"/>
    </row>
    <row r="788" ht="12.75" customHeight="1">
      <c r="B788" s="6"/>
      <c r="C788" s="5"/>
      <c r="D788" s="6"/>
      <c r="E788" s="6"/>
      <c r="F788" s="6"/>
      <c r="G788" s="6"/>
      <c r="H788" s="6"/>
      <c r="I788" s="6"/>
    </row>
    <row r="789" ht="12.75" customHeight="1">
      <c r="B789" s="6"/>
      <c r="C789" s="5"/>
      <c r="D789" s="6"/>
      <c r="E789" s="6"/>
      <c r="F789" s="6"/>
      <c r="G789" s="6"/>
      <c r="H789" s="6"/>
      <c r="I789" s="6"/>
    </row>
    <row r="790" ht="12.75" customHeight="1">
      <c r="B790" s="6"/>
      <c r="C790" s="5"/>
      <c r="D790" s="6"/>
      <c r="E790" s="6"/>
      <c r="F790" s="6"/>
      <c r="G790" s="6"/>
      <c r="H790" s="6"/>
      <c r="I790" s="6"/>
    </row>
    <row r="791" ht="12.75" customHeight="1">
      <c r="B791" s="6"/>
      <c r="C791" s="5"/>
      <c r="D791" s="6"/>
      <c r="E791" s="6"/>
      <c r="F791" s="6"/>
      <c r="G791" s="6"/>
      <c r="H791" s="6"/>
      <c r="I791" s="6"/>
    </row>
    <row r="792" ht="12.75" customHeight="1">
      <c r="B792" s="6"/>
      <c r="C792" s="5"/>
      <c r="D792" s="6"/>
      <c r="E792" s="6"/>
      <c r="F792" s="6"/>
      <c r="G792" s="6"/>
      <c r="H792" s="6"/>
      <c r="I792" s="6"/>
    </row>
    <row r="793" ht="12.75" customHeight="1">
      <c r="B793" s="6"/>
      <c r="C793" s="5"/>
      <c r="D793" s="6"/>
      <c r="E793" s="6"/>
      <c r="F793" s="6"/>
      <c r="G793" s="6"/>
      <c r="H793" s="6"/>
      <c r="I793" s="6"/>
    </row>
    <row r="794" ht="12.75" customHeight="1">
      <c r="B794" s="6"/>
      <c r="C794" s="5"/>
      <c r="D794" s="6"/>
      <c r="E794" s="6"/>
      <c r="F794" s="6"/>
      <c r="G794" s="6"/>
      <c r="H794" s="6"/>
      <c r="I794" s="6"/>
    </row>
    <row r="795" ht="12.75" customHeight="1">
      <c r="B795" s="6"/>
      <c r="C795" s="5"/>
      <c r="D795" s="6"/>
      <c r="E795" s="6"/>
      <c r="F795" s="6"/>
      <c r="G795" s="6"/>
      <c r="H795" s="6"/>
      <c r="I795" s="6"/>
    </row>
    <row r="796" ht="12.75" customHeight="1">
      <c r="B796" s="6"/>
      <c r="C796" s="5"/>
      <c r="D796" s="6"/>
      <c r="E796" s="6"/>
      <c r="F796" s="6"/>
      <c r="G796" s="6"/>
      <c r="H796" s="6"/>
      <c r="I796" s="6"/>
    </row>
    <row r="797" ht="12.75" customHeight="1">
      <c r="B797" s="6"/>
      <c r="C797" s="5"/>
      <c r="D797" s="6"/>
      <c r="E797" s="6"/>
      <c r="F797" s="6"/>
      <c r="G797" s="6"/>
      <c r="H797" s="6"/>
      <c r="I797" s="6"/>
    </row>
    <row r="798" ht="12.75" customHeight="1">
      <c r="B798" s="6"/>
      <c r="C798" s="5"/>
      <c r="D798" s="6"/>
      <c r="E798" s="6"/>
      <c r="F798" s="6"/>
      <c r="G798" s="6"/>
      <c r="H798" s="6"/>
      <c r="I798" s="6"/>
    </row>
    <row r="799" ht="12.75" customHeight="1">
      <c r="B799" s="6"/>
      <c r="C799" s="5"/>
      <c r="D799" s="6"/>
      <c r="E799" s="6"/>
      <c r="F799" s="6"/>
      <c r="G799" s="6"/>
      <c r="H799" s="6"/>
      <c r="I799" s="6"/>
    </row>
    <row r="800" ht="12.75" customHeight="1">
      <c r="B800" s="6"/>
      <c r="C800" s="5"/>
      <c r="D800" s="6"/>
      <c r="E800" s="6"/>
      <c r="F800" s="6"/>
      <c r="G800" s="6"/>
      <c r="H800" s="6"/>
      <c r="I800" s="6"/>
    </row>
    <row r="801" ht="12.75" customHeight="1">
      <c r="B801" s="6"/>
      <c r="C801" s="5"/>
      <c r="D801" s="6"/>
      <c r="E801" s="6"/>
      <c r="F801" s="6"/>
      <c r="G801" s="6"/>
      <c r="H801" s="6"/>
      <c r="I801" s="6"/>
    </row>
    <row r="802" ht="12.75" customHeight="1">
      <c r="B802" s="6"/>
      <c r="C802" s="5"/>
      <c r="D802" s="6"/>
      <c r="E802" s="6"/>
      <c r="F802" s="6"/>
      <c r="G802" s="6"/>
      <c r="H802" s="6"/>
      <c r="I802" s="6"/>
    </row>
    <row r="803" ht="12.75" customHeight="1">
      <c r="B803" s="6"/>
      <c r="C803" s="5"/>
      <c r="D803" s="6"/>
      <c r="E803" s="6"/>
      <c r="F803" s="6"/>
      <c r="G803" s="6"/>
      <c r="H803" s="6"/>
      <c r="I803" s="6"/>
    </row>
    <row r="804" ht="12.75" customHeight="1">
      <c r="B804" s="6"/>
      <c r="C804" s="5"/>
      <c r="D804" s="6"/>
      <c r="E804" s="6"/>
      <c r="F804" s="6"/>
      <c r="G804" s="6"/>
      <c r="H804" s="6"/>
      <c r="I804" s="6"/>
    </row>
    <row r="805" ht="12.75" customHeight="1">
      <c r="B805" s="6"/>
      <c r="C805" s="5"/>
      <c r="D805" s="6"/>
      <c r="E805" s="6"/>
      <c r="F805" s="6"/>
      <c r="G805" s="6"/>
      <c r="H805" s="6"/>
      <c r="I805" s="6"/>
    </row>
    <row r="806" ht="12.75" customHeight="1">
      <c r="B806" s="6"/>
      <c r="C806" s="5"/>
      <c r="D806" s="6"/>
      <c r="E806" s="6"/>
      <c r="F806" s="6"/>
      <c r="G806" s="6"/>
      <c r="H806" s="6"/>
      <c r="I806" s="6"/>
    </row>
    <row r="807" ht="12.75" customHeight="1">
      <c r="B807" s="6"/>
      <c r="C807" s="5"/>
      <c r="D807" s="6"/>
      <c r="E807" s="6"/>
      <c r="F807" s="6"/>
      <c r="G807" s="6"/>
      <c r="H807" s="6"/>
      <c r="I807" s="6"/>
    </row>
    <row r="808" ht="12.75" customHeight="1">
      <c r="B808" s="6"/>
      <c r="C808" s="5"/>
      <c r="D808" s="6"/>
      <c r="E808" s="6"/>
      <c r="F808" s="6"/>
      <c r="G808" s="6"/>
      <c r="H808" s="6"/>
      <c r="I808" s="6"/>
    </row>
    <row r="809" ht="12.75" customHeight="1">
      <c r="B809" s="6"/>
      <c r="C809" s="5"/>
      <c r="D809" s="6"/>
      <c r="E809" s="6"/>
      <c r="F809" s="6"/>
      <c r="G809" s="6"/>
      <c r="H809" s="6"/>
      <c r="I809" s="6"/>
    </row>
    <row r="810" ht="12.75" customHeight="1">
      <c r="B810" s="6"/>
      <c r="C810" s="5"/>
      <c r="D810" s="6"/>
      <c r="E810" s="6"/>
      <c r="F810" s="6"/>
      <c r="G810" s="6"/>
      <c r="H810" s="6"/>
      <c r="I810" s="6"/>
    </row>
    <row r="811" ht="12.75" customHeight="1">
      <c r="B811" s="6"/>
      <c r="C811" s="5"/>
      <c r="D811" s="6"/>
      <c r="E811" s="6"/>
      <c r="F811" s="6"/>
      <c r="G811" s="6"/>
      <c r="H811" s="6"/>
      <c r="I811" s="6"/>
    </row>
    <row r="812" ht="12.75" customHeight="1">
      <c r="B812" s="6"/>
      <c r="C812" s="5"/>
      <c r="D812" s="6"/>
      <c r="E812" s="6"/>
      <c r="F812" s="6"/>
      <c r="G812" s="6"/>
      <c r="H812" s="6"/>
      <c r="I812" s="6"/>
    </row>
    <row r="813" ht="12.75" customHeight="1">
      <c r="B813" s="6"/>
      <c r="C813" s="5"/>
      <c r="D813" s="6"/>
      <c r="E813" s="6"/>
      <c r="F813" s="6"/>
      <c r="G813" s="6"/>
      <c r="H813" s="6"/>
      <c r="I813" s="6"/>
    </row>
    <row r="814" ht="12.75" customHeight="1">
      <c r="B814" s="6"/>
      <c r="C814" s="5"/>
      <c r="D814" s="6"/>
      <c r="E814" s="6"/>
      <c r="F814" s="6"/>
      <c r="G814" s="6"/>
      <c r="H814" s="6"/>
      <c r="I814" s="6"/>
    </row>
    <row r="815" ht="12.75" customHeight="1">
      <c r="B815" s="6"/>
      <c r="C815" s="5"/>
      <c r="D815" s="6"/>
      <c r="E815" s="6"/>
      <c r="F815" s="6"/>
      <c r="G815" s="6"/>
      <c r="H815" s="6"/>
      <c r="I815" s="6"/>
    </row>
    <row r="816" ht="12.75" customHeight="1">
      <c r="B816" s="6"/>
      <c r="C816" s="5"/>
      <c r="D816" s="6"/>
      <c r="E816" s="6"/>
      <c r="F816" s="6"/>
      <c r="G816" s="6"/>
      <c r="H816" s="6"/>
      <c r="I816" s="6"/>
    </row>
    <row r="817" ht="12.75" customHeight="1">
      <c r="B817" s="6"/>
      <c r="C817" s="5"/>
      <c r="D817" s="6"/>
      <c r="E817" s="6"/>
      <c r="F817" s="6"/>
      <c r="G817" s="6"/>
      <c r="H817" s="6"/>
      <c r="I817" s="6"/>
    </row>
    <row r="818" ht="12.75" customHeight="1">
      <c r="B818" s="6"/>
      <c r="C818" s="5"/>
      <c r="D818" s="6"/>
      <c r="E818" s="6"/>
      <c r="F818" s="6"/>
      <c r="G818" s="6"/>
      <c r="H818" s="6"/>
      <c r="I818" s="6"/>
    </row>
    <row r="819" ht="12.75" customHeight="1">
      <c r="B819" s="6"/>
      <c r="C819" s="5"/>
      <c r="D819" s="6"/>
      <c r="E819" s="6"/>
      <c r="F819" s="6"/>
      <c r="G819" s="6"/>
      <c r="H819" s="6"/>
      <c r="I819" s="6"/>
    </row>
    <row r="820" ht="12.75" customHeight="1">
      <c r="B820" s="6"/>
      <c r="C820" s="5"/>
      <c r="D820" s="6"/>
      <c r="E820" s="6"/>
      <c r="F820" s="6"/>
      <c r="G820" s="6"/>
      <c r="H820" s="6"/>
      <c r="I820" s="6"/>
    </row>
    <row r="821" ht="12.75" customHeight="1">
      <c r="B821" s="6"/>
      <c r="C821" s="5"/>
      <c r="D821" s="6"/>
      <c r="E821" s="6"/>
      <c r="F821" s="6"/>
      <c r="G821" s="6"/>
      <c r="H821" s="6"/>
      <c r="I821" s="6"/>
    </row>
    <row r="822" ht="12.75" customHeight="1">
      <c r="B822" s="6"/>
      <c r="C822" s="5"/>
      <c r="D822" s="6"/>
      <c r="E822" s="6"/>
      <c r="F822" s="6"/>
      <c r="G822" s="6"/>
      <c r="H822" s="6"/>
      <c r="I822" s="6"/>
    </row>
    <row r="823" ht="12.75" customHeight="1">
      <c r="B823" s="6"/>
      <c r="C823" s="5"/>
      <c r="D823" s="6"/>
      <c r="E823" s="6"/>
      <c r="F823" s="6"/>
      <c r="G823" s="6"/>
      <c r="H823" s="6"/>
      <c r="I823" s="6"/>
    </row>
    <row r="824" ht="12.75" customHeight="1">
      <c r="B824" s="6"/>
      <c r="C824" s="5"/>
      <c r="D824" s="6"/>
      <c r="E824" s="6"/>
      <c r="F824" s="6"/>
      <c r="G824" s="6"/>
      <c r="H824" s="6"/>
      <c r="I824" s="6"/>
    </row>
    <row r="825" ht="12.75" customHeight="1">
      <c r="B825" s="6"/>
      <c r="C825" s="5"/>
      <c r="D825" s="6"/>
      <c r="E825" s="6"/>
      <c r="F825" s="6"/>
      <c r="G825" s="6"/>
      <c r="H825" s="6"/>
      <c r="I825" s="6"/>
    </row>
    <row r="826" ht="12.75" customHeight="1">
      <c r="B826" s="6"/>
      <c r="C826" s="5"/>
      <c r="D826" s="6"/>
      <c r="E826" s="6"/>
      <c r="F826" s="6"/>
      <c r="G826" s="6"/>
      <c r="H826" s="6"/>
      <c r="I826" s="6"/>
    </row>
    <row r="827" ht="12.75" customHeight="1">
      <c r="B827" s="6"/>
      <c r="C827" s="5"/>
      <c r="D827" s="6"/>
      <c r="E827" s="6"/>
      <c r="F827" s="6"/>
      <c r="G827" s="6"/>
      <c r="H827" s="6"/>
      <c r="I827" s="6"/>
    </row>
    <row r="828" ht="12.75" customHeight="1">
      <c r="B828" s="6"/>
      <c r="C828" s="5"/>
      <c r="D828" s="6"/>
      <c r="E828" s="6"/>
      <c r="F828" s="6"/>
      <c r="G828" s="6"/>
      <c r="H828" s="6"/>
      <c r="I828" s="6"/>
    </row>
    <row r="829" ht="12.75" customHeight="1">
      <c r="B829" s="6"/>
      <c r="C829" s="5"/>
      <c r="D829" s="6"/>
      <c r="E829" s="6"/>
      <c r="F829" s="6"/>
      <c r="G829" s="6"/>
      <c r="H829" s="6"/>
      <c r="I829" s="6"/>
    </row>
    <row r="830" ht="12.75" customHeight="1">
      <c r="B830" s="6"/>
      <c r="C830" s="5"/>
      <c r="D830" s="6"/>
      <c r="E830" s="6"/>
      <c r="F830" s="6"/>
      <c r="G830" s="6"/>
      <c r="H830" s="6"/>
      <c r="I830" s="6"/>
    </row>
    <row r="831" ht="12.75" customHeight="1">
      <c r="B831" s="6"/>
      <c r="C831" s="5"/>
      <c r="D831" s="6"/>
      <c r="E831" s="6"/>
      <c r="F831" s="6"/>
      <c r="G831" s="6"/>
      <c r="H831" s="6"/>
      <c r="I831" s="6"/>
    </row>
    <row r="832" ht="12.75" customHeight="1">
      <c r="B832" s="6"/>
      <c r="C832" s="5"/>
      <c r="D832" s="6"/>
      <c r="E832" s="6"/>
      <c r="F832" s="6"/>
      <c r="G832" s="6"/>
      <c r="H832" s="6"/>
      <c r="I832" s="6"/>
    </row>
    <row r="833" ht="12.75" customHeight="1">
      <c r="B833" s="6"/>
      <c r="C833" s="5"/>
      <c r="D833" s="6"/>
      <c r="E833" s="6"/>
      <c r="F833" s="6"/>
      <c r="G833" s="6"/>
      <c r="H833" s="6"/>
      <c r="I833" s="6"/>
    </row>
    <row r="834" ht="12.75" customHeight="1">
      <c r="B834" s="6"/>
      <c r="C834" s="5"/>
      <c r="D834" s="6"/>
      <c r="E834" s="6"/>
      <c r="F834" s="6"/>
      <c r="G834" s="6"/>
      <c r="H834" s="6"/>
      <c r="I834" s="6"/>
    </row>
    <row r="835" ht="12.75" customHeight="1">
      <c r="B835" s="6"/>
      <c r="C835" s="5"/>
      <c r="D835" s="6"/>
      <c r="E835" s="6"/>
      <c r="F835" s="6"/>
      <c r="G835" s="6"/>
      <c r="H835" s="6"/>
      <c r="I835" s="6"/>
    </row>
    <row r="836" ht="12.75" customHeight="1">
      <c r="B836" s="6"/>
      <c r="C836" s="5"/>
      <c r="D836" s="6"/>
      <c r="E836" s="6"/>
      <c r="F836" s="6"/>
      <c r="G836" s="6"/>
      <c r="H836" s="6"/>
      <c r="I836" s="6"/>
    </row>
    <row r="837" ht="12.75" customHeight="1">
      <c r="B837" s="6"/>
      <c r="C837" s="5"/>
      <c r="D837" s="6"/>
      <c r="E837" s="6"/>
      <c r="F837" s="6"/>
      <c r="G837" s="6"/>
      <c r="H837" s="6"/>
      <c r="I837" s="6"/>
    </row>
    <row r="838" ht="12.75" customHeight="1">
      <c r="B838" s="6"/>
      <c r="C838" s="5"/>
      <c r="D838" s="6"/>
      <c r="E838" s="6"/>
      <c r="F838" s="6"/>
      <c r="G838" s="6"/>
      <c r="H838" s="6"/>
      <c r="I838" s="6"/>
    </row>
    <row r="839" ht="12.75" customHeight="1">
      <c r="B839" s="6"/>
      <c r="C839" s="5"/>
      <c r="D839" s="6"/>
      <c r="E839" s="6"/>
      <c r="F839" s="6"/>
      <c r="G839" s="6"/>
      <c r="H839" s="6"/>
      <c r="I839" s="6"/>
    </row>
    <row r="840" ht="12.75" customHeight="1">
      <c r="B840" s="6"/>
      <c r="C840" s="5"/>
      <c r="D840" s="6"/>
      <c r="E840" s="6"/>
      <c r="F840" s="6"/>
      <c r="G840" s="6"/>
      <c r="H840" s="6"/>
      <c r="I840" s="6"/>
    </row>
    <row r="841" ht="12.75" customHeight="1">
      <c r="B841" s="6"/>
      <c r="C841" s="5"/>
      <c r="D841" s="6"/>
      <c r="E841" s="6"/>
      <c r="F841" s="6"/>
      <c r="G841" s="6"/>
      <c r="H841" s="6"/>
      <c r="I841" s="6"/>
    </row>
    <row r="842" ht="12.75" customHeight="1">
      <c r="B842" s="6"/>
      <c r="C842" s="5"/>
      <c r="D842" s="6"/>
      <c r="E842" s="6"/>
      <c r="F842" s="6"/>
      <c r="G842" s="6"/>
      <c r="H842" s="6"/>
      <c r="I842" s="6"/>
    </row>
    <row r="843" ht="12.75" customHeight="1">
      <c r="B843" s="6"/>
      <c r="C843" s="5"/>
      <c r="D843" s="6"/>
      <c r="E843" s="6"/>
      <c r="F843" s="6"/>
      <c r="G843" s="6"/>
      <c r="H843" s="6"/>
      <c r="I843" s="6"/>
    </row>
    <row r="844" ht="12.75" customHeight="1">
      <c r="B844" s="6"/>
      <c r="C844" s="5"/>
      <c r="D844" s="6"/>
      <c r="E844" s="6"/>
      <c r="F844" s="6"/>
      <c r="G844" s="6"/>
      <c r="H844" s="6"/>
      <c r="I844" s="6"/>
    </row>
    <row r="845" ht="12.75" customHeight="1">
      <c r="B845" s="6"/>
      <c r="C845" s="5"/>
      <c r="D845" s="6"/>
      <c r="E845" s="6"/>
      <c r="F845" s="6"/>
      <c r="G845" s="6"/>
      <c r="H845" s="6"/>
      <c r="I845" s="6"/>
    </row>
    <row r="846" ht="12.75" customHeight="1">
      <c r="B846" s="6"/>
      <c r="C846" s="5"/>
      <c r="D846" s="6"/>
      <c r="E846" s="6"/>
      <c r="F846" s="6"/>
      <c r="G846" s="6"/>
      <c r="H846" s="6"/>
      <c r="I846" s="6"/>
    </row>
    <row r="847" ht="12.75" customHeight="1">
      <c r="B847" s="6"/>
      <c r="C847" s="5"/>
      <c r="D847" s="6"/>
      <c r="E847" s="6"/>
      <c r="F847" s="6"/>
      <c r="G847" s="6"/>
      <c r="H847" s="6"/>
      <c r="I847" s="6"/>
    </row>
    <row r="848" ht="12.75" customHeight="1">
      <c r="B848" s="6"/>
      <c r="C848" s="5"/>
      <c r="D848" s="6"/>
      <c r="E848" s="6"/>
      <c r="F848" s="6"/>
      <c r="G848" s="6"/>
      <c r="H848" s="6"/>
      <c r="I848" s="6"/>
    </row>
    <row r="849" ht="12.75" customHeight="1">
      <c r="B849" s="6"/>
      <c r="C849" s="5"/>
      <c r="D849" s="6"/>
      <c r="E849" s="6"/>
      <c r="F849" s="6"/>
      <c r="G849" s="6"/>
      <c r="H849" s="6"/>
      <c r="I849" s="6"/>
    </row>
    <row r="850" ht="12.75" customHeight="1">
      <c r="B850" s="6"/>
      <c r="C850" s="5"/>
      <c r="D850" s="6"/>
      <c r="E850" s="6"/>
      <c r="F850" s="6"/>
      <c r="G850" s="6"/>
      <c r="H850" s="6"/>
      <c r="I850" s="6"/>
    </row>
    <row r="851" ht="12.75" customHeight="1">
      <c r="B851" s="6"/>
      <c r="C851" s="5"/>
      <c r="D851" s="6"/>
      <c r="E851" s="6"/>
      <c r="F851" s="6"/>
      <c r="G851" s="6"/>
      <c r="H851" s="6"/>
      <c r="I851" s="6"/>
    </row>
    <row r="852" ht="12.75" customHeight="1">
      <c r="B852" s="6"/>
      <c r="C852" s="5"/>
      <c r="D852" s="6"/>
      <c r="E852" s="6"/>
      <c r="F852" s="6"/>
      <c r="G852" s="6"/>
      <c r="H852" s="6"/>
      <c r="I852" s="6"/>
    </row>
    <row r="853" ht="12.75" customHeight="1">
      <c r="B853" s="6"/>
      <c r="C853" s="5"/>
      <c r="D853" s="6"/>
      <c r="E853" s="6"/>
      <c r="F853" s="6"/>
      <c r="G853" s="6"/>
      <c r="H853" s="6"/>
      <c r="I853" s="6"/>
    </row>
    <row r="854" ht="12.75" customHeight="1">
      <c r="B854" s="6"/>
      <c r="C854" s="5"/>
      <c r="D854" s="6"/>
      <c r="E854" s="6"/>
      <c r="F854" s="6"/>
      <c r="G854" s="6"/>
      <c r="H854" s="6"/>
      <c r="I854" s="6"/>
    </row>
    <row r="855" ht="12.75" customHeight="1">
      <c r="B855" s="6"/>
      <c r="C855" s="5"/>
      <c r="D855" s="6"/>
      <c r="E855" s="6"/>
      <c r="F855" s="6"/>
      <c r="G855" s="6"/>
      <c r="H855" s="6"/>
      <c r="I855" s="6"/>
    </row>
    <row r="856" ht="12.75" customHeight="1">
      <c r="B856" s="6"/>
      <c r="C856" s="5"/>
      <c r="D856" s="6"/>
      <c r="E856" s="6"/>
      <c r="F856" s="6"/>
      <c r="G856" s="6"/>
      <c r="H856" s="6"/>
      <c r="I856" s="6"/>
    </row>
    <row r="857" ht="12.75" customHeight="1">
      <c r="B857" s="6"/>
      <c r="C857" s="5"/>
      <c r="D857" s="6"/>
      <c r="E857" s="6"/>
      <c r="F857" s="6"/>
      <c r="G857" s="6"/>
      <c r="H857" s="6"/>
      <c r="I857" s="6"/>
    </row>
    <row r="858" ht="12.75" customHeight="1">
      <c r="B858" s="6"/>
      <c r="C858" s="5"/>
      <c r="D858" s="6"/>
      <c r="E858" s="6"/>
      <c r="F858" s="6"/>
      <c r="G858" s="6"/>
      <c r="H858" s="6"/>
      <c r="I858" s="6"/>
    </row>
    <row r="859" ht="12.75" customHeight="1">
      <c r="B859" s="6"/>
      <c r="C859" s="5"/>
      <c r="D859" s="6"/>
      <c r="E859" s="6"/>
      <c r="F859" s="6"/>
      <c r="G859" s="6"/>
      <c r="H859" s="6"/>
      <c r="I859" s="6"/>
    </row>
    <row r="860" ht="12.75" customHeight="1">
      <c r="B860" s="6"/>
      <c r="C860" s="5"/>
      <c r="D860" s="6"/>
      <c r="E860" s="6"/>
      <c r="F860" s="6"/>
      <c r="G860" s="6"/>
      <c r="H860" s="6"/>
      <c r="I860" s="6"/>
    </row>
    <row r="861" ht="12.75" customHeight="1">
      <c r="B861" s="6"/>
      <c r="C861" s="5"/>
      <c r="D861" s="6"/>
      <c r="E861" s="6"/>
      <c r="F861" s="6"/>
      <c r="G861" s="6"/>
      <c r="H861" s="6"/>
      <c r="I861" s="6"/>
    </row>
    <row r="862" ht="12.75" customHeight="1">
      <c r="B862" s="6"/>
      <c r="C862" s="5"/>
      <c r="D862" s="6"/>
      <c r="E862" s="6"/>
      <c r="F862" s="6"/>
      <c r="G862" s="6"/>
      <c r="H862" s="6"/>
      <c r="I862" s="6"/>
    </row>
    <row r="863" ht="12.75" customHeight="1">
      <c r="B863" s="6"/>
      <c r="C863" s="5"/>
      <c r="D863" s="6"/>
      <c r="E863" s="6"/>
      <c r="F863" s="6"/>
      <c r="G863" s="6"/>
      <c r="H863" s="6"/>
      <c r="I863" s="6"/>
    </row>
    <row r="864" ht="12.75" customHeight="1">
      <c r="B864" s="6"/>
      <c r="C864" s="5"/>
      <c r="D864" s="6"/>
      <c r="E864" s="6"/>
      <c r="F864" s="6"/>
      <c r="G864" s="6"/>
      <c r="H864" s="6"/>
      <c r="I864" s="6"/>
    </row>
    <row r="865" ht="12.75" customHeight="1">
      <c r="B865" s="6"/>
      <c r="C865" s="5"/>
      <c r="D865" s="6"/>
      <c r="E865" s="6"/>
      <c r="F865" s="6"/>
      <c r="G865" s="6"/>
      <c r="H865" s="6"/>
      <c r="I865" s="6"/>
    </row>
    <row r="866" ht="12.75" customHeight="1">
      <c r="B866" s="6"/>
      <c r="C866" s="5"/>
      <c r="D866" s="6"/>
      <c r="E866" s="6"/>
      <c r="F866" s="6"/>
      <c r="G866" s="6"/>
      <c r="H866" s="6"/>
      <c r="I866" s="6"/>
    </row>
    <row r="867" ht="12.75" customHeight="1">
      <c r="B867" s="6"/>
      <c r="C867" s="5"/>
      <c r="D867" s="6"/>
      <c r="E867" s="6"/>
      <c r="F867" s="6"/>
      <c r="G867" s="6"/>
      <c r="H867" s="6"/>
      <c r="I867" s="6"/>
    </row>
    <row r="868" ht="12.75" customHeight="1">
      <c r="B868" s="6"/>
      <c r="C868" s="5"/>
      <c r="D868" s="6"/>
      <c r="E868" s="6"/>
      <c r="F868" s="6"/>
      <c r="G868" s="6"/>
      <c r="H868" s="6"/>
      <c r="I868" s="6"/>
    </row>
    <row r="869" ht="12.75" customHeight="1">
      <c r="B869" s="6"/>
      <c r="C869" s="5"/>
      <c r="D869" s="6"/>
      <c r="E869" s="6"/>
      <c r="F869" s="6"/>
      <c r="G869" s="6"/>
      <c r="H869" s="6"/>
      <c r="I869" s="6"/>
    </row>
    <row r="870" ht="12.75" customHeight="1">
      <c r="B870" s="6"/>
      <c r="C870" s="5"/>
      <c r="D870" s="6"/>
      <c r="E870" s="6"/>
      <c r="F870" s="6"/>
      <c r="G870" s="6"/>
      <c r="H870" s="6"/>
      <c r="I870" s="6"/>
    </row>
    <row r="871" ht="12.75" customHeight="1">
      <c r="B871" s="6"/>
      <c r="C871" s="5"/>
      <c r="D871" s="6"/>
      <c r="E871" s="6"/>
      <c r="F871" s="6"/>
      <c r="G871" s="6"/>
      <c r="H871" s="6"/>
      <c r="I871" s="6"/>
    </row>
    <row r="872" ht="12.75" customHeight="1">
      <c r="B872" s="6"/>
      <c r="C872" s="5"/>
      <c r="D872" s="6"/>
      <c r="E872" s="6"/>
      <c r="F872" s="6"/>
      <c r="G872" s="6"/>
      <c r="H872" s="6"/>
      <c r="I872" s="6"/>
    </row>
    <row r="873" ht="12.75" customHeight="1">
      <c r="B873" s="6"/>
      <c r="C873" s="5"/>
      <c r="D873" s="6"/>
      <c r="E873" s="6"/>
      <c r="F873" s="6"/>
      <c r="G873" s="6"/>
      <c r="H873" s="6"/>
      <c r="I873" s="6"/>
    </row>
    <row r="874" ht="12.75" customHeight="1">
      <c r="B874" s="6"/>
      <c r="C874" s="5"/>
      <c r="D874" s="6"/>
      <c r="E874" s="6"/>
      <c r="F874" s="6"/>
      <c r="G874" s="6"/>
      <c r="H874" s="6"/>
      <c r="I874" s="6"/>
    </row>
    <row r="875" ht="12.75" customHeight="1">
      <c r="B875" s="6"/>
      <c r="C875" s="5"/>
      <c r="D875" s="6"/>
      <c r="E875" s="6"/>
      <c r="F875" s="6"/>
      <c r="G875" s="6"/>
      <c r="H875" s="6"/>
      <c r="I875" s="6"/>
    </row>
    <row r="876" ht="12.75" customHeight="1">
      <c r="B876" s="6"/>
      <c r="C876" s="5"/>
      <c r="D876" s="6"/>
      <c r="E876" s="6"/>
      <c r="F876" s="6"/>
      <c r="G876" s="6"/>
      <c r="H876" s="6"/>
      <c r="I876" s="6"/>
    </row>
    <row r="877" ht="12.75" customHeight="1">
      <c r="B877" s="6"/>
      <c r="C877" s="5"/>
      <c r="D877" s="6"/>
      <c r="E877" s="6"/>
      <c r="F877" s="6"/>
      <c r="G877" s="6"/>
      <c r="H877" s="6"/>
      <c r="I877" s="6"/>
    </row>
    <row r="878" ht="12.75" customHeight="1">
      <c r="B878" s="6"/>
      <c r="C878" s="5"/>
      <c r="D878" s="6"/>
      <c r="E878" s="6"/>
      <c r="F878" s="6"/>
      <c r="G878" s="6"/>
      <c r="H878" s="6"/>
      <c r="I878" s="6"/>
    </row>
    <row r="879" ht="12.75" customHeight="1">
      <c r="B879" s="6"/>
      <c r="C879" s="5"/>
      <c r="D879" s="6"/>
      <c r="E879" s="6"/>
      <c r="F879" s="6"/>
      <c r="G879" s="6"/>
      <c r="H879" s="6"/>
      <c r="I879" s="6"/>
    </row>
    <row r="880" ht="12.75" customHeight="1">
      <c r="B880" s="6"/>
      <c r="C880" s="5"/>
      <c r="D880" s="6"/>
      <c r="E880" s="6"/>
      <c r="F880" s="6"/>
      <c r="G880" s="6"/>
      <c r="H880" s="6"/>
      <c r="I880" s="6"/>
    </row>
    <row r="881" ht="12.75" customHeight="1">
      <c r="B881" s="6"/>
      <c r="C881" s="5"/>
      <c r="D881" s="6"/>
      <c r="E881" s="6"/>
      <c r="F881" s="6"/>
      <c r="G881" s="6"/>
      <c r="H881" s="6"/>
      <c r="I881" s="6"/>
    </row>
    <row r="882" ht="12.75" customHeight="1">
      <c r="B882" s="6"/>
      <c r="C882" s="5"/>
      <c r="D882" s="6"/>
      <c r="E882" s="6"/>
      <c r="F882" s="6"/>
      <c r="G882" s="6"/>
      <c r="H882" s="6"/>
      <c r="I882" s="6"/>
    </row>
    <row r="883" ht="12.75" customHeight="1">
      <c r="B883" s="6"/>
      <c r="C883" s="5"/>
      <c r="D883" s="6"/>
      <c r="E883" s="6"/>
      <c r="F883" s="6"/>
      <c r="G883" s="6"/>
      <c r="H883" s="6"/>
      <c r="I883" s="6"/>
    </row>
    <row r="884" ht="12.75" customHeight="1">
      <c r="B884" s="6"/>
      <c r="C884" s="5"/>
      <c r="D884" s="6"/>
      <c r="E884" s="6"/>
      <c r="F884" s="6"/>
      <c r="G884" s="6"/>
      <c r="H884" s="6"/>
      <c r="I884" s="6"/>
    </row>
    <row r="885" ht="12.75" customHeight="1">
      <c r="B885" s="6"/>
      <c r="C885" s="5"/>
      <c r="D885" s="6"/>
      <c r="E885" s="6"/>
      <c r="F885" s="6"/>
      <c r="G885" s="6"/>
      <c r="H885" s="6"/>
      <c r="I885" s="6"/>
    </row>
    <row r="886" ht="12.75" customHeight="1">
      <c r="B886" s="6"/>
      <c r="C886" s="5"/>
      <c r="D886" s="6"/>
      <c r="E886" s="6"/>
      <c r="F886" s="6"/>
      <c r="G886" s="6"/>
      <c r="H886" s="6"/>
      <c r="I886" s="6"/>
    </row>
    <row r="887" ht="12.75" customHeight="1">
      <c r="B887" s="6"/>
      <c r="C887" s="5"/>
      <c r="D887" s="6"/>
      <c r="E887" s="6"/>
      <c r="F887" s="6"/>
      <c r="G887" s="6"/>
      <c r="H887" s="6"/>
      <c r="I887" s="6"/>
    </row>
    <row r="888" ht="12.75" customHeight="1">
      <c r="B888" s="6"/>
      <c r="C888" s="5"/>
      <c r="D888" s="6"/>
      <c r="E888" s="6"/>
      <c r="F888" s="6"/>
      <c r="G888" s="6"/>
      <c r="H888" s="6"/>
      <c r="I888" s="6"/>
    </row>
    <row r="889" ht="12.75" customHeight="1">
      <c r="B889" s="6"/>
      <c r="C889" s="5"/>
      <c r="D889" s="6"/>
      <c r="E889" s="6"/>
      <c r="F889" s="6"/>
      <c r="G889" s="6"/>
      <c r="H889" s="6"/>
      <c r="I889" s="6"/>
    </row>
    <row r="890" ht="12.75" customHeight="1">
      <c r="B890" s="6"/>
      <c r="C890" s="5"/>
      <c r="D890" s="6"/>
      <c r="E890" s="6"/>
      <c r="F890" s="6"/>
      <c r="G890" s="6"/>
      <c r="H890" s="6"/>
      <c r="I890" s="6"/>
    </row>
    <row r="891" ht="12.75" customHeight="1">
      <c r="B891" s="6"/>
      <c r="C891" s="5"/>
      <c r="D891" s="6"/>
      <c r="E891" s="6"/>
      <c r="F891" s="6"/>
      <c r="G891" s="6"/>
      <c r="H891" s="6"/>
      <c r="I891" s="6"/>
    </row>
    <row r="892" ht="12.75" customHeight="1">
      <c r="B892" s="6"/>
      <c r="C892" s="5"/>
      <c r="D892" s="6"/>
      <c r="E892" s="6"/>
      <c r="F892" s="6"/>
      <c r="G892" s="6"/>
      <c r="H892" s="6"/>
      <c r="I892" s="6"/>
    </row>
    <row r="893" ht="12.75" customHeight="1">
      <c r="B893" s="6"/>
      <c r="C893" s="5"/>
      <c r="D893" s="6"/>
      <c r="E893" s="6"/>
      <c r="F893" s="6"/>
      <c r="G893" s="6"/>
      <c r="H893" s="6"/>
      <c r="I893" s="6"/>
    </row>
    <row r="894" ht="12.75" customHeight="1">
      <c r="B894" s="6"/>
      <c r="C894" s="5"/>
      <c r="D894" s="6"/>
      <c r="E894" s="6"/>
      <c r="F894" s="6"/>
      <c r="G894" s="6"/>
      <c r="H894" s="6"/>
      <c r="I894" s="6"/>
    </row>
    <row r="895" ht="12.75" customHeight="1">
      <c r="B895" s="6"/>
      <c r="C895" s="5"/>
      <c r="D895" s="6"/>
      <c r="E895" s="6"/>
      <c r="F895" s="6"/>
      <c r="G895" s="6"/>
      <c r="H895" s="6"/>
      <c r="I895" s="6"/>
    </row>
    <row r="896" ht="12.75" customHeight="1">
      <c r="B896" s="6"/>
      <c r="C896" s="5"/>
      <c r="D896" s="6"/>
      <c r="E896" s="6"/>
      <c r="F896" s="6"/>
      <c r="G896" s="6"/>
      <c r="H896" s="6"/>
      <c r="I896" s="6"/>
    </row>
    <row r="897" ht="12.75" customHeight="1">
      <c r="B897" s="6"/>
      <c r="C897" s="5"/>
      <c r="D897" s="6"/>
      <c r="E897" s="6"/>
      <c r="F897" s="6"/>
      <c r="G897" s="6"/>
      <c r="H897" s="6"/>
      <c r="I897" s="6"/>
    </row>
    <row r="898" ht="12.75" customHeight="1">
      <c r="B898" s="6"/>
      <c r="C898" s="5"/>
      <c r="D898" s="6"/>
      <c r="E898" s="6"/>
      <c r="F898" s="6"/>
      <c r="G898" s="6"/>
      <c r="H898" s="6"/>
      <c r="I898" s="6"/>
    </row>
    <row r="899" ht="12.75" customHeight="1">
      <c r="B899" s="6"/>
      <c r="C899" s="5"/>
      <c r="D899" s="6"/>
      <c r="E899" s="6"/>
      <c r="F899" s="6"/>
      <c r="G899" s="6"/>
      <c r="H899" s="6"/>
      <c r="I899" s="6"/>
    </row>
    <row r="900" ht="12.75" customHeight="1">
      <c r="B900" s="6"/>
      <c r="C900" s="5"/>
      <c r="D900" s="6"/>
      <c r="E900" s="6"/>
      <c r="F900" s="6"/>
      <c r="G900" s="6"/>
      <c r="H900" s="6"/>
      <c r="I900" s="6"/>
    </row>
    <row r="901" ht="12.75" customHeight="1">
      <c r="B901" s="6"/>
      <c r="C901" s="5"/>
      <c r="D901" s="6"/>
      <c r="E901" s="6"/>
      <c r="F901" s="6"/>
      <c r="G901" s="6"/>
      <c r="H901" s="6"/>
      <c r="I901" s="6"/>
    </row>
    <row r="902" ht="12.75" customHeight="1">
      <c r="B902" s="6"/>
      <c r="C902" s="5"/>
      <c r="D902" s="6"/>
      <c r="E902" s="6"/>
      <c r="F902" s="6"/>
      <c r="G902" s="6"/>
      <c r="H902" s="6"/>
      <c r="I902" s="6"/>
    </row>
    <row r="903" ht="12.75" customHeight="1">
      <c r="B903" s="6"/>
      <c r="C903" s="5"/>
      <c r="D903" s="6"/>
      <c r="E903" s="6"/>
      <c r="F903" s="6"/>
      <c r="G903" s="6"/>
      <c r="H903" s="6"/>
      <c r="I903" s="6"/>
    </row>
    <row r="904" ht="12.75" customHeight="1">
      <c r="B904" s="6"/>
      <c r="C904" s="5"/>
      <c r="D904" s="6"/>
      <c r="E904" s="6"/>
      <c r="F904" s="6"/>
      <c r="G904" s="6"/>
      <c r="H904" s="6"/>
      <c r="I904" s="6"/>
    </row>
    <row r="905" ht="12.75" customHeight="1">
      <c r="B905" s="6"/>
      <c r="C905" s="5"/>
      <c r="D905" s="6"/>
      <c r="E905" s="6"/>
      <c r="F905" s="6"/>
      <c r="G905" s="6"/>
      <c r="H905" s="6"/>
      <c r="I905" s="6"/>
    </row>
    <row r="906" ht="12.75" customHeight="1">
      <c r="B906" s="6"/>
      <c r="C906" s="5"/>
      <c r="D906" s="6"/>
      <c r="E906" s="6"/>
      <c r="F906" s="6"/>
      <c r="G906" s="6"/>
      <c r="H906" s="6"/>
      <c r="I906" s="6"/>
    </row>
    <row r="907" ht="12.75" customHeight="1">
      <c r="B907" s="6"/>
      <c r="C907" s="5"/>
      <c r="D907" s="6"/>
      <c r="E907" s="6"/>
      <c r="F907" s="6"/>
      <c r="G907" s="6"/>
      <c r="H907" s="6"/>
      <c r="I907" s="6"/>
    </row>
    <row r="908" ht="12.75" customHeight="1">
      <c r="B908" s="6"/>
      <c r="C908" s="5"/>
      <c r="D908" s="6"/>
      <c r="E908" s="6"/>
      <c r="F908" s="6"/>
      <c r="G908" s="6"/>
      <c r="H908" s="6"/>
      <c r="I908" s="6"/>
    </row>
    <row r="909" ht="12.75" customHeight="1">
      <c r="B909" s="6"/>
      <c r="C909" s="5"/>
      <c r="D909" s="6"/>
      <c r="E909" s="6"/>
      <c r="F909" s="6"/>
      <c r="G909" s="6"/>
      <c r="H909" s="6"/>
      <c r="I909" s="6"/>
    </row>
    <row r="910" ht="12.75" customHeight="1">
      <c r="B910" s="6"/>
      <c r="C910" s="5"/>
      <c r="D910" s="6"/>
      <c r="E910" s="6"/>
      <c r="F910" s="6"/>
      <c r="G910" s="6"/>
      <c r="H910" s="6"/>
      <c r="I910" s="6"/>
    </row>
    <row r="911" ht="12.75" customHeight="1">
      <c r="B911" s="6"/>
      <c r="C911" s="5"/>
      <c r="D911" s="6"/>
      <c r="E911" s="6"/>
      <c r="F911" s="6"/>
      <c r="G911" s="6"/>
      <c r="H911" s="6"/>
      <c r="I911" s="6"/>
    </row>
    <row r="912" ht="12.75" customHeight="1">
      <c r="B912" s="6"/>
      <c r="C912" s="5"/>
      <c r="D912" s="6"/>
      <c r="E912" s="6"/>
      <c r="F912" s="6"/>
      <c r="G912" s="6"/>
      <c r="H912" s="6"/>
      <c r="I912" s="6"/>
    </row>
    <row r="913" ht="12.75" customHeight="1">
      <c r="B913" s="6"/>
      <c r="C913" s="5"/>
      <c r="D913" s="6"/>
      <c r="E913" s="6"/>
      <c r="F913" s="6"/>
      <c r="G913" s="6"/>
      <c r="H913" s="6"/>
      <c r="I913" s="6"/>
    </row>
    <row r="914" ht="12.75" customHeight="1">
      <c r="B914" s="6"/>
      <c r="C914" s="5"/>
      <c r="D914" s="6"/>
      <c r="E914" s="6"/>
      <c r="F914" s="6"/>
      <c r="G914" s="6"/>
      <c r="H914" s="6"/>
      <c r="I914" s="6"/>
    </row>
    <row r="915" ht="12.75" customHeight="1">
      <c r="B915" s="6"/>
      <c r="C915" s="5"/>
      <c r="D915" s="6"/>
      <c r="E915" s="6"/>
      <c r="F915" s="6"/>
      <c r="G915" s="6"/>
      <c r="H915" s="6"/>
      <c r="I915" s="6"/>
    </row>
    <row r="916" ht="12.75" customHeight="1">
      <c r="B916" s="6"/>
      <c r="C916" s="5"/>
      <c r="D916" s="6"/>
      <c r="E916" s="6"/>
      <c r="F916" s="6"/>
      <c r="G916" s="6"/>
      <c r="H916" s="6"/>
      <c r="I916" s="6"/>
    </row>
    <row r="917" ht="12.75" customHeight="1">
      <c r="B917" s="6"/>
      <c r="C917" s="5"/>
      <c r="D917" s="6"/>
      <c r="E917" s="6"/>
      <c r="F917" s="6"/>
      <c r="G917" s="6"/>
      <c r="H917" s="6"/>
      <c r="I917" s="6"/>
    </row>
    <row r="918" ht="12.75" customHeight="1">
      <c r="B918" s="6"/>
      <c r="C918" s="5"/>
      <c r="D918" s="6"/>
      <c r="E918" s="6"/>
      <c r="F918" s="6"/>
      <c r="G918" s="6"/>
      <c r="H918" s="6"/>
      <c r="I918" s="6"/>
    </row>
    <row r="919" ht="12.75" customHeight="1">
      <c r="B919" s="6"/>
      <c r="C919" s="5"/>
      <c r="D919" s="6"/>
      <c r="E919" s="6"/>
      <c r="F919" s="6"/>
      <c r="G919" s="6"/>
      <c r="H919" s="6"/>
      <c r="I919" s="6"/>
    </row>
    <row r="920" ht="12.75" customHeight="1">
      <c r="B920" s="6"/>
      <c r="C920" s="5"/>
      <c r="D920" s="6"/>
      <c r="E920" s="6"/>
      <c r="F920" s="6"/>
      <c r="G920" s="6"/>
      <c r="H920" s="6"/>
      <c r="I920" s="6"/>
    </row>
    <row r="921" ht="12.75" customHeight="1">
      <c r="B921" s="6"/>
      <c r="C921" s="5"/>
      <c r="D921" s="6"/>
      <c r="E921" s="6"/>
      <c r="F921" s="6"/>
      <c r="G921" s="6"/>
      <c r="H921" s="6"/>
      <c r="I921" s="6"/>
    </row>
    <row r="922" ht="12.75" customHeight="1">
      <c r="B922" s="6"/>
      <c r="C922" s="5"/>
      <c r="D922" s="6"/>
      <c r="E922" s="6"/>
      <c r="F922" s="6"/>
      <c r="G922" s="6"/>
      <c r="H922" s="6"/>
      <c r="I922" s="6"/>
    </row>
    <row r="923" ht="12.75" customHeight="1">
      <c r="B923" s="6"/>
      <c r="C923" s="5"/>
      <c r="D923" s="6"/>
      <c r="E923" s="6"/>
      <c r="F923" s="6"/>
      <c r="G923" s="6"/>
      <c r="H923" s="6"/>
      <c r="I923" s="6"/>
    </row>
    <row r="924" ht="12.75" customHeight="1">
      <c r="B924" s="6"/>
      <c r="C924" s="5"/>
      <c r="D924" s="6"/>
      <c r="E924" s="6"/>
      <c r="F924" s="6"/>
      <c r="G924" s="6"/>
      <c r="H924" s="6"/>
      <c r="I924" s="6"/>
    </row>
    <row r="925" ht="12.75" customHeight="1">
      <c r="B925" s="6"/>
      <c r="C925" s="5"/>
      <c r="D925" s="6"/>
      <c r="E925" s="6"/>
      <c r="F925" s="6"/>
      <c r="G925" s="6"/>
      <c r="H925" s="6"/>
      <c r="I925" s="6"/>
    </row>
    <row r="926" ht="12.75" customHeight="1">
      <c r="B926" s="6"/>
      <c r="C926" s="5"/>
      <c r="D926" s="6"/>
      <c r="E926" s="6"/>
      <c r="F926" s="6"/>
      <c r="G926" s="6"/>
      <c r="H926" s="6"/>
      <c r="I926" s="6"/>
    </row>
    <row r="927" ht="12.75" customHeight="1">
      <c r="B927" s="6"/>
      <c r="C927" s="5"/>
      <c r="D927" s="6"/>
      <c r="E927" s="6"/>
      <c r="F927" s="6"/>
      <c r="G927" s="6"/>
      <c r="H927" s="6"/>
      <c r="I927" s="6"/>
    </row>
    <row r="928" ht="12.75" customHeight="1">
      <c r="B928" s="6"/>
      <c r="C928" s="5"/>
      <c r="D928" s="6"/>
      <c r="E928" s="6"/>
      <c r="F928" s="6"/>
      <c r="G928" s="6"/>
      <c r="H928" s="6"/>
      <c r="I928" s="6"/>
    </row>
    <row r="929" ht="12.75" customHeight="1">
      <c r="B929" s="6"/>
      <c r="C929" s="5"/>
      <c r="D929" s="6"/>
      <c r="E929" s="6"/>
      <c r="F929" s="6"/>
      <c r="G929" s="6"/>
      <c r="H929" s="6"/>
      <c r="I929" s="6"/>
    </row>
    <row r="930" ht="12.75" customHeight="1">
      <c r="B930" s="6"/>
      <c r="C930" s="5"/>
      <c r="D930" s="6"/>
      <c r="E930" s="6"/>
      <c r="F930" s="6"/>
      <c r="G930" s="6"/>
      <c r="H930" s="6"/>
      <c r="I930" s="6"/>
    </row>
    <row r="931" ht="12.75" customHeight="1">
      <c r="B931" s="6"/>
      <c r="C931" s="5"/>
      <c r="D931" s="6"/>
      <c r="E931" s="6"/>
      <c r="F931" s="6"/>
      <c r="G931" s="6"/>
      <c r="H931" s="6"/>
      <c r="I931" s="6"/>
    </row>
    <row r="932" ht="12.75" customHeight="1">
      <c r="B932" s="6"/>
      <c r="C932" s="5"/>
      <c r="D932" s="6"/>
      <c r="E932" s="6"/>
      <c r="F932" s="6"/>
      <c r="G932" s="6"/>
      <c r="H932" s="6"/>
      <c r="I932" s="6"/>
    </row>
    <row r="933" ht="12.75" customHeight="1">
      <c r="B933" s="6"/>
      <c r="C933" s="5"/>
      <c r="D933" s="6"/>
      <c r="E933" s="6"/>
      <c r="F933" s="6"/>
      <c r="G933" s="6"/>
      <c r="H933" s="6"/>
      <c r="I933" s="6"/>
    </row>
    <row r="934" ht="12.75" customHeight="1">
      <c r="B934" s="6"/>
      <c r="C934" s="5"/>
      <c r="D934" s="6"/>
      <c r="E934" s="6"/>
      <c r="F934" s="6"/>
      <c r="G934" s="6"/>
      <c r="H934" s="6"/>
      <c r="I934" s="6"/>
    </row>
    <row r="935" ht="12.75" customHeight="1">
      <c r="B935" s="6"/>
      <c r="C935" s="5"/>
      <c r="D935" s="6"/>
      <c r="E935" s="6"/>
      <c r="F935" s="6"/>
      <c r="G935" s="6"/>
      <c r="H935" s="6"/>
      <c r="I935" s="6"/>
    </row>
    <row r="936" ht="12.75" customHeight="1">
      <c r="B936" s="6"/>
      <c r="C936" s="5"/>
      <c r="D936" s="6"/>
      <c r="E936" s="6"/>
      <c r="F936" s="6"/>
      <c r="G936" s="6"/>
      <c r="H936" s="6"/>
      <c r="I936" s="6"/>
    </row>
    <row r="937" ht="12.75" customHeight="1">
      <c r="B937" s="6"/>
      <c r="C937" s="5"/>
      <c r="D937" s="6"/>
      <c r="E937" s="6"/>
      <c r="F937" s="6"/>
      <c r="G937" s="6"/>
      <c r="H937" s="6"/>
      <c r="I937" s="6"/>
    </row>
    <row r="938" ht="12.75" customHeight="1">
      <c r="B938" s="6"/>
      <c r="C938" s="5"/>
      <c r="D938" s="6"/>
      <c r="E938" s="6"/>
      <c r="F938" s="6"/>
      <c r="G938" s="6"/>
      <c r="H938" s="6"/>
      <c r="I938" s="6"/>
    </row>
    <row r="939" ht="12.75" customHeight="1">
      <c r="B939" s="6"/>
      <c r="C939" s="5"/>
      <c r="D939" s="6"/>
      <c r="E939" s="6"/>
      <c r="F939" s="6"/>
      <c r="G939" s="6"/>
      <c r="H939" s="6"/>
      <c r="I939" s="6"/>
    </row>
    <row r="940" ht="12.75" customHeight="1">
      <c r="B940" s="6"/>
      <c r="C940" s="5"/>
      <c r="D940" s="6"/>
      <c r="E940" s="6"/>
      <c r="F940" s="6"/>
      <c r="G940" s="6"/>
      <c r="H940" s="6"/>
      <c r="I940" s="6"/>
    </row>
    <row r="941" ht="12.75" customHeight="1">
      <c r="B941" s="6"/>
      <c r="C941" s="5"/>
      <c r="D941" s="6"/>
      <c r="E941" s="6"/>
      <c r="F941" s="6"/>
      <c r="G941" s="6"/>
      <c r="H941" s="6"/>
      <c r="I941" s="6"/>
    </row>
    <row r="942" ht="12.75" customHeight="1">
      <c r="B942" s="6"/>
      <c r="C942" s="5"/>
      <c r="D942" s="6"/>
      <c r="E942" s="6"/>
      <c r="F942" s="6"/>
      <c r="G942" s="6"/>
      <c r="H942" s="6"/>
      <c r="I942" s="6"/>
    </row>
    <row r="943" ht="12.75" customHeight="1">
      <c r="B943" s="6"/>
      <c r="C943" s="5"/>
      <c r="D943" s="6"/>
      <c r="E943" s="6"/>
      <c r="F943" s="6"/>
      <c r="G943" s="6"/>
      <c r="H943" s="6"/>
      <c r="I943" s="6"/>
    </row>
    <row r="944" ht="12.75" customHeight="1">
      <c r="B944" s="6"/>
      <c r="C944" s="5"/>
      <c r="D944" s="6"/>
      <c r="E944" s="6"/>
      <c r="F944" s="6"/>
      <c r="G944" s="6"/>
      <c r="H944" s="6"/>
      <c r="I944" s="6"/>
    </row>
    <row r="945" ht="12.75" customHeight="1">
      <c r="B945" s="6"/>
      <c r="C945" s="5"/>
      <c r="D945" s="6"/>
      <c r="E945" s="6"/>
      <c r="F945" s="6"/>
      <c r="G945" s="6"/>
      <c r="H945" s="6"/>
      <c r="I945" s="6"/>
    </row>
    <row r="946" ht="12.75" customHeight="1">
      <c r="B946" s="6"/>
      <c r="C946" s="5"/>
      <c r="D946" s="6"/>
      <c r="E946" s="6"/>
      <c r="F946" s="6"/>
      <c r="G946" s="6"/>
      <c r="H946" s="6"/>
      <c r="I946" s="6"/>
    </row>
    <row r="947" ht="12.75" customHeight="1">
      <c r="B947" s="6"/>
      <c r="C947" s="5"/>
      <c r="D947" s="6"/>
      <c r="E947" s="6"/>
      <c r="F947" s="6"/>
      <c r="G947" s="6"/>
      <c r="H947" s="6"/>
      <c r="I947" s="6"/>
    </row>
    <row r="948" ht="12.75" customHeight="1">
      <c r="B948" s="6"/>
      <c r="C948" s="5"/>
      <c r="D948" s="6"/>
      <c r="E948" s="6"/>
      <c r="F948" s="6"/>
      <c r="G948" s="6"/>
      <c r="H948" s="6"/>
      <c r="I948" s="6"/>
    </row>
    <row r="949" ht="12.75" customHeight="1">
      <c r="B949" s="6"/>
      <c r="C949" s="5"/>
      <c r="D949" s="6"/>
      <c r="E949" s="6"/>
      <c r="F949" s="6"/>
      <c r="G949" s="6"/>
      <c r="H949" s="6"/>
      <c r="I949" s="6"/>
    </row>
    <row r="950" ht="12.75" customHeight="1">
      <c r="B950" s="6"/>
      <c r="C950" s="5"/>
      <c r="D950" s="6"/>
      <c r="E950" s="6"/>
      <c r="F950" s="6"/>
      <c r="G950" s="6"/>
      <c r="H950" s="6"/>
      <c r="I950" s="6"/>
    </row>
    <row r="951" ht="12.75" customHeight="1">
      <c r="B951" s="6"/>
      <c r="C951" s="5"/>
      <c r="D951" s="6"/>
      <c r="E951" s="6"/>
      <c r="F951" s="6"/>
      <c r="G951" s="6"/>
      <c r="H951" s="6"/>
      <c r="I951" s="6"/>
    </row>
    <row r="952" ht="12.75" customHeight="1">
      <c r="B952" s="6"/>
      <c r="C952" s="5"/>
      <c r="D952" s="6"/>
      <c r="E952" s="6"/>
      <c r="F952" s="6"/>
      <c r="G952" s="6"/>
      <c r="H952" s="6"/>
      <c r="I952" s="6"/>
    </row>
    <row r="953" ht="12.75" customHeight="1">
      <c r="B953" s="6"/>
      <c r="C953" s="5"/>
      <c r="D953" s="6"/>
      <c r="E953" s="6"/>
      <c r="F953" s="6"/>
      <c r="G953" s="6"/>
      <c r="H953" s="6"/>
      <c r="I953" s="6"/>
    </row>
    <row r="954" ht="12.75" customHeight="1">
      <c r="B954" s="6"/>
      <c r="C954" s="5"/>
      <c r="D954" s="6"/>
      <c r="E954" s="6"/>
      <c r="F954" s="6"/>
      <c r="G954" s="6"/>
      <c r="H954" s="6"/>
      <c r="I954" s="6"/>
    </row>
    <row r="955" ht="12.75" customHeight="1">
      <c r="B955" s="6"/>
      <c r="C955" s="5"/>
      <c r="D955" s="6"/>
      <c r="E955" s="6"/>
      <c r="F955" s="6"/>
      <c r="G955" s="6"/>
      <c r="H955" s="6"/>
      <c r="I955" s="6"/>
    </row>
    <row r="956" ht="12.75" customHeight="1">
      <c r="B956" s="6"/>
      <c r="C956" s="5"/>
      <c r="D956" s="6"/>
      <c r="E956" s="6"/>
      <c r="F956" s="6"/>
      <c r="G956" s="6"/>
      <c r="H956" s="6"/>
      <c r="I956" s="6"/>
    </row>
    <row r="957" ht="12.75" customHeight="1">
      <c r="B957" s="6"/>
      <c r="C957" s="5"/>
      <c r="D957" s="6"/>
      <c r="E957" s="6"/>
      <c r="F957" s="6"/>
      <c r="G957" s="6"/>
      <c r="H957" s="6"/>
      <c r="I957" s="6"/>
    </row>
    <row r="958" ht="12.75" customHeight="1">
      <c r="B958" s="6"/>
      <c r="C958" s="5"/>
      <c r="D958" s="6"/>
      <c r="E958" s="6"/>
      <c r="F958" s="6"/>
      <c r="G958" s="6"/>
      <c r="H958" s="6"/>
      <c r="I958" s="6"/>
    </row>
    <row r="959" ht="12.75" customHeight="1">
      <c r="B959" s="6"/>
      <c r="C959" s="5"/>
      <c r="D959" s="6"/>
      <c r="E959" s="6"/>
      <c r="F959" s="6"/>
      <c r="G959" s="6"/>
      <c r="H959" s="6"/>
      <c r="I959" s="6"/>
    </row>
    <row r="960" ht="12.75" customHeight="1">
      <c r="B960" s="6"/>
      <c r="C960" s="5"/>
      <c r="D960" s="6"/>
      <c r="E960" s="6"/>
      <c r="F960" s="6"/>
      <c r="G960" s="6"/>
      <c r="H960" s="6"/>
      <c r="I960" s="6"/>
    </row>
    <row r="961" ht="12.75" customHeight="1">
      <c r="B961" s="6"/>
      <c r="C961" s="5"/>
      <c r="D961" s="6"/>
      <c r="E961" s="6"/>
      <c r="F961" s="6"/>
      <c r="G961" s="6"/>
      <c r="H961" s="6"/>
      <c r="I961" s="6"/>
    </row>
    <row r="962" ht="12.75" customHeight="1">
      <c r="B962" s="6"/>
      <c r="C962" s="5"/>
      <c r="D962" s="6"/>
      <c r="E962" s="6"/>
      <c r="F962" s="6"/>
      <c r="G962" s="6"/>
      <c r="H962" s="6"/>
      <c r="I962" s="6"/>
    </row>
    <row r="963" ht="12.75" customHeight="1">
      <c r="B963" s="6"/>
      <c r="C963" s="5"/>
      <c r="D963" s="6"/>
      <c r="E963" s="6"/>
      <c r="F963" s="6"/>
      <c r="G963" s="6"/>
      <c r="H963" s="6"/>
      <c r="I963" s="6"/>
    </row>
    <row r="964" ht="12.75" customHeight="1">
      <c r="B964" s="6"/>
      <c r="C964" s="5"/>
      <c r="D964" s="6"/>
      <c r="E964" s="6"/>
      <c r="F964" s="6"/>
      <c r="G964" s="6"/>
      <c r="H964" s="6"/>
      <c r="I964" s="6"/>
    </row>
    <row r="965" ht="12.75" customHeight="1">
      <c r="B965" s="6"/>
      <c r="C965" s="5"/>
      <c r="D965" s="6"/>
      <c r="E965" s="6"/>
      <c r="F965" s="6"/>
      <c r="G965" s="6"/>
      <c r="H965" s="6"/>
      <c r="I965" s="6"/>
    </row>
    <row r="966" ht="12.75" customHeight="1">
      <c r="B966" s="6"/>
      <c r="C966" s="5"/>
      <c r="D966" s="6"/>
      <c r="E966" s="6"/>
      <c r="F966" s="6"/>
      <c r="G966" s="6"/>
      <c r="H966" s="6"/>
      <c r="I966" s="6"/>
    </row>
    <row r="967" ht="12.75" customHeight="1">
      <c r="B967" s="6"/>
      <c r="C967" s="5"/>
      <c r="D967" s="6"/>
      <c r="E967" s="6"/>
      <c r="F967" s="6"/>
      <c r="G967" s="6"/>
      <c r="H967" s="6"/>
      <c r="I967" s="6"/>
    </row>
    <row r="968" ht="12.75" customHeight="1">
      <c r="B968" s="6"/>
      <c r="C968" s="5"/>
      <c r="D968" s="6"/>
      <c r="E968" s="6"/>
      <c r="F968" s="6"/>
      <c r="G968" s="6"/>
      <c r="H968" s="6"/>
      <c r="I968" s="6"/>
    </row>
    <row r="969" ht="12.75" customHeight="1">
      <c r="B969" s="6"/>
      <c r="C969" s="5"/>
      <c r="D969" s="6"/>
      <c r="E969" s="6"/>
      <c r="F969" s="6"/>
      <c r="G969" s="6"/>
      <c r="H969" s="6"/>
      <c r="I969" s="6"/>
    </row>
    <row r="970" ht="12.75" customHeight="1">
      <c r="B970" s="6"/>
      <c r="C970" s="5"/>
      <c r="D970" s="6"/>
      <c r="E970" s="6"/>
      <c r="F970" s="6"/>
      <c r="G970" s="6"/>
      <c r="H970" s="6"/>
      <c r="I970" s="6"/>
    </row>
    <row r="971" ht="12.75" customHeight="1">
      <c r="B971" s="6"/>
      <c r="C971" s="5"/>
      <c r="D971" s="6"/>
      <c r="E971" s="6"/>
      <c r="F971" s="6"/>
      <c r="G971" s="6"/>
      <c r="H971" s="6"/>
      <c r="I971" s="6"/>
    </row>
    <row r="972" ht="12.75" customHeight="1">
      <c r="B972" s="6"/>
      <c r="C972" s="5"/>
      <c r="D972" s="6"/>
      <c r="E972" s="6"/>
      <c r="F972" s="6"/>
      <c r="G972" s="6"/>
      <c r="H972" s="6"/>
      <c r="I972" s="6"/>
    </row>
    <row r="973" ht="12.75" customHeight="1">
      <c r="B973" s="6"/>
      <c r="C973" s="5"/>
      <c r="D973" s="6"/>
      <c r="E973" s="6"/>
      <c r="F973" s="6"/>
      <c r="G973" s="6"/>
      <c r="H973" s="6"/>
      <c r="I973" s="6"/>
    </row>
    <row r="974" ht="12.75" customHeight="1">
      <c r="B974" s="6"/>
      <c r="C974" s="5"/>
      <c r="D974" s="6"/>
      <c r="E974" s="6"/>
      <c r="F974" s="6"/>
      <c r="G974" s="6"/>
      <c r="H974" s="6"/>
      <c r="I974" s="6"/>
    </row>
    <row r="975" ht="12.75" customHeight="1">
      <c r="B975" s="6"/>
      <c r="C975" s="5"/>
      <c r="D975" s="6"/>
      <c r="E975" s="6"/>
      <c r="F975" s="6"/>
      <c r="G975" s="6"/>
      <c r="H975" s="6"/>
      <c r="I975" s="6"/>
    </row>
    <row r="976" ht="12.75" customHeight="1">
      <c r="B976" s="6"/>
      <c r="C976" s="5"/>
      <c r="D976" s="6"/>
      <c r="E976" s="6"/>
      <c r="F976" s="6"/>
      <c r="G976" s="6"/>
      <c r="H976" s="6"/>
      <c r="I976" s="6"/>
    </row>
    <row r="977" ht="12.75" customHeight="1">
      <c r="B977" s="6"/>
      <c r="C977" s="5"/>
      <c r="D977" s="6"/>
      <c r="E977" s="6"/>
      <c r="F977" s="6"/>
      <c r="G977" s="6"/>
      <c r="H977" s="6"/>
      <c r="I977" s="6"/>
    </row>
    <row r="978" ht="12.75" customHeight="1">
      <c r="B978" s="6"/>
      <c r="C978" s="5"/>
      <c r="D978" s="6"/>
      <c r="E978" s="6"/>
      <c r="F978" s="6"/>
      <c r="G978" s="6"/>
      <c r="H978" s="6"/>
      <c r="I978" s="6"/>
    </row>
    <row r="979" ht="12.75" customHeight="1">
      <c r="B979" s="6"/>
      <c r="C979" s="5"/>
      <c r="D979" s="6"/>
      <c r="E979" s="6"/>
      <c r="F979" s="6"/>
      <c r="G979" s="6"/>
      <c r="H979" s="6"/>
      <c r="I979" s="6"/>
    </row>
    <row r="980" ht="12.75" customHeight="1">
      <c r="B980" s="6"/>
      <c r="C980" s="5"/>
      <c r="D980" s="6"/>
      <c r="E980" s="6"/>
      <c r="F980" s="6"/>
      <c r="G980" s="6"/>
      <c r="H980" s="6"/>
      <c r="I980" s="6"/>
    </row>
    <row r="981" ht="12.75" customHeight="1">
      <c r="B981" s="6"/>
      <c r="C981" s="5"/>
      <c r="D981" s="6"/>
      <c r="E981" s="6"/>
      <c r="F981" s="6"/>
      <c r="G981" s="6"/>
      <c r="H981" s="6"/>
      <c r="I981" s="6"/>
    </row>
    <row r="982" ht="12.75" customHeight="1">
      <c r="B982" s="6"/>
      <c r="C982" s="5"/>
      <c r="D982" s="6"/>
      <c r="E982" s="6"/>
      <c r="F982" s="6"/>
      <c r="G982" s="6"/>
      <c r="H982" s="6"/>
      <c r="I982" s="6"/>
    </row>
    <row r="983" ht="12.75" customHeight="1">
      <c r="B983" s="6"/>
      <c r="C983" s="5"/>
      <c r="D983" s="6"/>
      <c r="E983" s="6"/>
      <c r="F983" s="6"/>
      <c r="G983" s="6"/>
      <c r="H983" s="6"/>
      <c r="I983" s="6"/>
    </row>
    <row r="984" ht="12.75" customHeight="1">
      <c r="B984" s="6"/>
      <c r="C984" s="5"/>
      <c r="D984" s="6"/>
      <c r="E984" s="6"/>
      <c r="F984" s="6"/>
      <c r="G984" s="6"/>
      <c r="H984" s="6"/>
      <c r="I984" s="6"/>
    </row>
    <row r="985" ht="12.75" customHeight="1">
      <c r="B985" s="6"/>
      <c r="C985" s="5"/>
      <c r="D985" s="6"/>
      <c r="E985" s="6"/>
      <c r="F985" s="6"/>
      <c r="G985" s="6"/>
      <c r="H985" s="6"/>
      <c r="I985" s="6"/>
    </row>
    <row r="986" ht="12.75" customHeight="1">
      <c r="B986" s="6"/>
      <c r="C986" s="5"/>
      <c r="D986" s="6"/>
      <c r="E986" s="6"/>
      <c r="F986" s="6"/>
      <c r="G986" s="6"/>
      <c r="H986" s="6"/>
      <c r="I986" s="6"/>
    </row>
    <row r="987" ht="12.75" customHeight="1">
      <c r="B987" s="6"/>
      <c r="C987" s="5"/>
      <c r="D987" s="6"/>
      <c r="E987" s="6"/>
      <c r="F987" s="6"/>
      <c r="G987" s="6"/>
      <c r="H987" s="6"/>
      <c r="I987" s="6"/>
    </row>
    <row r="988" ht="12.75" customHeight="1">
      <c r="B988" s="6"/>
      <c r="C988" s="5"/>
      <c r="D988" s="6"/>
      <c r="E988" s="6"/>
      <c r="F988" s="6"/>
      <c r="G988" s="6"/>
      <c r="H988" s="6"/>
      <c r="I988" s="6"/>
    </row>
    <row r="989" ht="12.75" customHeight="1">
      <c r="B989" s="6"/>
      <c r="C989" s="5"/>
      <c r="D989" s="6"/>
      <c r="E989" s="6"/>
      <c r="F989" s="6"/>
      <c r="G989" s="6"/>
      <c r="H989" s="6"/>
      <c r="I989" s="6"/>
    </row>
    <row r="990" ht="12.75" customHeight="1">
      <c r="B990" s="6"/>
      <c r="C990" s="5"/>
      <c r="D990" s="6"/>
      <c r="E990" s="6"/>
      <c r="F990" s="6"/>
      <c r="G990" s="6"/>
      <c r="H990" s="6"/>
      <c r="I990" s="6"/>
    </row>
    <row r="991" ht="12.75" customHeight="1">
      <c r="B991" s="6"/>
      <c r="C991" s="5"/>
      <c r="D991" s="6"/>
      <c r="E991" s="6"/>
      <c r="F991" s="6"/>
      <c r="G991" s="6"/>
      <c r="H991" s="6"/>
      <c r="I991" s="6"/>
    </row>
    <row r="992" ht="12.75" customHeight="1">
      <c r="B992" s="6"/>
      <c r="C992" s="5"/>
      <c r="D992" s="6"/>
      <c r="E992" s="6"/>
      <c r="F992" s="6"/>
      <c r="G992" s="6"/>
      <c r="H992" s="6"/>
      <c r="I992" s="6"/>
    </row>
    <row r="993" ht="12.75" customHeight="1">
      <c r="B993" s="6"/>
      <c r="C993" s="5"/>
      <c r="D993" s="6"/>
      <c r="E993" s="6"/>
      <c r="F993" s="6"/>
      <c r="G993" s="6"/>
      <c r="H993" s="6"/>
      <c r="I993" s="6"/>
    </row>
    <row r="994" ht="12.75" customHeight="1">
      <c r="B994" s="6"/>
      <c r="C994" s="5"/>
      <c r="D994" s="6"/>
      <c r="E994" s="6"/>
      <c r="F994" s="6"/>
      <c r="G994" s="6"/>
      <c r="H994" s="6"/>
      <c r="I994" s="6"/>
    </row>
    <row r="995" ht="12.75" customHeight="1">
      <c r="B995" s="6"/>
      <c r="C995" s="5"/>
      <c r="D995" s="6"/>
      <c r="E995" s="6"/>
      <c r="F995" s="6"/>
      <c r="G995" s="6"/>
      <c r="H995" s="6"/>
      <c r="I995" s="6"/>
    </row>
    <row r="996" ht="12.75" customHeight="1">
      <c r="B996" s="6"/>
      <c r="C996" s="5"/>
      <c r="D996" s="6"/>
      <c r="E996" s="6"/>
      <c r="F996" s="6"/>
      <c r="G996" s="6"/>
      <c r="H996" s="6"/>
      <c r="I996" s="6"/>
    </row>
    <row r="997" ht="12.75" customHeight="1">
      <c r="B997" s="6"/>
      <c r="C997" s="5"/>
      <c r="D997" s="6"/>
      <c r="E997" s="6"/>
      <c r="F997" s="6"/>
      <c r="G997" s="6"/>
      <c r="H997" s="6"/>
      <c r="I997" s="6"/>
    </row>
    <row r="998" ht="12.75" customHeight="1">
      <c r="B998" s="6"/>
      <c r="C998" s="5"/>
      <c r="D998" s="6"/>
      <c r="E998" s="6"/>
      <c r="F998" s="6"/>
      <c r="G998" s="6"/>
      <c r="H998" s="6"/>
      <c r="I998" s="6"/>
    </row>
    <row r="999" ht="12.75" customHeight="1">
      <c r="B999" s="6"/>
      <c r="C999" s="5"/>
      <c r="D999" s="6"/>
      <c r="E999" s="6"/>
      <c r="F999" s="6"/>
      <c r="G999" s="6"/>
      <c r="H999" s="6"/>
      <c r="I999" s="6"/>
    </row>
    <row r="1000" ht="12.75" customHeight="1">
      <c r="B1000" s="6"/>
      <c r="C1000" s="5"/>
      <c r="D1000" s="6"/>
      <c r="E1000" s="6"/>
      <c r="F1000" s="6"/>
      <c r="G1000" s="6"/>
      <c r="H1000" s="6"/>
      <c r="I1000" s="6"/>
    </row>
  </sheetData>
  <mergeCells count="7">
    <mergeCell ref="I5:I20"/>
    <mergeCell ref="I22:I27"/>
    <mergeCell ref="I29:I36"/>
    <mergeCell ref="I38:I42"/>
    <mergeCell ref="I44:I46"/>
    <mergeCell ref="B48:H48"/>
    <mergeCell ref="I48:J48"/>
  </mergeCells>
  <printOptions/>
  <pageMargins bottom="0.75" footer="0.0" header="0.0" left="0.7" right="0.7" top="0.75"/>
  <pageSetup orientation="landscape"/>
  <headerFooter>
    <oddFooter>&amp;R14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3.38"/>
    <col customWidth="1" min="2" max="2" width="13.0"/>
    <col customWidth="1" min="3" max="3" width="76.63"/>
    <col customWidth="1" min="4" max="4" width="16.25"/>
    <col customWidth="1" min="5" max="5" width="31.25"/>
    <col customWidth="1" min="6" max="6" width="14.75"/>
    <col customWidth="1" min="7" max="7" width="24.63"/>
    <col customWidth="1" min="8" max="8" width="33.13"/>
    <col customWidth="1" min="9" max="9" width="21.75"/>
    <col customWidth="1" min="10" max="26" width="8.0"/>
  </cols>
  <sheetData>
    <row r="1" ht="13.5" customHeight="1">
      <c r="B1" s="6"/>
      <c r="C1" s="5"/>
      <c r="D1" s="6"/>
      <c r="E1" s="6"/>
      <c r="F1" s="6"/>
    </row>
    <row r="2" ht="13.5" customHeight="1">
      <c r="B2" s="2" t="s">
        <v>116</v>
      </c>
      <c r="C2" s="5"/>
      <c r="D2" s="6"/>
      <c r="E2" s="6"/>
      <c r="F2" s="6"/>
    </row>
    <row r="3" ht="13.5" customHeight="1">
      <c r="B3" s="6"/>
      <c r="C3" s="5"/>
      <c r="D3" s="6"/>
      <c r="E3" s="6"/>
      <c r="F3" s="6"/>
    </row>
    <row r="4" ht="33.0" customHeight="1">
      <c r="A4" s="7"/>
      <c r="B4" s="8" t="s">
        <v>3</v>
      </c>
      <c r="C4" s="8" t="s">
        <v>4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8" t="s">
        <v>11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9.5" customHeight="1">
      <c r="A5" s="37"/>
      <c r="B5" s="38">
        <v>1.0</v>
      </c>
      <c r="C5" s="38">
        <v>1.0</v>
      </c>
      <c r="D5" s="38">
        <v>1.0</v>
      </c>
      <c r="E5" s="38">
        <v>1.0</v>
      </c>
      <c r="F5" s="38">
        <v>1.0</v>
      </c>
      <c r="G5" s="38">
        <v>1.0</v>
      </c>
      <c r="H5" s="38">
        <v>1.0</v>
      </c>
      <c r="I5" s="38">
        <v>1.0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9.5" customHeight="1">
      <c r="A6" s="37"/>
      <c r="B6" s="18" t="s">
        <v>29</v>
      </c>
      <c r="C6" s="39" t="s">
        <v>30</v>
      </c>
      <c r="D6" s="24" t="s">
        <v>13</v>
      </c>
      <c r="E6" s="18">
        <v>1.0</v>
      </c>
      <c r="F6" s="20" t="s">
        <v>26</v>
      </c>
      <c r="G6" s="18" t="s">
        <v>18</v>
      </c>
      <c r="H6" s="18" t="s">
        <v>19</v>
      </c>
      <c r="I6" s="40" t="s">
        <v>13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9.5" customHeight="1">
      <c r="A7" s="37"/>
      <c r="B7" s="38">
        <v>2.0</v>
      </c>
      <c r="C7" s="41" t="s">
        <v>53</v>
      </c>
      <c r="D7" s="42" t="s">
        <v>14</v>
      </c>
      <c r="E7" s="43"/>
      <c r="F7" s="44" t="s">
        <v>40</v>
      </c>
      <c r="G7" s="42" t="s">
        <v>41</v>
      </c>
      <c r="H7" s="42" t="s">
        <v>19</v>
      </c>
      <c r="I7" s="45" t="s">
        <v>13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9.5" customHeight="1">
      <c r="A8" s="37"/>
      <c r="B8" s="24">
        <v>3.0</v>
      </c>
      <c r="C8" s="46" t="s">
        <v>69</v>
      </c>
      <c r="D8" s="18" t="s">
        <v>14</v>
      </c>
      <c r="E8" s="47"/>
      <c r="F8" s="20" t="s">
        <v>40</v>
      </c>
      <c r="G8" s="18" t="s">
        <v>41</v>
      </c>
      <c r="H8" s="18" t="s">
        <v>19</v>
      </c>
      <c r="I8" s="40" t="s">
        <v>13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9.5" customHeight="1">
      <c r="A9" s="37"/>
      <c r="B9" s="38">
        <v>4.0</v>
      </c>
      <c r="C9" s="41" t="s">
        <v>92</v>
      </c>
      <c r="D9" s="42" t="s">
        <v>14</v>
      </c>
      <c r="E9" s="43"/>
      <c r="F9" s="44" t="s">
        <v>40</v>
      </c>
      <c r="G9" s="42" t="s">
        <v>41</v>
      </c>
      <c r="H9" s="42" t="s">
        <v>19</v>
      </c>
      <c r="I9" s="45" t="s">
        <v>13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9.5" customHeight="1">
      <c r="A10" s="37"/>
      <c r="B10" s="24">
        <v>5.0</v>
      </c>
      <c r="C10" s="46" t="s">
        <v>107</v>
      </c>
      <c r="D10" s="18" t="s">
        <v>14</v>
      </c>
      <c r="E10" s="47"/>
      <c r="F10" s="20" t="s">
        <v>40</v>
      </c>
      <c r="G10" s="18" t="s">
        <v>41</v>
      </c>
      <c r="H10" s="18" t="s">
        <v>19</v>
      </c>
      <c r="I10" s="40" t="s">
        <v>13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9.5" customHeight="1">
      <c r="A11" s="37"/>
      <c r="B11" s="42" t="s">
        <v>16</v>
      </c>
      <c r="C11" s="48" t="s">
        <v>22</v>
      </c>
      <c r="D11" s="42" t="s">
        <v>14</v>
      </c>
      <c r="E11" s="42">
        <v>1.0</v>
      </c>
      <c r="F11" s="44" t="s">
        <v>51</v>
      </c>
      <c r="G11" s="42" t="s">
        <v>41</v>
      </c>
      <c r="H11" s="42" t="s">
        <v>19</v>
      </c>
      <c r="I11" s="45" t="s">
        <v>13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9.5" customHeight="1">
      <c r="A12" s="37"/>
      <c r="B12" s="18" t="s">
        <v>14</v>
      </c>
      <c r="C12" s="39" t="s">
        <v>15</v>
      </c>
      <c r="D12" s="18" t="s">
        <v>16</v>
      </c>
      <c r="E12" s="18">
        <v>1.0</v>
      </c>
      <c r="F12" s="20" t="s">
        <v>40</v>
      </c>
      <c r="G12" s="18" t="s">
        <v>41</v>
      </c>
      <c r="H12" s="18" t="s">
        <v>19</v>
      </c>
      <c r="I12" s="40" t="s">
        <v>13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9.5" customHeight="1">
      <c r="A13" s="37"/>
      <c r="B13" s="38">
        <v>2.0</v>
      </c>
      <c r="C13" s="41" t="s">
        <v>12</v>
      </c>
      <c r="D13" s="43"/>
      <c r="E13" s="43"/>
      <c r="F13" s="44" t="s">
        <v>26</v>
      </c>
      <c r="G13" s="42" t="s">
        <v>18</v>
      </c>
      <c r="H13" s="42" t="s">
        <v>19</v>
      </c>
      <c r="I13" s="45" t="s">
        <v>13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9.5" customHeight="1">
      <c r="A14" s="37"/>
      <c r="B14" s="18" t="s">
        <v>31</v>
      </c>
      <c r="C14" s="39" t="s">
        <v>30</v>
      </c>
      <c r="D14" s="24" t="s">
        <v>13</v>
      </c>
      <c r="E14" s="18">
        <v>1.0</v>
      </c>
      <c r="F14" s="20" t="s">
        <v>26</v>
      </c>
      <c r="G14" s="18" t="s">
        <v>18</v>
      </c>
      <c r="H14" s="18" t="s">
        <v>19</v>
      </c>
      <c r="I14" s="40" t="s">
        <v>13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9.5" customHeight="1">
      <c r="A15" s="37"/>
      <c r="B15" s="38">
        <v>6.0</v>
      </c>
      <c r="C15" s="41" t="s">
        <v>53</v>
      </c>
      <c r="D15" s="42" t="s">
        <v>14</v>
      </c>
      <c r="E15" s="43"/>
      <c r="F15" s="44" t="s">
        <v>40</v>
      </c>
      <c r="G15" s="42" t="s">
        <v>41</v>
      </c>
      <c r="H15" s="42" t="s">
        <v>19</v>
      </c>
      <c r="I15" s="45" t="s">
        <v>13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9.5" customHeight="1">
      <c r="A16" s="37"/>
      <c r="B16" s="24">
        <v>7.0</v>
      </c>
      <c r="C16" s="46" t="s">
        <v>69</v>
      </c>
      <c r="D16" s="18" t="s">
        <v>14</v>
      </c>
      <c r="E16" s="47"/>
      <c r="F16" s="20" t="s">
        <v>40</v>
      </c>
      <c r="G16" s="18" t="s">
        <v>41</v>
      </c>
      <c r="H16" s="18" t="s">
        <v>19</v>
      </c>
      <c r="I16" s="40" t="s">
        <v>13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9.5" customHeight="1">
      <c r="A17" s="37"/>
      <c r="B17" s="38">
        <v>8.0</v>
      </c>
      <c r="C17" s="41" t="s">
        <v>92</v>
      </c>
      <c r="D17" s="42" t="s">
        <v>14</v>
      </c>
      <c r="E17" s="43"/>
      <c r="F17" s="44" t="s">
        <v>40</v>
      </c>
      <c r="G17" s="42" t="s">
        <v>41</v>
      </c>
      <c r="H17" s="42" t="s">
        <v>19</v>
      </c>
      <c r="I17" s="45" t="s">
        <v>13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9.5" customHeight="1">
      <c r="A18" s="37"/>
      <c r="B18" s="24">
        <v>9.0</v>
      </c>
      <c r="C18" s="46" t="s">
        <v>107</v>
      </c>
      <c r="D18" s="18" t="s">
        <v>14</v>
      </c>
      <c r="E18" s="47"/>
      <c r="F18" s="20" t="s">
        <v>40</v>
      </c>
      <c r="G18" s="18" t="s">
        <v>41</v>
      </c>
      <c r="H18" s="18" t="s">
        <v>19</v>
      </c>
      <c r="I18" s="40" t="s">
        <v>13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9.5" customHeight="1">
      <c r="A19" s="37"/>
      <c r="B19" s="42" t="s">
        <v>23</v>
      </c>
      <c r="C19" s="48" t="s">
        <v>22</v>
      </c>
      <c r="D19" s="42" t="s">
        <v>14</v>
      </c>
      <c r="E19" s="42">
        <v>1.0</v>
      </c>
      <c r="F19" s="44" t="s">
        <v>117</v>
      </c>
      <c r="G19" s="42" t="s">
        <v>41</v>
      </c>
      <c r="H19" s="42" t="s">
        <v>19</v>
      </c>
      <c r="I19" s="45" t="s">
        <v>13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9.5" customHeight="1">
      <c r="A20" s="37"/>
      <c r="B20" s="18" t="s">
        <v>25</v>
      </c>
      <c r="C20" s="39" t="s">
        <v>15</v>
      </c>
      <c r="D20" s="18" t="s">
        <v>23</v>
      </c>
      <c r="E20" s="18">
        <v>1.0</v>
      </c>
      <c r="F20" s="20" t="s">
        <v>40</v>
      </c>
      <c r="G20" s="18" t="s">
        <v>41</v>
      </c>
      <c r="H20" s="18" t="s">
        <v>19</v>
      </c>
      <c r="I20" s="40" t="s">
        <v>13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9.5" customHeight="1">
      <c r="A21" s="37"/>
      <c r="B21" s="38">
        <v>3.0</v>
      </c>
      <c r="C21" s="41" t="s">
        <v>12</v>
      </c>
      <c r="D21" s="43"/>
      <c r="E21" s="43"/>
      <c r="F21" s="44" t="s">
        <v>26</v>
      </c>
      <c r="G21" s="42" t="s">
        <v>18</v>
      </c>
      <c r="H21" s="42" t="s">
        <v>19</v>
      </c>
      <c r="I21" s="45" t="s">
        <v>13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9.5" customHeight="1">
      <c r="A22" s="37"/>
      <c r="B22" s="18" t="s">
        <v>33</v>
      </c>
      <c r="C22" s="39" t="s">
        <v>30</v>
      </c>
      <c r="D22" s="24" t="s">
        <v>13</v>
      </c>
      <c r="E22" s="18">
        <v>1.0</v>
      </c>
      <c r="F22" s="20" t="s">
        <v>26</v>
      </c>
      <c r="G22" s="18" t="s">
        <v>18</v>
      </c>
      <c r="H22" s="18" t="s">
        <v>19</v>
      </c>
      <c r="I22" s="40" t="s">
        <v>13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9.5" customHeight="1">
      <c r="A23" s="37"/>
      <c r="B23" s="38">
        <v>10.0</v>
      </c>
      <c r="C23" s="41" t="s">
        <v>53</v>
      </c>
      <c r="D23" s="42" t="s">
        <v>14</v>
      </c>
      <c r="E23" s="43"/>
      <c r="F23" s="44" t="s">
        <v>40</v>
      </c>
      <c r="G23" s="42" t="s">
        <v>41</v>
      </c>
      <c r="H23" s="42" t="s">
        <v>19</v>
      </c>
      <c r="I23" s="45" t="s">
        <v>13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9.5" customHeight="1">
      <c r="A24" s="37"/>
      <c r="B24" s="24">
        <v>11.0</v>
      </c>
      <c r="C24" s="46" t="s">
        <v>69</v>
      </c>
      <c r="D24" s="18" t="s">
        <v>14</v>
      </c>
      <c r="E24" s="47"/>
      <c r="F24" s="20" t="s">
        <v>40</v>
      </c>
      <c r="G24" s="18" t="s">
        <v>41</v>
      </c>
      <c r="H24" s="18" t="s">
        <v>19</v>
      </c>
      <c r="I24" s="40" t="s">
        <v>13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9.5" customHeight="1">
      <c r="A25" s="37"/>
      <c r="B25" s="38">
        <v>12.0</v>
      </c>
      <c r="C25" s="41" t="s">
        <v>92</v>
      </c>
      <c r="D25" s="42" t="s">
        <v>14</v>
      </c>
      <c r="E25" s="43"/>
      <c r="F25" s="44" t="s">
        <v>40</v>
      </c>
      <c r="G25" s="42" t="s">
        <v>41</v>
      </c>
      <c r="H25" s="42" t="s">
        <v>19</v>
      </c>
      <c r="I25" s="45" t="s">
        <v>13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9.5" customHeight="1">
      <c r="A26" s="37"/>
      <c r="B26" s="24">
        <v>13.0</v>
      </c>
      <c r="C26" s="46" t="s">
        <v>107</v>
      </c>
      <c r="D26" s="18" t="s">
        <v>14</v>
      </c>
      <c r="E26" s="47"/>
      <c r="F26" s="20" t="s">
        <v>40</v>
      </c>
      <c r="G26" s="18" t="s">
        <v>41</v>
      </c>
      <c r="H26" s="18" t="s">
        <v>19</v>
      </c>
      <c r="I26" s="40" t="s">
        <v>13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9.5" customHeight="1">
      <c r="A27" s="37"/>
      <c r="B27" s="42" t="s">
        <v>118</v>
      </c>
      <c r="C27" s="48" t="s">
        <v>22</v>
      </c>
      <c r="D27" s="42" t="s">
        <v>14</v>
      </c>
      <c r="E27" s="42">
        <v>1.0</v>
      </c>
      <c r="F27" s="44" t="s">
        <v>119</v>
      </c>
      <c r="G27" s="42" t="s">
        <v>41</v>
      </c>
      <c r="H27" s="42" t="s">
        <v>19</v>
      </c>
      <c r="I27" s="45" t="s">
        <v>13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9.5" customHeight="1">
      <c r="A28" s="37"/>
      <c r="B28" s="18" t="s">
        <v>36</v>
      </c>
      <c r="C28" s="39" t="s">
        <v>15</v>
      </c>
      <c r="D28" s="18" t="s">
        <v>118</v>
      </c>
      <c r="E28" s="18">
        <v>1.0</v>
      </c>
      <c r="F28" s="20" t="s">
        <v>40</v>
      </c>
      <c r="G28" s="18" t="s">
        <v>41</v>
      </c>
      <c r="H28" s="18" t="s">
        <v>19</v>
      </c>
      <c r="I28" s="40" t="s">
        <v>13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9.5" customHeight="1">
      <c r="A29" s="37"/>
      <c r="B29" s="38">
        <v>4.0</v>
      </c>
      <c r="C29" s="41" t="s">
        <v>12</v>
      </c>
      <c r="D29" s="43"/>
      <c r="E29" s="43"/>
      <c r="F29" s="44" t="s">
        <v>26</v>
      </c>
      <c r="G29" s="42" t="s">
        <v>18</v>
      </c>
      <c r="H29" s="42" t="s">
        <v>19</v>
      </c>
      <c r="I29" s="45" t="s">
        <v>13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9.5" customHeight="1">
      <c r="A30" s="37"/>
      <c r="B30" s="18" t="s">
        <v>28</v>
      </c>
      <c r="C30" s="39" t="s">
        <v>30</v>
      </c>
      <c r="D30" s="24" t="s">
        <v>13</v>
      </c>
      <c r="E30" s="18">
        <v>1.0</v>
      </c>
      <c r="F30" s="20" t="s">
        <v>26</v>
      </c>
      <c r="G30" s="18" t="s">
        <v>18</v>
      </c>
      <c r="H30" s="18" t="s">
        <v>19</v>
      </c>
      <c r="I30" s="40" t="s">
        <v>13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9.5" customHeight="1">
      <c r="A31" s="37"/>
      <c r="B31" s="38">
        <v>14.0</v>
      </c>
      <c r="C31" s="41" t="s">
        <v>53</v>
      </c>
      <c r="D31" s="42" t="s">
        <v>14</v>
      </c>
      <c r="E31" s="43"/>
      <c r="F31" s="44" t="s">
        <v>40</v>
      </c>
      <c r="G31" s="42" t="s">
        <v>41</v>
      </c>
      <c r="H31" s="42" t="s">
        <v>19</v>
      </c>
      <c r="I31" s="45" t="s">
        <v>13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9.5" customHeight="1">
      <c r="A32" s="37"/>
      <c r="B32" s="24">
        <v>15.0</v>
      </c>
      <c r="C32" s="46" t="s">
        <v>69</v>
      </c>
      <c r="D32" s="18" t="s">
        <v>14</v>
      </c>
      <c r="E32" s="47"/>
      <c r="F32" s="20" t="s">
        <v>40</v>
      </c>
      <c r="G32" s="18" t="s">
        <v>41</v>
      </c>
      <c r="H32" s="18" t="s">
        <v>19</v>
      </c>
      <c r="I32" s="40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9.5" customHeight="1">
      <c r="A33" s="37"/>
      <c r="B33" s="38">
        <v>16.0</v>
      </c>
      <c r="C33" s="41" t="s">
        <v>92</v>
      </c>
      <c r="D33" s="42" t="s">
        <v>14</v>
      </c>
      <c r="E33" s="43"/>
      <c r="F33" s="44" t="s">
        <v>40</v>
      </c>
      <c r="G33" s="42" t="s">
        <v>41</v>
      </c>
      <c r="H33" s="42" t="s">
        <v>19</v>
      </c>
      <c r="I33" s="4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9.5" customHeight="1">
      <c r="A34" s="37"/>
      <c r="B34" s="24">
        <v>17.0</v>
      </c>
      <c r="C34" s="46" t="s">
        <v>107</v>
      </c>
      <c r="D34" s="18" t="s">
        <v>14</v>
      </c>
      <c r="E34" s="47"/>
      <c r="F34" s="20" t="s">
        <v>40</v>
      </c>
      <c r="G34" s="18" t="s">
        <v>41</v>
      </c>
      <c r="H34" s="18" t="s">
        <v>19</v>
      </c>
      <c r="I34" s="40" t="s">
        <v>13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9.5" customHeight="1">
      <c r="A35" s="37"/>
      <c r="B35" s="42" t="s">
        <v>120</v>
      </c>
      <c r="C35" s="48" t="s">
        <v>22</v>
      </c>
      <c r="D35" s="42" t="s">
        <v>14</v>
      </c>
      <c r="E35" s="42">
        <v>1.0</v>
      </c>
      <c r="F35" s="44" t="s">
        <v>121</v>
      </c>
      <c r="G35" s="42" t="s">
        <v>41</v>
      </c>
      <c r="H35" s="42" t="s">
        <v>19</v>
      </c>
      <c r="I35" s="45" t="s">
        <v>13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9.5" customHeight="1">
      <c r="A36" s="37"/>
      <c r="B36" s="18" t="s">
        <v>44</v>
      </c>
      <c r="C36" s="39" t="s">
        <v>15</v>
      </c>
      <c r="D36" s="18" t="s">
        <v>120</v>
      </c>
      <c r="E36" s="18">
        <v>1.0</v>
      </c>
      <c r="F36" s="20" t="s">
        <v>40</v>
      </c>
      <c r="G36" s="18" t="s">
        <v>41</v>
      </c>
      <c r="H36" s="18" t="s">
        <v>19</v>
      </c>
      <c r="I36" s="40" t="s">
        <v>13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9.5" customHeight="1">
      <c r="A37" s="37"/>
      <c r="B37" s="38">
        <v>5.0</v>
      </c>
      <c r="C37" s="41" t="s">
        <v>12</v>
      </c>
      <c r="D37" s="43"/>
      <c r="E37" s="43"/>
      <c r="F37" s="44" t="s">
        <v>26</v>
      </c>
      <c r="G37" s="42" t="s">
        <v>18</v>
      </c>
      <c r="H37" s="42" t="s">
        <v>19</v>
      </c>
      <c r="I37" s="45" t="s">
        <v>13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9.5" customHeight="1">
      <c r="A38" s="37"/>
      <c r="B38" s="18" t="s">
        <v>122</v>
      </c>
      <c r="C38" s="39" t="s">
        <v>30</v>
      </c>
      <c r="D38" s="24" t="s">
        <v>13</v>
      </c>
      <c r="E38" s="18">
        <v>1.0</v>
      </c>
      <c r="F38" s="20" t="s">
        <v>26</v>
      </c>
      <c r="G38" s="18" t="s">
        <v>18</v>
      </c>
      <c r="H38" s="18" t="s">
        <v>19</v>
      </c>
      <c r="I38" s="40" t="s">
        <v>13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9.5" customHeight="1">
      <c r="A39" s="37"/>
      <c r="B39" s="38">
        <v>18.0</v>
      </c>
      <c r="C39" s="41" t="s">
        <v>53</v>
      </c>
      <c r="D39" s="42" t="s">
        <v>14</v>
      </c>
      <c r="E39" s="43"/>
      <c r="F39" s="44" t="s">
        <v>40</v>
      </c>
      <c r="G39" s="42" t="s">
        <v>41</v>
      </c>
      <c r="H39" s="42" t="s">
        <v>19</v>
      </c>
      <c r="I39" s="45" t="s">
        <v>13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9.5" customHeight="1">
      <c r="A40" s="37"/>
      <c r="B40" s="24">
        <v>19.0</v>
      </c>
      <c r="C40" s="46" t="s">
        <v>69</v>
      </c>
      <c r="D40" s="18" t="s">
        <v>14</v>
      </c>
      <c r="E40" s="47"/>
      <c r="F40" s="20" t="s">
        <v>40</v>
      </c>
      <c r="G40" s="18" t="s">
        <v>41</v>
      </c>
      <c r="H40" s="18" t="s">
        <v>19</v>
      </c>
      <c r="I40" s="40" t="s">
        <v>13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9.5" customHeight="1">
      <c r="A41" s="37"/>
      <c r="B41" s="38">
        <v>20.0</v>
      </c>
      <c r="C41" s="41" t="s">
        <v>92</v>
      </c>
      <c r="D41" s="42" t="s">
        <v>14</v>
      </c>
      <c r="E41" s="43"/>
      <c r="F41" s="44" t="s">
        <v>40</v>
      </c>
      <c r="G41" s="42" t="s">
        <v>41</v>
      </c>
      <c r="H41" s="42" t="s">
        <v>19</v>
      </c>
      <c r="I41" s="45" t="s">
        <v>13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9.5" customHeight="1">
      <c r="A42" s="37"/>
      <c r="B42" s="24">
        <v>21.0</v>
      </c>
      <c r="C42" s="46" t="s">
        <v>107</v>
      </c>
      <c r="D42" s="18" t="s">
        <v>14</v>
      </c>
      <c r="E42" s="47"/>
      <c r="F42" s="20" t="s">
        <v>40</v>
      </c>
      <c r="G42" s="18" t="s">
        <v>41</v>
      </c>
      <c r="H42" s="18" t="s">
        <v>19</v>
      </c>
      <c r="I42" s="40" t="s">
        <v>13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9.5" customHeight="1">
      <c r="A43" s="37"/>
      <c r="B43" s="42" t="s">
        <v>123</v>
      </c>
      <c r="C43" s="48" t="s">
        <v>22</v>
      </c>
      <c r="D43" s="42" t="s">
        <v>14</v>
      </c>
      <c r="E43" s="42">
        <v>1.0</v>
      </c>
      <c r="F43" s="44" t="s">
        <v>124</v>
      </c>
      <c r="G43" s="42" t="s">
        <v>41</v>
      </c>
      <c r="H43" s="42" t="s">
        <v>19</v>
      </c>
      <c r="I43" s="45" t="s">
        <v>13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9.5" customHeight="1">
      <c r="A44" s="37"/>
      <c r="B44" s="18" t="s">
        <v>125</v>
      </c>
      <c r="C44" s="39" t="s">
        <v>15</v>
      </c>
      <c r="D44" s="18" t="s">
        <v>123</v>
      </c>
      <c r="E44" s="18">
        <v>1.0</v>
      </c>
      <c r="F44" s="20" t="s">
        <v>40</v>
      </c>
      <c r="G44" s="18" t="s">
        <v>41</v>
      </c>
      <c r="H44" s="18" t="s">
        <v>19</v>
      </c>
      <c r="I44" s="40" t="s">
        <v>13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9.5" customHeight="1">
      <c r="A45" s="37"/>
      <c r="B45" s="38">
        <v>6.0</v>
      </c>
      <c r="C45" s="41" t="s">
        <v>12</v>
      </c>
      <c r="D45" s="43"/>
      <c r="E45" s="43"/>
      <c r="F45" s="44" t="s">
        <v>26</v>
      </c>
      <c r="G45" s="42" t="s">
        <v>18</v>
      </c>
      <c r="H45" s="42" t="s">
        <v>19</v>
      </c>
      <c r="I45" s="45" t="s">
        <v>13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9.5" customHeight="1">
      <c r="A46" s="37"/>
      <c r="B46" s="18" t="s">
        <v>126</v>
      </c>
      <c r="C46" s="39" t="s">
        <v>30</v>
      </c>
      <c r="D46" s="24" t="s">
        <v>13</v>
      </c>
      <c r="E46" s="18">
        <v>1.0</v>
      </c>
      <c r="F46" s="20" t="s">
        <v>26</v>
      </c>
      <c r="G46" s="18" t="s">
        <v>18</v>
      </c>
      <c r="H46" s="18" t="s">
        <v>19</v>
      </c>
      <c r="I46" s="40" t="s">
        <v>13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9.5" customHeight="1">
      <c r="A47" s="37"/>
      <c r="B47" s="38">
        <v>22.0</v>
      </c>
      <c r="C47" s="41" t="s">
        <v>53</v>
      </c>
      <c r="D47" s="42" t="s">
        <v>14</v>
      </c>
      <c r="E47" s="43"/>
      <c r="F47" s="44" t="s">
        <v>40</v>
      </c>
      <c r="G47" s="42" t="s">
        <v>41</v>
      </c>
      <c r="H47" s="42" t="s">
        <v>19</v>
      </c>
      <c r="I47" s="45" t="s">
        <v>13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3.5" customHeight="1">
      <c r="B48" s="6"/>
      <c r="C48" s="5"/>
      <c r="D48" s="6"/>
      <c r="E48" s="6"/>
      <c r="F48" s="6"/>
    </row>
    <row r="49" ht="13.5" customHeight="1">
      <c r="B49" s="6"/>
      <c r="C49" s="5"/>
      <c r="D49" s="6"/>
      <c r="E49" s="6"/>
      <c r="F49" s="6"/>
    </row>
    <row r="50" ht="13.5" customHeight="1">
      <c r="B50" s="6"/>
      <c r="C50" s="5"/>
      <c r="D50" s="6"/>
      <c r="E50" s="6"/>
      <c r="F50" s="6"/>
    </row>
    <row r="51" ht="13.5" customHeight="1">
      <c r="B51" s="6"/>
      <c r="C51" s="5"/>
      <c r="D51" s="6"/>
      <c r="E51" s="6"/>
      <c r="F51" s="6"/>
    </row>
    <row r="52" ht="13.5" customHeight="1">
      <c r="B52" s="6"/>
      <c r="C52" s="5"/>
      <c r="D52" s="6"/>
      <c r="E52" s="6"/>
      <c r="F52" s="6"/>
    </row>
    <row r="53" ht="13.5" customHeight="1">
      <c r="B53" s="6"/>
      <c r="C53" s="5"/>
      <c r="D53" s="6"/>
      <c r="E53" s="6"/>
      <c r="F53" s="6"/>
    </row>
    <row r="54" ht="13.5" customHeight="1">
      <c r="B54" s="6"/>
      <c r="C54" s="5"/>
      <c r="D54" s="6"/>
      <c r="E54" s="6"/>
      <c r="F54" s="6"/>
    </row>
    <row r="55" ht="13.5" customHeight="1">
      <c r="B55" s="6"/>
      <c r="C55" s="5"/>
      <c r="D55" s="6"/>
      <c r="E55" s="6"/>
      <c r="F55" s="6"/>
    </row>
    <row r="56" ht="13.5" customHeight="1">
      <c r="B56" s="6"/>
      <c r="C56" s="5"/>
      <c r="D56" s="6"/>
      <c r="E56" s="6"/>
      <c r="F56" s="6"/>
    </row>
    <row r="57" ht="13.5" customHeight="1">
      <c r="B57" s="6"/>
      <c r="C57" s="5"/>
      <c r="D57" s="6"/>
      <c r="E57" s="6"/>
      <c r="F57" s="6"/>
    </row>
    <row r="58" ht="13.5" customHeight="1">
      <c r="B58" s="6"/>
      <c r="C58" s="5"/>
      <c r="D58" s="6"/>
      <c r="E58" s="6"/>
      <c r="F58" s="6"/>
    </row>
    <row r="59" ht="13.5" customHeight="1">
      <c r="B59" s="6"/>
      <c r="C59" s="5"/>
      <c r="D59" s="6"/>
      <c r="E59" s="6"/>
      <c r="F59" s="6"/>
    </row>
    <row r="60" ht="13.5" customHeight="1">
      <c r="B60" s="6"/>
      <c r="C60" s="5"/>
      <c r="D60" s="6"/>
      <c r="E60" s="6"/>
      <c r="F60" s="6"/>
    </row>
    <row r="61" ht="13.5" customHeight="1">
      <c r="B61" s="6"/>
      <c r="C61" s="5"/>
      <c r="D61" s="6"/>
      <c r="E61" s="6"/>
      <c r="F61" s="6"/>
    </row>
    <row r="62" ht="13.5" customHeight="1">
      <c r="B62" s="6"/>
      <c r="C62" s="5"/>
      <c r="D62" s="6"/>
      <c r="E62" s="6"/>
      <c r="F62" s="6"/>
    </row>
    <row r="63" ht="13.5" customHeight="1">
      <c r="B63" s="6"/>
      <c r="C63" s="5"/>
      <c r="D63" s="6"/>
      <c r="E63" s="6"/>
      <c r="F63" s="6"/>
    </row>
    <row r="64" ht="13.5" customHeight="1">
      <c r="B64" s="6"/>
      <c r="C64" s="5"/>
      <c r="D64" s="6"/>
      <c r="E64" s="6"/>
      <c r="F64" s="6"/>
    </row>
    <row r="65" ht="13.5" customHeight="1">
      <c r="B65" s="6"/>
      <c r="C65" s="5"/>
      <c r="D65" s="6"/>
      <c r="E65" s="6"/>
      <c r="F65" s="6"/>
    </row>
    <row r="66" ht="13.5" customHeight="1">
      <c r="B66" s="6"/>
      <c r="C66" s="5"/>
      <c r="D66" s="6"/>
      <c r="E66" s="6"/>
      <c r="F66" s="6"/>
    </row>
    <row r="67" ht="13.5" customHeight="1">
      <c r="B67" s="6"/>
      <c r="C67" s="5"/>
      <c r="D67" s="6"/>
      <c r="E67" s="6"/>
      <c r="F67" s="6"/>
    </row>
    <row r="68" ht="13.5" customHeight="1">
      <c r="B68" s="6"/>
      <c r="C68" s="5"/>
      <c r="D68" s="6"/>
      <c r="E68" s="6"/>
      <c r="F68" s="6"/>
    </row>
    <row r="69" ht="13.5" customHeight="1">
      <c r="B69" s="6"/>
      <c r="C69" s="5"/>
      <c r="D69" s="6"/>
      <c r="E69" s="6"/>
      <c r="F69" s="6"/>
    </row>
    <row r="70" ht="13.5" customHeight="1">
      <c r="B70" s="6"/>
      <c r="C70" s="5"/>
      <c r="D70" s="6"/>
      <c r="E70" s="6"/>
      <c r="F70" s="6"/>
    </row>
    <row r="71" ht="13.5" customHeight="1">
      <c r="B71" s="6"/>
      <c r="C71" s="5"/>
      <c r="D71" s="6"/>
      <c r="E71" s="6"/>
      <c r="F71" s="6"/>
    </row>
    <row r="72" ht="13.5" customHeight="1">
      <c r="B72" s="6"/>
      <c r="C72" s="5"/>
      <c r="D72" s="6"/>
      <c r="E72" s="6"/>
      <c r="F72" s="6"/>
    </row>
    <row r="73" ht="13.5" customHeight="1">
      <c r="B73" s="6"/>
      <c r="C73" s="5"/>
      <c r="D73" s="6"/>
      <c r="E73" s="6"/>
      <c r="F73" s="6"/>
    </row>
    <row r="74" ht="13.5" customHeight="1">
      <c r="B74" s="6"/>
      <c r="C74" s="5"/>
      <c r="D74" s="6"/>
      <c r="E74" s="6"/>
      <c r="F74" s="6"/>
    </row>
    <row r="75" ht="13.5" customHeight="1">
      <c r="B75" s="6"/>
      <c r="C75" s="5"/>
      <c r="D75" s="6"/>
      <c r="E75" s="6"/>
      <c r="F75" s="6"/>
    </row>
    <row r="76" ht="13.5" customHeight="1">
      <c r="B76" s="6"/>
      <c r="C76" s="5"/>
      <c r="D76" s="6"/>
      <c r="E76" s="6"/>
      <c r="F76" s="6"/>
    </row>
    <row r="77" ht="13.5" customHeight="1">
      <c r="B77" s="6"/>
      <c r="C77" s="5"/>
      <c r="D77" s="6"/>
      <c r="E77" s="6"/>
      <c r="F77" s="6"/>
    </row>
    <row r="78" ht="13.5" customHeight="1">
      <c r="B78" s="6"/>
      <c r="C78" s="5"/>
      <c r="D78" s="6"/>
      <c r="E78" s="6"/>
      <c r="F78" s="6"/>
    </row>
    <row r="79" ht="13.5" customHeight="1">
      <c r="B79" s="6"/>
      <c r="C79" s="5"/>
      <c r="D79" s="6"/>
      <c r="E79" s="6"/>
      <c r="F79" s="6"/>
    </row>
    <row r="80" ht="13.5" customHeight="1">
      <c r="B80" s="6"/>
      <c r="C80" s="5"/>
      <c r="D80" s="6"/>
      <c r="E80" s="6"/>
      <c r="F80" s="6"/>
    </row>
    <row r="81" ht="13.5" customHeight="1">
      <c r="B81" s="6"/>
      <c r="C81" s="5"/>
      <c r="D81" s="6"/>
      <c r="E81" s="6"/>
      <c r="F81" s="6"/>
    </row>
    <row r="82" ht="13.5" customHeight="1">
      <c r="B82" s="6"/>
      <c r="C82" s="5"/>
      <c r="D82" s="6"/>
      <c r="E82" s="6"/>
      <c r="F82" s="6"/>
    </row>
    <row r="83" ht="13.5" customHeight="1">
      <c r="B83" s="6"/>
      <c r="C83" s="5"/>
      <c r="D83" s="6"/>
      <c r="E83" s="6"/>
      <c r="F83" s="6"/>
    </row>
    <row r="84" ht="13.5" customHeight="1">
      <c r="B84" s="6"/>
      <c r="C84" s="5"/>
      <c r="D84" s="6"/>
      <c r="E84" s="6"/>
      <c r="F84" s="6"/>
    </row>
    <row r="85" ht="13.5" customHeight="1">
      <c r="B85" s="6"/>
      <c r="C85" s="5"/>
      <c r="D85" s="6"/>
      <c r="E85" s="6"/>
      <c r="F85" s="6"/>
    </row>
    <row r="86" ht="13.5" customHeight="1">
      <c r="B86" s="6"/>
      <c r="C86" s="5"/>
      <c r="D86" s="6"/>
      <c r="E86" s="6"/>
      <c r="F86" s="6"/>
    </row>
    <row r="87" ht="13.5" customHeight="1">
      <c r="B87" s="6"/>
      <c r="C87" s="5"/>
      <c r="D87" s="6"/>
      <c r="E87" s="6"/>
      <c r="F87" s="6"/>
    </row>
    <row r="88" ht="13.5" customHeight="1">
      <c r="B88" s="6"/>
      <c r="C88" s="5"/>
      <c r="D88" s="6"/>
      <c r="E88" s="6"/>
      <c r="F88" s="6"/>
    </row>
    <row r="89" ht="13.5" customHeight="1">
      <c r="B89" s="6"/>
      <c r="C89" s="5"/>
      <c r="D89" s="6"/>
      <c r="E89" s="6"/>
      <c r="F89" s="6"/>
    </row>
    <row r="90" ht="13.5" customHeight="1">
      <c r="B90" s="6"/>
      <c r="C90" s="5"/>
      <c r="D90" s="6"/>
      <c r="E90" s="6"/>
      <c r="F90" s="6"/>
    </row>
    <row r="91" ht="13.5" customHeight="1">
      <c r="B91" s="6"/>
      <c r="C91" s="5"/>
      <c r="D91" s="6"/>
      <c r="E91" s="6"/>
      <c r="F91" s="6"/>
    </row>
    <row r="92" ht="13.5" customHeight="1">
      <c r="B92" s="6"/>
      <c r="C92" s="5"/>
      <c r="D92" s="6"/>
      <c r="E92" s="6"/>
      <c r="F92" s="6"/>
    </row>
    <row r="93" ht="13.5" customHeight="1">
      <c r="B93" s="6"/>
      <c r="C93" s="5"/>
      <c r="D93" s="6"/>
      <c r="E93" s="6"/>
      <c r="F93" s="6"/>
    </row>
    <row r="94" ht="13.5" customHeight="1">
      <c r="B94" s="6"/>
      <c r="C94" s="5"/>
      <c r="D94" s="6"/>
      <c r="E94" s="6"/>
      <c r="F94" s="6"/>
    </row>
    <row r="95" ht="13.5" customHeight="1">
      <c r="B95" s="6"/>
      <c r="C95" s="5"/>
      <c r="D95" s="6"/>
      <c r="E95" s="6"/>
      <c r="F95" s="6"/>
    </row>
    <row r="96" ht="13.5" customHeight="1">
      <c r="B96" s="6"/>
      <c r="C96" s="5"/>
      <c r="D96" s="6"/>
      <c r="E96" s="6"/>
      <c r="F96" s="6"/>
    </row>
    <row r="97" ht="13.5" customHeight="1">
      <c r="B97" s="6"/>
      <c r="C97" s="5"/>
      <c r="D97" s="6"/>
      <c r="E97" s="6"/>
      <c r="F97" s="6"/>
    </row>
    <row r="98" ht="13.5" customHeight="1">
      <c r="B98" s="6"/>
      <c r="C98" s="5"/>
      <c r="D98" s="6"/>
      <c r="E98" s="6"/>
      <c r="F98" s="6"/>
    </row>
    <row r="99" ht="13.5" customHeight="1">
      <c r="B99" s="6"/>
      <c r="C99" s="5"/>
      <c r="D99" s="6"/>
      <c r="E99" s="6"/>
      <c r="F99" s="6"/>
    </row>
    <row r="100" ht="13.5" customHeight="1">
      <c r="B100" s="6"/>
      <c r="C100" s="5"/>
      <c r="D100" s="6"/>
      <c r="E100" s="6"/>
      <c r="F100" s="6"/>
    </row>
    <row r="101" ht="13.5" customHeight="1">
      <c r="B101" s="6"/>
      <c r="C101" s="5"/>
      <c r="D101" s="6"/>
      <c r="E101" s="6"/>
      <c r="F101" s="6"/>
    </row>
    <row r="102" ht="13.5" customHeight="1">
      <c r="B102" s="6"/>
      <c r="C102" s="5"/>
      <c r="D102" s="6"/>
      <c r="E102" s="6"/>
      <c r="F102" s="6"/>
    </row>
    <row r="103" ht="13.5" customHeight="1">
      <c r="B103" s="6"/>
      <c r="C103" s="5"/>
      <c r="D103" s="6"/>
      <c r="E103" s="6"/>
      <c r="F103" s="6"/>
    </row>
    <row r="104" ht="13.5" customHeight="1">
      <c r="B104" s="6"/>
      <c r="C104" s="5"/>
      <c r="D104" s="6"/>
      <c r="E104" s="6"/>
      <c r="F104" s="6"/>
    </row>
    <row r="105" ht="13.5" customHeight="1">
      <c r="B105" s="6"/>
      <c r="C105" s="5"/>
      <c r="D105" s="6"/>
      <c r="E105" s="6"/>
      <c r="F105" s="6"/>
    </row>
    <row r="106" ht="13.5" customHeight="1">
      <c r="B106" s="6"/>
      <c r="C106" s="5"/>
      <c r="D106" s="6"/>
      <c r="E106" s="6"/>
      <c r="F106" s="6"/>
    </row>
    <row r="107" ht="13.5" customHeight="1">
      <c r="B107" s="6"/>
      <c r="C107" s="5"/>
      <c r="D107" s="6"/>
      <c r="E107" s="6"/>
      <c r="F107" s="6"/>
    </row>
    <row r="108" ht="13.5" customHeight="1">
      <c r="B108" s="6"/>
      <c r="C108" s="5"/>
      <c r="D108" s="6"/>
      <c r="E108" s="6"/>
      <c r="F108" s="6"/>
    </row>
    <row r="109" ht="13.5" customHeight="1">
      <c r="B109" s="6"/>
      <c r="C109" s="5"/>
      <c r="D109" s="6"/>
      <c r="E109" s="6"/>
      <c r="F109" s="6"/>
    </row>
    <row r="110" ht="13.5" customHeight="1">
      <c r="B110" s="6"/>
      <c r="C110" s="5"/>
      <c r="D110" s="6"/>
      <c r="E110" s="6"/>
      <c r="F110" s="6"/>
    </row>
    <row r="111" ht="13.5" customHeight="1">
      <c r="B111" s="6"/>
      <c r="C111" s="5"/>
      <c r="D111" s="6"/>
      <c r="E111" s="6"/>
      <c r="F111" s="6"/>
    </row>
    <row r="112" ht="13.5" customHeight="1">
      <c r="B112" s="6"/>
      <c r="C112" s="5"/>
      <c r="D112" s="6"/>
      <c r="E112" s="6"/>
      <c r="F112" s="6"/>
    </row>
    <row r="113" ht="13.5" customHeight="1">
      <c r="B113" s="6"/>
      <c r="C113" s="5"/>
      <c r="D113" s="6"/>
      <c r="E113" s="6"/>
      <c r="F113" s="6"/>
    </row>
    <row r="114" ht="13.5" customHeight="1">
      <c r="B114" s="6"/>
      <c r="C114" s="5"/>
      <c r="D114" s="6"/>
      <c r="E114" s="6"/>
      <c r="F114" s="6"/>
    </row>
    <row r="115" ht="13.5" customHeight="1">
      <c r="B115" s="6"/>
      <c r="C115" s="5"/>
      <c r="D115" s="6"/>
      <c r="E115" s="6"/>
      <c r="F115" s="6"/>
    </row>
    <row r="116" ht="13.5" customHeight="1">
      <c r="B116" s="6"/>
      <c r="C116" s="5"/>
      <c r="D116" s="6"/>
      <c r="E116" s="6"/>
      <c r="F116" s="6"/>
    </row>
    <row r="117" ht="13.5" customHeight="1">
      <c r="B117" s="6"/>
      <c r="C117" s="5"/>
      <c r="D117" s="6"/>
      <c r="E117" s="6"/>
      <c r="F117" s="6"/>
    </row>
    <row r="118" ht="13.5" customHeight="1">
      <c r="B118" s="6"/>
      <c r="C118" s="5"/>
      <c r="D118" s="6"/>
      <c r="E118" s="6"/>
      <c r="F118" s="6"/>
    </row>
    <row r="119" ht="13.5" customHeight="1">
      <c r="B119" s="6"/>
      <c r="C119" s="5"/>
      <c r="D119" s="6"/>
      <c r="E119" s="6"/>
      <c r="F119" s="6"/>
    </row>
    <row r="120" ht="13.5" customHeight="1">
      <c r="B120" s="6"/>
      <c r="C120" s="5"/>
      <c r="D120" s="6"/>
      <c r="E120" s="6"/>
      <c r="F120" s="6"/>
    </row>
    <row r="121" ht="13.5" customHeight="1">
      <c r="B121" s="6"/>
      <c r="C121" s="5"/>
      <c r="D121" s="6"/>
      <c r="E121" s="6"/>
      <c r="F121" s="6"/>
    </row>
    <row r="122" ht="13.5" customHeight="1">
      <c r="B122" s="6"/>
      <c r="C122" s="5"/>
      <c r="D122" s="6"/>
      <c r="E122" s="6"/>
      <c r="F122" s="6"/>
    </row>
    <row r="123" ht="13.5" customHeight="1">
      <c r="B123" s="6"/>
      <c r="C123" s="5"/>
      <c r="D123" s="6"/>
      <c r="E123" s="6"/>
      <c r="F123" s="6"/>
    </row>
    <row r="124" ht="13.5" customHeight="1">
      <c r="B124" s="6"/>
      <c r="C124" s="5"/>
      <c r="D124" s="6"/>
      <c r="E124" s="6"/>
      <c r="F124" s="6"/>
    </row>
    <row r="125" ht="13.5" customHeight="1">
      <c r="B125" s="6"/>
      <c r="C125" s="5"/>
      <c r="D125" s="6"/>
      <c r="E125" s="6"/>
      <c r="F125" s="6"/>
    </row>
    <row r="126" ht="13.5" customHeight="1">
      <c r="B126" s="6"/>
      <c r="C126" s="5"/>
      <c r="D126" s="6"/>
      <c r="E126" s="6"/>
      <c r="F126" s="6"/>
    </row>
    <row r="127" ht="13.5" customHeight="1">
      <c r="B127" s="6"/>
      <c r="C127" s="5"/>
      <c r="D127" s="6"/>
      <c r="E127" s="6"/>
      <c r="F127" s="6"/>
    </row>
    <row r="128" ht="13.5" customHeight="1">
      <c r="B128" s="6"/>
      <c r="C128" s="5"/>
      <c r="D128" s="6"/>
      <c r="E128" s="6"/>
      <c r="F128" s="6"/>
    </row>
    <row r="129" ht="13.5" customHeight="1">
      <c r="B129" s="6"/>
      <c r="C129" s="5"/>
      <c r="D129" s="6"/>
      <c r="E129" s="6"/>
      <c r="F129" s="6"/>
    </row>
    <row r="130" ht="13.5" customHeight="1">
      <c r="B130" s="6"/>
      <c r="C130" s="5"/>
      <c r="D130" s="6"/>
      <c r="E130" s="6"/>
      <c r="F130" s="6"/>
    </row>
    <row r="131" ht="13.5" customHeight="1">
      <c r="B131" s="6"/>
      <c r="C131" s="5"/>
      <c r="D131" s="6"/>
      <c r="E131" s="6"/>
      <c r="F131" s="6"/>
    </row>
    <row r="132" ht="13.5" customHeight="1">
      <c r="B132" s="6"/>
      <c r="C132" s="5"/>
      <c r="D132" s="6"/>
      <c r="E132" s="6"/>
      <c r="F132" s="6"/>
    </row>
    <row r="133" ht="13.5" customHeight="1">
      <c r="B133" s="6"/>
      <c r="C133" s="5"/>
      <c r="D133" s="6"/>
      <c r="E133" s="6"/>
      <c r="F133" s="6"/>
    </row>
    <row r="134" ht="13.5" customHeight="1">
      <c r="B134" s="6"/>
      <c r="C134" s="5"/>
      <c r="D134" s="6"/>
      <c r="E134" s="6"/>
      <c r="F134" s="6"/>
    </row>
    <row r="135" ht="13.5" customHeight="1">
      <c r="B135" s="6"/>
      <c r="C135" s="5"/>
      <c r="D135" s="6"/>
      <c r="E135" s="6"/>
      <c r="F135" s="6"/>
    </row>
    <row r="136" ht="13.5" customHeight="1">
      <c r="B136" s="6"/>
      <c r="C136" s="5"/>
      <c r="D136" s="6"/>
      <c r="E136" s="6"/>
      <c r="F136" s="6"/>
    </row>
    <row r="137" ht="13.5" customHeight="1">
      <c r="B137" s="6"/>
      <c r="C137" s="5"/>
      <c r="D137" s="6"/>
      <c r="E137" s="6"/>
      <c r="F137" s="6"/>
    </row>
    <row r="138" ht="13.5" customHeight="1">
      <c r="B138" s="6"/>
      <c r="C138" s="5"/>
      <c r="D138" s="6"/>
      <c r="E138" s="6"/>
      <c r="F138" s="6"/>
    </row>
    <row r="139" ht="13.5" customHeight="1">
      <c r="B139" s="6"/>
      <c r="C139" s="5"/>
      <c r="D139" s="6"/>
      <c r="E139" s="6"/>
      <c r="F139" s="6"/>
    </row>
    <row r="140" ht="13.5" customHeight="1">
      <c r="B140" s="6"/>
      <c r="C140" s="5"/>
      <c r="D140" s="6"/>
      <c r="E140" s="6"/>
      <c r="F140" s="6"/>
    </row>
    <row r="141" ht="13.5" customHeight="1">
      <c r="B141" s="6"/>
      <c r="C141" s="5"/>
      <c r="D141" s="6"/>
      <c r="E141" s="6"/>
      <c r="F141" s="6"/>
    </row>
    <row r="142" ht="13.5" customHeight="1">
      <c r="B142" s="6"/>
      <c r="C142" s="5"/>
      <c r="D142" s="6"/>
      <c r="E142" s="6"/>
      <c r="F142" s="6"/>
    </row>
    <row r="143" ht="13.5" customHeight="1">
      <c r="B143" s="6"/>
      <c r="C143" s="5"/>
      <c r="D143" s="6"/>
      <c r="E143" s="6"/>
      <c r="F143" s="6"/>
    </row>
    <row r="144" ht="13.5" customHeight="1">
      <c r="B144" s="6"/>
      <c r="C144" s="5"/>
      <c r="D144" s="6"/>
      <c r="E144" s="6"/>
      <c r="F144" s="6"/>
    </row>
    <row r="145" ht="13.5" customHeight="1">
      <c r="B145" s="6"/>
      <c r="C145" s="5"/>
      <c r="D145" s="6"/>
      <c r="E145" s="6"/>
      <c r="F145" s="6"/>
    </row>
    <row r="146" ht="13.5" customHeight="1">
      <c r="B146" s="6"/>
      <c r="C146" s="5"/>
      <c r="D146" s="6"/>
      <c r="E146" s="6"/>
      <c r="F146" s="6"/>
    </row>
    <row r="147" ht="13.5" customHeight="1">
      <c r="B147" s="6"/>
      <c r="C147" s="5"/>
      <c r="D147" s="6"/>
      <c r="E147" s="6"/>
      <c r="F147" s="6"/>
    </row>
    <row r="148" ht="13.5" customHeight="1">
      <c r="B148" s="6"/>
      <c r="C148" s="5"/>
      <c r="D148" s="6"/>
      <c r="E148" s="6"/>
      <c r="F148" s="6"/>
    </row>
    <row r="149" ht="13.5" customHeight="1">
      <c r="B149" s="6"/>
      <c r="C149" s="5"/>
      <c r="D149" s="6"/>
      <c r="E149" s="6"/>
      <c r="F149" s="6"/>
    </row>
    <row r="150" ht="13.5" customHeight="1">
      <c r="B150" s="6"/>
      <c r="C150" s="5"/>
      <c r="D150" s="6"/>
      <c r="E150" s="6"/>
      <c r="F150" s="6"/>
    </row>
    <row r="151" ht="13.5" customHeight="1">
      <c r="B151" s="6"/>
      <c r="C151" s="5"/>
      <c r="D151" s="6"/>
      <c r="E151" s="6"/>
      <c r="F151" s="6"/>
    </row>
    <row r="152" ht="13.5" customHeight="1">
      <c r="B152" s="6"/>
      <c r="C152" s="5"/>
      <c r="D152" s="6"/>
      <c r="E152" s="6"/>
      <c r="F152" s="6"/>
    </row>
    <row r="153" ht="13.5" customHeight="1">
      <c r="B153" s="6"/>
      <c r="C153" s="5"/>
      <c r="D153" s="6"/>
      <c r="E153" s="6"/>
      <c r="F153" s="6"/>
    </row>
    <row r="154" ht="13.5" customHeight="1">
      <c r="B154" s="6"/>
      <c r="C154" s="5"/>
      <c r="D154" s="6"/>
      <c r="E154" s="6"/>
      <c r="F154" s="6"/>
    </row>
    <row r="155" ht="13.5" customHeight="1">
      <c r="B155" s="6"/>
      <c r="C155" s="5"/>
      <c r="D155" s="6"/>
      <c r="E155" s="6"/>
      <c r="F155" s="6"/>
    </row>
    <row r="156" ht="13.5" customHeight="1">
      <c r="B156" s="6"/>
      <c r="C156" s="5"/>
      <c r="D156" s="6"/>
      <c r="E156" s="6"/>
      <c r="F156" s="6"/>
    </row>
    <row r="157" ht="13.5" customHeight="1">
      <c r="B157" s="6"/>
      <c r="C157" s="5"/>
      <c r="D157" s="6"/>
      <c r="E157" s="6"/>
      <c r="F157" s="6"/>
    </row>
    <row r="158" ht="13.5" customHeight="1">
      <c r="B158" s="6"/>
      <c r="C158" s="5"/>
      <c r="D158" s="6"/>
      <c r="E158" s="6"/>
      <c r="F158" s="6"/>
    </row>
    <row r="159" ht="13.5" customHeight="1">
      <c r="B159" s="6"/>
      <c r="C159" s="5"/>
      <c r="D159" s="6"/>
      <c r="E159" s="6"/>
      <c r="F159" s="6"/>
    </row>
    <row r="160" ht="13.5" customHeight="1">
      <c r="B160" s="6"/>
      <c r="C160" s="5"/>
      <c r="D160" s="6"/>
      <c r="E160" s="6"/>
      <c r="F160" s="6"/>
    </row>
    <row r="161" ht="13.5" customHeight="1">
      <c r="B161" s="6"/>
      <c r="C161" s="5"/>
      <c r="D161" s="6"/>
      <c r="E161" s="6"/>
      <c r="F161" s="6"/>
    </row>
    <row r="162" ht="13.5" customHeight="1">
      <c r="B162" s="6"/>
      <c r="C162" s="5"/>
      <c r="D162" s="6"/>
      <c r="E162" s="6"/>
      <c r="F162" s="6"/>
    </row>
    <row r="163" ht="13.5" customHeight="1">
      <c r="B163" s="6"/>
      <c r="C163" s="5"/>
      <c r="D163" s="6"/>
      <c r="E163" s="6"/>
      <c r="F163" s="6"/>
    </row>
    <row r="164" ht="13.5" customHeight="1">
      <c r="B164" s="6"/>
      <c r="C164" s="5"/>
      <c r="D164" s="6"/>
      <c r="E164" s="6"/>
      <c r="F164" s="6"/>
    </row>
    <row r="165" ht="13.5" customHeight="1">
      <c r="B165" s="6"/>
      <c r="C165" s="5"/>
      <c r="D165" s="6"/>
      <c r="E165" s="6"/>
      <c r="F165" s="6"/>
    </row>
    <row r="166" ht="13.5" customHeight="1">
      <c r="B166" s="6"/>
      <c r="C166" s="5"/>
      <c r="D166" s="6"/>
      <c r="E166" s="6"/>
      <c r="F166" s="6"/>
    </row>
    <row r="167" ht="13.5" customHeight="1">
      <c r="B167" s="6"/>
      <c r="C167" s="5"/>
      <c r="D167" s="6"/>
      <c r="E167" s="6"/>
      <c r="F167" s="6"/>
    </row>
    <row r="168" ht="13.5" customHeight="1">
      <c r="B168" s="6"/>
      <c r="C168" s="5"/>
      <c r="D168" s="6"/>
      <c r="E168" s="6"/>
      <c r="F168" s="6"/>
    </row>
    <row r="169" ht="13.5" customHeight="1">
      <c r="B169" s="6"/>
      <c r="C169" s="5"/>
      <c r="D169" s="6"/>
      <c r="E169" s="6"/>
      <c r="F169" s="6"/>
    </row>
    <row r="170" ht="13.5" customHeight="1">
      <c r="B170" s="6"/>
      <c r="C170" s="5"/>
      <c r="D170" s="6"/>
      <c r="E170" s="6"/>
      <c r="F170" s="6"/>
    </row>
    <row r="171" ht="13.5" customHeight="1">
      <c r="B171" s="6"/>
      <c r="C171" s="5"/>
      <c r="D171" s="6"/>
      <c r="E171" s="6"/>
      <c r="F171" s="6"/>
    </row>
    <row r="172" ht="13.5" customHeight="1">
      <c r="B172" s="6"/>
      <c r="C172" s="5"/>
      <c r="D172" s="6"/>
      <c r="E172" s="6"/>
      <c r="F172" s="6"/>
    </row>
    <row r="173" ht="13.5" customHeight="1">
      <c r="B173" s="6"/>
      <c r="C173" s="5"/>
      <c r="D173" s="6"/>
      <c r="E173" s="6"/>
      <c r="F173" s="6"/>
    </row>
    <row r="174" ht="13.5" customHeight="1">
      <c r="B174" s="6"/>
      <c r="C174" s="5"/>
      <c r="D174" s="6"/>
      <c r="E174" s="6"/>
      <c r="F174" s="6"/>
    </row>
    <row r="175" ht="13.5" customHeight="1">
      <c r="B175" s="6"/>
      <c r="C175" s="5"/>
      <c r="D175" s="6"/>
      <c r="E175" s="6"/>
      <c r="F175" s="6"/>
    </row>
    <row r="176" ht="13.5" customHeight="1">
      <c r="B176" s="6"/>
      <c r="C176" s="5"/>
      <c r="D176" s="6"/>
      <c r="E176" s="6"/>
      <c r="F176" s="6"/>
    </row>
    <row r="177" ht="13.5" customHeight="1">
      <c r="B177" s="6"/>
      <c r="C177" s="5"/>
      <c r="D177" s="6"/>
      <c r="E177" s="6"/>
      <c r="F177" s="6"/>
    </row>
    <row r="178" ht="13.5" customHeight="1">
      <c r="B178" s="6"/>
      <c r="C178" s="5"/>
      <c r="D178" s="6"/>
      <c r="E178" s="6"/>
      <c r="F178" s="6"/>
    </row>
    <row r="179" ht="13.5" customHeight="1">
      <c r="B179" s="6"/>
      <c r="C179" s="5"/>
      <c r="D179" s="6"/>
      <c r="E179" s="6"/>
      <c r="F179" s="6"/>
    </row>
    <row r="180" ht="13.5" customHeight="1">
      <c r="B180" s="6"/>
      <c r="C180" s="5"/>
      <c r="D180" s="6"/>
      <c r="E180" s="6"/>
      <c r="F180" s="6"/>
    </row>
    <row r="181" ht="13.5" customHeight="1">
      <c r="B181" s="6"/>
      <c r="C181" s="5"/>
      <c r="D181" s="6"/>
      <c r="E181" s="6"/>
      <c r="F181" s="6"/>
    </row>
    <row r="182" ht="13.5" customHeight="1">
      <c r="B182" s="6"/>
      <c r="C182" s="5"/>
      <c r="D182" s="6"/>
      <c r="E182" s="6"/>
      <c r="F182" s="6"/>
    </row>
    <row r="183" ht="13.5" customHeight="1">
      <c r="B183" s="6"/>
      <c r="C183" s="5"/>
      <c r="D183" s="6"/>
      <c r="E183" s="6"/>
      <c r="F183" s="6"/>
    </row>
    <row r="184" ht="13.5" customHeight="1">
      <c r="B184" s="6"/>
      <c r="C184" s="5"/>
      <c r="D184" s="6"/>
      <c r="E184" s="6"/>
      <c r="F184" s="6"/>
    </row>
    <row r="185" ht="13.5" customHeight="1">
      <c r="B185" s="6"/>
      <c r="C185" s="5"/>
      <c r="D185" s="6"/>
      <c r="E185" s="6"/>
      <c r="F185" s="6"/>
    </row>
    <row r="186" ht="13.5" customHeight="1">
      <c r="B186" s="6"/>
      <c r="C186" s="5"/>
      <c r="D186" s="6"/>
      <c r="E186" s="6"/>
      <c r="F186" s="6"/>
    </row>
    <row r="187" ht="13.5" customHeight="1">
      <c r="B187" s="6"/>
      <c r="C187" s="5"/>
      <c r="D187" s="6"/>
      <c r="E187" s="6"/>
      <c r="F187" s="6"/>
    </row>
    <row r="188" ht="13.5" customHeight="1">
      <c r="B188" s="6"/>
      <c r="C188" s="5"/>
      <c r="D188" s="6"/>
      <c r="E188" s="6"/>
      <c r="F188" s="6"/>
    </row>
    <row r="189" ht="13.5" customHeight="1">
      <c r="B189" s="6"/>
      <c r="C189" s="5"/>
      <c r="D189" s="6"/>
      <c r="E189" s="6"/>
      <c r="F189" s="6"/>
    </row>
    <row r="190" ht="13.5" customHeight="1">
      <c r="B190" s="6"/>
      <c r="C190" s="5"/>
      <c r="D190" s="6"/>
      <c r="E190" s="6"/>
      <c r="F190" s="6"/>
    </row>
    <row r="191" ht="13.5" customHeight="1">
      <c r="B191" s="6"/>
      <c r="C191" s="5"/>
      <c r="D191" s="6"/>
      <c r="E191" s="6"/>
      <c r="F191" s="6"/>
    </row>
    <row r="192" ht="13.5" customHeight="1">
      <c r="B192" s="6"/>
      <c r="C192" s="5"/>
      <c r="D192" s="6"/>
      <c r="E192" s="6"/>
      <c r="F192" s="6"/>
    </row>
    <row r="193" ht="13.5" customHeight="1">
      <c r="B193" s="6"/>
      <c r="C193" s="5"/>
      <c r="D193" s="6"/>
      <c r="E193" s="6"/>
      <c r="F193" s="6"/>
    </row>
    <row r="194" ht="13.5" customHeight="1">
      <c r="B194" s="6"/>
      <c r="C194" s="5"/>
      <c r="D194" s="6"/>
      <c r="E194" s="6"/>
      <c r="F194" s="6"/>
    </row>
    <row r="195" ht="13.5" customHeight="1">
      <c r="B195" s="6"/>
      <c r="C195" s="5"/>
      <c r="D195" s="6"/>
      <c r="E195" s="6"/>
      <c r="F195" s="6"/>
    </row>
    <row r="196" ht="13.5" customHeight="1">
      <c r="B196" s="6"/>
      <c r="C196" s="5"/>
      <c r="D196" s="6"/>
      <c r="E196" s="6"/>
      <c r="F196" s="6"/>
    </row>
    <row r="197" ht="13.5" customHeight="1">
      <c r="B197" s="6"/>
      <c r="C197" s="5"/>
      <c r="D197" s="6"/>
      <c r="E197" s="6"/>
      <c r="F197" s="6"/>
    </row>
    <row r="198" ht="13.5" customHeight="1">
      <c r="B198" s="6"/>
      <c r="C198" s="5"/>
      <c r="D198" s="6"/>
      <c r="E198" s="6"/>
      <c r="F198" s="6"/>
    </row>
    <row r="199" ht="13.5" customHeight="1">
      <c r="B199" s="6"/>
      <c r="C199" s="5"/>
      <c r="D199" s="6"/>
      <c r="E199" s="6"/>
      <c r="F199" s="6"/>
    </row>
    <row r="200" ht="13.5" customHeight="1">
      <c r="B200" s="6"/>
      <c r="C200" s="5"/>
      <c r="D200" s="6"/>
      <c r="E200" s="6"/>
      <c r="F200" s="6"/>
    </row>
    <row r="201" ht="13.5" customHeight="1">
      <c r="B201" s="6"/>
      <c r="C201" s="5"/>
      <c r="D201" s="6"/>
      <c r="E201" s="6"/>
      <c r="F201" s="6"/>
    </row>
    <row r="202" ht="13.5" customHeight="1">
      <c r="B202" s="6"/>
      <c r="C202" s="5"/>
      <c r="D202" s="6"/>
      <c r="E202" s="6"/>
      <c r="F202" s="6"/>
    </row>
    <row r="203" ht="13.5" customHeight="1">
      <c r="B203" s="6"/>
      <c r="C203" s="5"/>
      <c r="D203" s="6"/>
      <c r="E203" s="6"/>
      <c r="F203" s="6"/>
    </row>
    <row r="204" ht="13.5" customHeight="1">
      <c r="B204" s="6"/>
      <c r="C204" s="5"/>
      <c r="D204" s="6"/>
      <c r="E204" s="6"/>
      <c r="F204" s="6"/>
    </row>
    <row r="205" ht="13.5" customHeight="1">
      <c r="B205" s="6"/>
      <c r="C205" s="5"/>
      <c r="D205" s="6"/>
      <c r="E205" s="6"/>
      <c r="F205" s="6"/>
    </row>
    <row r="206" ht="13.5" customHeight="1">
      <c r="B206" s="6"/>
      <c r="C206" s="5"/>
      <c r="D206" s="6"/>
      <c r="E206" s="6"/>
      <c r="F206" s="6"/>
    </row>
    <row r="207" ht="13.5" customHeight="1">
      <c r="B207" s="6"/>
      <c r="C207" s="5"/>
      <c r="D207" s="6"/>
      <c r="E207" s="6"/>
      <c r="F207" s="6"/>
    </row>
    <row r="208" ht="13.5" customHeight="1">
      <c r="B208" s="6"/>
      <c r="C208" s="5"/>
      <c r="D208" s="6"/>
      <c r="E208" s="6"/>
      <c r="F208" s="6"/>
    </row>
    <row r="209" ht="13.5" customHeight="1">
      <c r="B209" s="6"/>
      <c r="C209" s="5"/>
      <c r="D209" s="6"/>
      <c r="E209" s="6"/>
      <c r="F209" s="6"/>
    </row>
    <row r="210" ht="13.5" customHeight="1">
      <c r="B210" s="6"/>
      <c r="C210" s="5"/>
      <c r="D210" s="6"/>
      <c r="E210" s="6"/>
      <c r="F210" s="6"/>
    </row>
    <row r="211" ht="13.5" customHeight="1">
      <c r="B211" s="6"/>
      <c r="C211" s="5"/>
      <c r="D211" s="6"/>
      <c r="E211" s="6"/>
      <c r="F211" s="6"/>
    </row>
    <row r="212" ht="13.5" customHeight="1">
      <c r="B212" s="6"/>
      <c r="C212" s="5"/>
      <c r="D212" s="6"/>
      <c r="E212" s="6"/>
      <c r="F212" s="6"/>
    </row>
    <row r="213" ht="13.5" customHeight="1">
      <c r="B213" s="6"/>
      <c r="C213" s="5"/>
      <c r="D213" s="6"/>
      <c r="E213" s="6"/>
      <c r="F213" s="6"/>
    </row>
    <row r="214" ht="13.5" customHeight="1">
      <c r="B214" s="6"/>
      <c r="C214" s="5"/>
      <c r="D214" s="6"/>
      <c r="E214" s="6"/>
      <c r="F214" s="6"/>
    </row>
    <row r="215" ht="13.5" customHeight="1">
      <c r="B215" s="6"/>
      <c r="C215" s="5"/>
      <c r="D215" s="6"/>
      <c r="E215" s="6"/>
      <c r="F215" s="6"/>
    </row>
    <row r="216" ht="13.5" customHeight="1">
      <c r="B216" s="6"/>
      <c r="C216" s="5"/>
      <c r="D216" s="6"/>
      <c r="E216" s="6"/>
      <c r="F216" s="6"/>
    </row>
    <row r="217" ht="13.5" customHeight="1">
      <c r="B217" s="6"/>
      <c r="C217" s="5"/>
      <c r="D217" s="6"/>
      <c r="E217" s="6"/>
      <c r="F217" s="6"/>
    </row>
    <row r="218" ht="13.5" customHeight="1">
      <c r="B218" s="6"/>
      <c r="C218" s="5"/>
      <c r="D218" s="6"/>
      <c r="E218" s="6"/>
      <c r="F218" s="6"/>
    </row>
    <row r="219" ht="13.5" customHeight="1">
      <c r="B219" s="6"/>
      <c r="C219" s="5"/>
      <c r="D219" s="6"/>
      <c r="E219" s="6"/>
      <c r="F219" s="6"/>
    </row>
    <row r="220" ht="13.5" customHeight="1">
      <c r="B220" s="6"/>
      <c r="C220" s="5"/>
      <c r="D220" s="6"/>
      <c r="E220" s="6"/>
      <c r="F220" s="6"/>
    </row>
    <row r="221" ht="13.5" customHeight="1">
      <c r="B221" s="6"/>
      <c r="C221" s="5"/>
      <c r="D221" s="6"/>
      <c r="E221" s="6"/>
      <c r="F221" s="6"/>
    </row>
    <row r="222" ht="13.5" customHeight="1">
      <c r="B222" s="6"/>
      <c r="C222" s="5"/>
      <c r="D222" s="6"/>
      <c r="E222" s="6"/>
      <c r="F222" s="6"/>
    </row>
    <row r="223" ht="13.5" customHeight="1">
      <c r="B223" s="6"/>
      <c r="C223" s="5"/>
      <c r="D223" s="6"/>
      <c r="E223" s="6"/>
      <c r="F223" s="6"/>
    </row>
    <row r="224" ht="13.5" customHeight="1">
      <c r="B224" s="6"/>
      <c r="C224" s="5"/>
      <c r="D224" s="6"/>
      <c r="E224" s="6"/>
      <c r="F224" s="6"/>
    </row>
    <row r="225" ht="13.5" customHeight="1">
      <c r="B225" s="6"/>
      <c r="C225" s="5"/>
      <c r="D225" s="6"/>
      <c r="E225" s="6"/>
      <c r="F225" s="6"/>
    </row>
    <row r="226" ht="13.5" customHeight="1">
      <c r="B226" s="6"/>
      <c r="C226" s="5"/>
      <c r="D226" s="6"/>
      <c r="E226" s="6"/>
      <c r="F226" s="6"/>
    </row>
    <row r="227" ht="13.5" customHeight="1">
      <c r="B227" s="6"/>
      <c r="C227" s="5"/>
      <c r="D227" s="6"/>
      <c r="E227" s="6"/>
      <c r="F227" s="6"/>
    </row>
    <row r="228" ht="13.5" customHeight="1">
      <c r="B228" s="6"/>
      <c r="C228" s="5"/>
      <c r="D228" s="6"/>
      <c r="E228" s="6"/>
      <c r="F228" s="6"/>
    </row>
    <row r="229" ht="13.5" customHeight="1">
      <c r="B229" s="6"/>
      <c r="C229" s="5"/>
      <c r="D229" s="6"/>
      <c r="E229" s="6"/>
      <c r="F229" s="6"/>
    </row>
    <row r="230" ht="13.5" customHeight="1">
      <c r="B230" s="6"/>
      <c r="C230" s="5"/>
      <c r="D230" s="6"/>
      <c r="E230" s="6"/>
      <c r="F230" s="6"/>
    </row>
    <row r="231" ht="13.5" customHeight="1">
      <c r="B231" s="6"/>
      <c r="C231" s="5"/>
      <c r="D231" s="6"/>
      <c r="E231" s="6"/>
      <c r="F231" s="6"/>
    </row>
    <row r="232" ht="13.5" customHeight="1">
      <c r="B232" s="6"/>
      <c r="C232" s="5"/>
      <c r="D232" s="6"/>
      <c r="E232" s="6"/>
      <c r="F232" s="6"/>
    </row>
    <row r="233" ht="13.5" customHeight="1">
      <c r="B233" s="6"/>
      <c r="C233" s="5"/>
      <c r="D233" s="6"/>
      <c r="E233" s="6"/>
      <c r="F233" s="6"/>
    </row>
    <row r="234" ht="13.5" customHeight="1">
      <c r="B234" s="6"/>
      <c r="C234" s="5"/>
      <c r="D234" s="6"/>
      <c r="E234" s="6"/>
      <c r="F234" s="6"/>
    </row>
    <row r="235" ht="13.5" customHeight="1">
      <c r="B235" s="6"/>
      <c r="C235" s="5"/>
      <c r="D235" s="6"/>
      <c r="E235" s="6"/>
      <c r="F235" s="6"/>
    </row>
    <row r="236" ht="13.5" customHeight="1">
      <c r="B236" s="6"/>
      <c r="C236" s="5"/>
      <c r="D236" s="6"/>
      <c r="E236" s="6"/>
      <c r="F236" s="6"/>
    </row>
    <row r="237" ht="13.5" customHeight="1">
      <c r="B237" s="6"/>
      <c r="C237" s="5"/>
      <c r="D237" s="6"/>
      <c r="E237" s="6"/>
      <c r="F237" s="6"/>
    </row>
    <row r="238" ht="13.5" customHeight="1">
      <c r="B238" s="6"/>
      <c r="C238" s="5"/>
      <c r="D238" s="6"/>
      <c r="E238" s="6"/>
      <c r="F238" s="6"/>
    </row>
    <row r="239" ht="13.5" customHeight="1">
      <c r="B239" s="6"/>
      <c r="C239" s="5"/>
      <c r="D239" s="6"/>
      <c r="E239" s="6"/>
      <c r="F239" s="6"/>
    </row>
    <row r="240" ht="13.5" customHeight="1">
      <c r="B240" s="6"/>
      <c r="C240" s="5"/>
      <c r="D240" s="6"/>
      <c r="E240" s="6"/>
      <c r="F240" s="6"/>
    </row>
    <row r="241" ht="13.5" customHeight="1">
      <c r="B241" s="6"/>
      <c r="C241" s="5"/>
      <c r="D241" s="6"/>
      <c r="E241" s="6"/>
      <c r="F241" s="6"/>
    </row>
    <row r="242" ht="13.5" customHeight="1">
      <c r="B242" s="6"/>
      <c r="C242" s="5"/>
      <c r="D242" s="6"/>
      <c r="E242" s="6"/>
      <c r="F242" s="6"/>
    </row>
    <row r="243" ht="13.5" customHeight="1">
      <c r="B243" s="6"/>
      <c r="C243" s="5"/>
      <c r="D243" s="6"/>
      <c r="E243" s="6"/>
      <c r="F243" s="6"/>
    </row>
    <row r="244" ht="13.5" customHeight="1">
      <c r="B244" s="6"/>
      <c r="C244" s="5"/>
      <c r="D244" s="6"/>
      <c r="E244" s="6"/>
      <c r="F244" s="6"/>
    </row>
    <row r="245" ht="13.5" customHeight="1">
      <c r="B245" s="6"/>
      <c r="C245" s="5"/>
      <c r="D245" s="6"/>
      <c r="E245" s="6"/>
      <c r="F245" s="6"/>
    </row>
    <row r="246" ht="13.5" customHeight="1">
      <c r="B246" s="6"/>
      <c r="C246" s="5"/>
      <c r="D246" s="6"/>
      <c r="E246" s="6"/>
      <c r="F246" s="6"/>
    </row>
    <row r="247" ht="13.5" customHeight="1">
      <c r="B247" s="6"/>
      <c r="C247" s="5"/>
      <c r="D247" s="6"/>
      <c r="E247" s="6"/>
      <c r="F247" s="6"/>
    </row>
    <row r="248" ht="13.5" customHeight="1">
      <c r="B248" s="6"/>
      <c r="C248" s="5"/>
      <c r="D248" s="6"/>
      <c r="E248" s="6"/>
      <c r="F248" s="6"/>
    </row>
    <row r="249" ht="13.5" customHeight="1">
      <c r="B249" s="6"/>
      <c r="C249" s="5"/>
      <c r="D249" s="6"/>
      <c r="E249" s="6"/>
      <c r="F249" s="6"/>
    </row>
    <row r="250" ht="13.5" customHeight="1">
      <c r="B250" s="6"/>
      <c r="C250" s="5"/>
      <c r="D250" s="6"/>
      <c r="E250" s="6"/>
      <c r="F250" s="6"/>
    </row>
    <row r="251" ht="13.5" customHeight="1">
      <c r="B251" s="6"/>
      <c r="C251" s="5"/>
      <c r="D251" s="6"/>
      <c r="E251" s="6"/>
      <c r="F251" s="6"/>
    </row>
    <row r="252" ht="13.5" customHeight="1">
      <c r="B252" s="6"/>
      <c r="C252" s="5"/>
      <c r="D252" s="6"/>
      <c r="E252" s="6"/>
      <c r="F252" s="6"/>
    </row>
    <row r="253" ht="13.5" customHeight="1">
      <c r="B253" s="6"/>
      <c r="C253" s="5"/>
      <c r="D253" s="6"/>
      <c r="E253" s="6"/>
      <c r="F253" s="6"/>
    </row>
    <row r="254" ht="13.5" customHeight="1">
      <c r="B254" s="6"/>
      <c r="C254" s="5"/>
      <c r="D254" s="6"/>
      <c r="E254" s="6"/>
      <c r="F254" s="6"/>
    </row>
    <row r="255" ht="13.5" customHeight="1">
      <c r="B255" s="6"/>
      <c r="C255" s="5"/>
      <c r="D255" s="6"/>
      <c r="E255" s="6"/>
      <c r="F255" s="6"/>
    </row>
    <row r="256" ht="13.5" customHeight="1">
      <c r="B256" s="6"/>
      <c r="C256" s="5"/>
      <c r="D256" s="6"/>
      <c r="E256" s="6"/>
      <c r="F256" s="6"/>
    </row>
    <row r="257" ht="13.5" customHeight="1">
      <c r="B257" s="6"/>
      <c r="C257" s="5"/>
      <c r="D257" s="6"/>
      <c r="E257" s="6"/>
      <c r="F257" s="6"/>
    </row>
    <row r="258" ht="13.5" customHeight="1">
      <c r="B258" s="6"/>
      <c r="C258" s="5"/>
      <c r="D258" s="6"/>
      <c r="E258" s="6"/>
      <c r="F258" s="6"/>
    </row>
    <row r="259" ht="13.5" customHeight="1">
      <c r="B259" s="6"/>
      <c r="C259" s="5"/>
      <c r="D259" s="6"/>
      <c r="E259" s="6"/>
      <c r="F259" s="6"/>
    </row>
    <row r="260" ht="13.5" customHeight="1">
      <c r="B260" s="6"/>
      <c r="C260" s="5"/>
      <c r="D260" s="6"/>
      <c r="E260" s="6"/>
      <c r="F260" s="6"/>
    </row>
    <row r="261" ht="13.5" customHeight="1">
      <c r="B261" s="6"/>
      <c r="C261" s="5"/>
      <c r="D261" s="6"/>
      <c r="E261" s="6"/>
      <c r="F261" s="6"/>
    </row>
    <row r="262" ht="13.5" customHeight="1">
      <c r="B262" s="6"/>
      <c r="C262" s="5"/>
      <c r="D262" s="6"/>
      <c r="E262" s="6"/>
      <c r="F262" s="6"/>
    </row>
    <row r="263" ht="13.5" customHeight="1">
      <c r="B263" s="6"/>
      <c r="C263" s="5"/>
      <c r="D263" s="6"/>
      <c r="E263" s="6"/>
      <c r="F263" s="6"/>
    </row>
    <row r="264" ht="13.5" customHeight="1">
      <c r="B264" s="6"/>
      <c r="C264" s="5"/>
      <c r="D264" s="6"/>
      <c r="E264" s="6"/>
      <c r="F264" s="6"/>
    </row>
    <row r="265" ht="13.5" customHeight="1">
      <c r="B265" s="6"/>
      <c r="C265" s="5"/>
      <c r="D265" s="6"/>
      <c r="E265" s="6"/>
      <c r="F265" s="6"/>
    </row>
    <row r="266" ht="13.5" customHeight="1">
      <c r="B266" s="6"/>
      <c r="C266" s="5"/>
      <c r="D266" s="6"/>
      <c r="E266" s="6"/>
      <c r="F266" s="6"/>
    </row>
    <row r="267" ht="13.5" customHeight="1">
      <c r="B267" s="6"/>
      <c r="C267" s="5"/>
      <c r="D267" s="6"/>
      <c r="E267" s="6"/>
      <c r="F267" s="6"/>
    </row>
    <row r="268" ht="13.5" customHeight="1">
      <c r="B268" s="6"/>
      <c r="C268" s="5"/>
      <c r="D268" s="6"/>
      <c r="E268" s="6"/>
      <c r="F268" s="6"/>
    </row>
    <row r="269" ht="13.5" customHeight="1">
      <c r="B269" s="6"/>
      <c r="C269" s="5"/>
      <c r="D269" s="6"/>
      <c r="E269" s="6"/>
      <c r="F269" s="6"/>
    </row>
    <row r="270" ht="13.5" customHeight="1">
      <c r="B270" s="6"/>
      <c r="C270" s="5"/>
      <c r="D270" s="6"/>
      <c r="E270" s="6"/>
      <c r="F270" s="6"/>
    </row>
    <row r="271" ht="13.5" customHeight="1">
      <c r="B271" s="6"/>
      <c r="C271" s="5"/>
      <c r="D271" s="6"/>
      <c r="E271" s="6"/>
      <c r="F271" s="6"/>
    </row>
    <row r="272" ht="13.5" customHeight="1">
      <c r="B272" s="6"/>
      <c r="C272" s="5"/>
      <c r="D272" s="6"/>
      <c r="E272" s="6"/>
      <c r="F272" s="6"/>
    </row>
    <row r="273" ht="13.5" customHeight="1">
      <c r="B273" s="6"/>
      <c r="C273" s="5"/>
      <c r="D273" s="6"/>
      <c r="E273" s="6"/>
      <c r="F273" s="6"/>
    </row>
    <row r="274" ht="13.5" customHeight="1">
      <c r="B274" s="6"/>
      <c r="C274" s="5"/>
      <c r="D274" s="6"/>
      <c r="E274" s="6"/>
      <c r="F274" s="6"/>
    </row>
    <row r="275" ht="13.5" customHeight="1">
      <c r="B275" s="6"/>
      <c r="C275" s="5"/>
      <c r="D275" s="6"/>
      <c r="E275" s="6"/>
      <c r="F275" s="6"/>
    </row>
    <row r="276" ht="13.5" customHeight="1">
      <c r="B276" s="6"/>
      <c r="C276" s="5"/>
      <c r="D276" s="6"/>
      <c r="E276" s="6"/>
      <c r="F276" s="6"/>
    </row>
    <row r="277" ht="13.5" customHeight="1">
      <c r="B277" s="6"/>
      <c r="C277" s="5"/>
      <c r="D277" s="6"/>
      <c r="E277" s="6"/>
      <c r="F277" s="6"/>
    </row>
    <row r="278" ht="13.5" customHeight="1">
      <c r="B278" s="6"/>
      <c r="C278" s="5"/>
      <c r="D278" s="6"/>
      <c r="E278" s="6"/>
      <c r="F278" s="6"/>
    </row>
    <row r="279" ht="13.5" customHeight="1">
      <c r="B279" s="6"/>
      <c r="C279" s="5"/>
      <c r="D279" s="6"/>
      <c r="E279" s="6"/>
      <c r="F279" s="6"/>
    </row>
    <row r="280" ht="13.5" customHeight="1">
      <c r="B280" s="6"/>
      <c r="C280" s="5"/>
      <c r="D280" s="6"/>
      <c r="E280" s="6"/>
      <c r="F280" s="6"/>
    </row>
    <row r="281" ht="13.5" customHeight="1">
      <c r="B281" s="6"/>
      <c r="C281" s="5"/>
      <c r="D281" s="6"/>
      <c r="E281" s="6"/>
      <c r="F281" s="6"/>
    </row>
    <row r="282" ht="13.5" customHeight="1">
      <c r="B282" s="6"/>
      <c r="C282" s="5"/>
      <c r="D282" s="6"/>
      <c r="E282" s="6"/>
      <c r="F282" s="6"/>
    </row>
    <row r="283" ht="13.5" customHeight="1">
      <c r="B283" s="6"/>
      <c r="C283" s="5"/>
      <c r="D283" s="6"/>
      <c r="E283" s="6"/>
      <c r="F283" s="6"/>
    </row>
    <row r="284" ht="13.5" customHeight="1">
      <c r="B284" s="6"/>
      <c r="C284" s="5"/>
      <c r="D284" s="6"/>
      <c r="E284" s="6"/>
      <c r="F284" s="6"/>
    </row>
    <row r="285" ht="13.5" customHeight="1">
      <c r="B285" s="6"/>
      <c r="C285" s="5"/>
      <c r="D285" s="6"/>
      <c r="E285" s="6"/>
      <c r="F285" s="6"/>
    </row>
    <row r="286" ht="13.5" customHeight="1">
      <c r="B286" s="6"/>
      <c r="C286" s="5"/>
      <c r="D286" s="6"/>
      <c r="E286" s="6"/>
      <c r="F286" s="6"/>
    </row>
    <row r="287" ht="13.5" customHeight="1">
      <c r="B287" s="6"/>
      <c r="C287" s="5"/>
      <c r="D287" s="6"/>
      <c r="E287" s="6"/>
      <c r="F287" s="6"/>
    </row>
    <row r="288" ht="13.5" customHeight="1">
      <c r="B288" s="6"/>
      <c r="C288" s="5"/>
      <c r="D288" s="6"/>
      <c r="E288" s="6"/>
      <c r="F288" s="6"/>
    </row>
    <row r="289" ht="13.5" customHeight="1">
      <c r="B289" s="6"/>
      <c r="C289" s="5"/>
      <c r="D289" s="6"/>
      <c r="E289" s="6"/>
      <c r="F289" s="6"/>
    </row>
    <row r="290" ht="13.5" customHeight="1">
      <c r="B290" s="6"/>
      <c r="C290" s="5"/>
      <c r="D290" s="6"/>
      <c r="E290" s="6"/>
      <c r="F290" s="6"/>
    </row>
    <row r="291" ht="13.5" customHeight="1">
      <c r="B291" s="6"/>
      <c r="C291" s="5"/>
      <c r="D291" s="6"/>
      <c r="E291" s="6"/>
      <c r="F291" s="6"/>
    </row>
    <row r="292" ht="13.5" customHeight="1">
      <c r="B292" s="6"/>
      <c r="C292" s="5"/>
      <c r="D292" s="6"/>
      <c r="E292" s="6"/>
      <c r="F292" s="6"/>
    </row>
    <row r="293" ht="13.5" customHeight="1">
      <c r="B293" s="6"/>
      <c r="C293" s="5"/>
      <c r="D293" s="6"/>
      <c r="E293" s="6"/>
      <c r="F293" s="6"/>
    </row>
    <row r="294" ht="13.5" customHeight="1">
      <c r="B294" s="6"/>
      <c r="C294" s="5"/>
      <c r="D294" s="6"/>
      <c r="E294" s="6"/>
      <c r="F294" s="6"/>
    </row>
    <row r="295" ht="13.5" customHeight="1">
      <c r="B295" s="6"/>
      <c r="C295" s="5"/>
      <c r="D295" s="6"/>
      <c r="E295" s="6"/>
      <c r="F295" s="6"/>
    </row>
    <row r="296" ht="13.5" customHeight="1">
      <c r="B296" s="6"/>
      <c r="C296" s="5"/>
      <c r="D296" s="6"/>
      <c r="E296" s="6"/>
      <c r="F296" s="6"/>
    </row>
    <row r="297" ht="13.5" customHeight="1">
      <c r="B297" s="6"/>
      <c r="C297" s="5"/>
      <c r="D297" s="6"/>
      <c r="E297" s="6"/>
      <c r="F297" s="6"/>
    </row>
    <row r="298" ht="13.5" customHeight="1">
      <c r="B298" s="6"/>
      <c r="C298" s="5"/>
      <c r="D298" s="6"/>
      <c r="E298" s="6"/>
      <c r="F298" s="6"/>
    </row>
    <row r="299" ht="13.5" customHeight="1">
      <c r="B299" s="6"/>
      <c r="C299" s="5"/>
      <c r="D299" s="6"/>
      <c r="E299" s="6"/>
      <c r="F299" s="6"/>
    </row>
    <row r="300" ht="13.5" customHeight="1">
      <c r="B300" s="6"/>
      <c r="C300" s="5"/>
      <c r="D300" s="6"/>
      <c r="E300" s="6"/>
      <c r="F300" s="6"/>
    </row>
    <row r="301" ht="13.5" customHeight="1">
      <c r="B301" s="6"/>
      <c r="C301" s="5"/>
      <c r="D301" s="6"/>
      <c r="E301" s="6"/>
      <c r="F301" s="6"/>
    </row>
    <row r="302" ht="13.5" customHeight="1">
      <c r="B302" s="6"/>
      <c r="C302" s="5"/>
      <c r="D302" s="6"/>
      <c r="E302" s="6"/>
      <c r="F302" s="6"/>
    </row>
    <row r="303" ht="13.5" customHeight="1">
      <c r="B303" s="6"/>
      <c r="C303" s="5"/>
      <c r="D303" s="6"/>
      <c r="E303" s="6"/>
      <c r="F303" s="6"/>
    </row>
    <row r="304" ht="13.5" customHeight="1">
      <c r="B304" s="6"/>
      <c r="C304" s="5"/>
      <c r="D304" s="6"/>
      <c r="E304" s="6"/>
      <c r="F304" s="6"/>
    </row>
    <row r="305" ht="13.5" customHeight="1">
      <c r="B305" s="6"/>
      <c r="C305" s="5"/>
      <c r="D305" s="6"/>
      <c r="E305" s="6"/>
      <c r="F305" s="6"/>
    </row>
    <row r="306" ht="13.5" customHeight="1">
      <c r="B306" s="6"/>
      <c r="C306" s="5"/>
      <c r="D306" s="6"/>
      <c r="E306" s="6"/>
      <c r="F306" s="6"/>
    </row>
    <row r="307" ht="13.5" customHeight="1">
      <c r="B307" s="6"/>
      <c r="C307" s="5"/>
      <c r="D307" s="6"/>
      <c r="E307" s="6"/>
      <c r="F307" s="6"/>
    </row>
    <row r="308" ht="13.5" customHeight="1">
      <c r="B308" s="6"/>
      <c r="C308" s="5"/>
      <c r="D308" s="6"/>
      <c r="E308" s="6"/>
      <c r="F308" s="6"/>
    </row>
    <row r="309" ht="13.5" customHeight="1">
      <c r="B309" s="6"/>
      <c r="C309" s="5"/>
      <c r="D309" s="6"/>
      <c r="E309" s="6"/>
      <c r="F309" s="6"/>
    </row>
    <row r="310" ht="13.5" customHeight="1">
      <c r="B310" s="6"/>
      <c r="C310" s="5"/>
      <c r="D310" s="6"/>
      <c r="E310" s="6"/>
      <c r="F310" s="6"/>
    </row>
    <row r="311" ht="13.5" customHeight="1">
      <c r="B311" s="6"/>
      <c r="C311" s="5"/>
      <c r="D311" s="6"/>
      <c r="E311" s="6"/>
      <c r="F311" s="6"/>
    </row>
    <row r="312" ht="13.5" customHeight="1">
      <c r="B312" s="6"/>
      <c r="C312" s="5"/>
      <c r="D312" s="6"/>
      <c r="E312" s="6"/>
      <c r="F312" s="6"/>
    </row>
    <row r="313" ht="13.5" customHeight="1">
      <c r="B313" s="6"/>
      <c r="C313" s="5"/>
      <c r="D313" s="6"/>
      <c r="E313" s="6"/>
      <c r="F313" s="6"/>
    </row>
    <row r="314" ht="13.5" customHeight="1">
      <c r="B314" s="6"/>
      <c r="C314" s="5"/>
      <c r="D314" s="6"/>
      <c r="E314" s="6"/>
      <c r="F314" s="6"/>
    </row>
    <row r="315" ht="13.5" customHeight="1">
      <c r="B315" s="6"/>
      <c r="C315" s="5"/>
      <c r="D315" s="6"/>
      <c r="E315" s="6"/>
      <c r="F315" s="6"/>
    </row>
    <row r="316" ht="13.5" customHeight="1">
      <c r="B316" s="6"/>
      <c r="C316" s="5"/>
      <c r="D316" s="6"/>
      <c r="E316" s="6"/>
      <c r="F316" s="6"/>
    </row>
    <row r="317" ht="13.5" customHeight="1">
      <c r="B317" s="6"/>
      <c r="C317" s="5"/>
      <c r="D317" s="6"/>
      <c r="E317" s="6"/>
      <c r="F317" s="6"/>
    </row>
    <row r="318" ht="13.5" customHeight="1">
      <c r="B318" s="6"/>
      <c r="C318" s="5"/>
      <c r="D318" s="6"/>
      <c r="E318" s="6"/>
      <c r="F318" s="6"/>
    </row>
    <row r="319" ht="13.5" customHeight="1">
      <c r="B319" s="6"/>
      <c r="C319" s="5"/>
      <c r="D319" s="6"/>
      <c r="E319" s="6"/>
      <c r="F319" s="6"/>
    </row>
    <row r="320" ht="13.5" customHeight="1">
      <c r="B320" s="6"/>
      <c r="C320" s="5"/>
      <c r="D320" s="6"/>
      <c r="E320" s="6"/>
      <c r="F320" s="6"/>
    </row>
    <row r="321" ht="13.5" customHeight="1">
      <c r="B321" s="6"/>
      <c r="C321" s="5"/>
      <c r="D321" s="6"/>
      <c r="E321" s="6"/>
      <c r="F321" s="6"/>
    </row>
    <row r="322" ht="13.5" customHeight="1">
      <c r="B322" s="6"/>
      <c r="C322" s="5"/>
      <c r="D322" s="6"/>
      <c r="E322" s="6"/>
      <c r="F322" s="6"/>
    </row>
    <row r="323" ht="13.5" customHeight="1">
      <c r="B323" s="6"/>
      <c r="C323" s="5"/>
      <c r="D323" s="6"/>
      <c r="E323" s="6"/>
      <c r="F323" s="6"/>
    </row>
    <row r="324" ht="13.5" customHeight="1">
      <c r="B324" s="6"/>
      <c r="C324" s="5"/>
      <c r="D324" s="6"/>
      <c r="E324" s="6"/>
      <c r="F324" s="6"/>
    </row>
    <row r="325" ht="13.5" customHeight="1">
      <c r="B325" s="6"/>
      <c r="C325" s="5"/>
      <c r="D325" s="6"/>
      <c r="E325" s="6"/>
      <c r="F325" s="6"/>
    </row>
    <row r="326" ht="13.5" customHeight="1">
      <c r="B326" s="6"/>
      <c r="C326" s="5"/>
      <c r="D326" s="6"/>
      <c r="E326" s="6"/>
      <c r="F326" s="6"/>
    </row>
    <row r="327" ht="13.5" customHeight="1">
      <c r="B327" s="6"/>
      <c r="C327" s="5"/>
      <c r="D327" s="6"/>
      <c r="E327" s="6"/>
      <c r="F327" s="6"/>
    </row>
    <row r="328" ht="13.5" customHeight="1">
      <c r="B328" s="6"/>
      <c r="C328" s="5"/>
      <c r="D328" s="6"/>
      <c r="E328" s="6"/>
      <c r="F328" s="6"/>
    </row>
    <row r="329" ht="13.5" customHeight="1">
      <c r="B329" s="6"/>
      <c r="C329" s="5"/>
      <c r="D329" s="6"/>
      <c r="E329" s="6"/>
      <c r="F329" s="6"/>
    </row>
    <row r="330" ht="13.5" customHeight="1">
      <c r="B330" s="6"/>
      <c r="C330" s="5"/>
      <c r="D330" s="6"/>
      <c r="E330" s="6"/>
      <c r="F330" s="6"/>
    </row>
    <row r="331" ht="13.5" customHeight="1">
      <c r="B331" s="6"/>
      <c r="C331" s="5"/>
      <c r="D331" s="6"/>
      <c r="E331" s="6"/>
      <c r="F331" s="6"/>
    </row>
    <row r="332" ht="13.5" customHeight="1">
      <c r="B332" s="6"/>
      <c r="C332" s="5"/>
      <c r="D332" s="6"/>
      <c r="E332" s="6"/>
      <c r="F332" s="6"/>
    </row>
    <row r="333" ht="13.5" customHeight="1">
      <c r="B333" s="6"/>
      <c r="C333" s="5"/>
      <c r="D333" s="6"/>
      <c r="E333" s="6"/>
      <c r="F333" s="6"/>
    </row>
    <row r="334" ht="13.5" customHeight="1">
      <c r="B334" s="6"/>
      <c r="C334" s="5"/>
      <c r="D334" s="6"/>
      <c r="E334" s="6"/>
      <c r="F334" s="6"/>
    </row>
    <row r="335" ht="13.5" customHeight="1">
      <c r="B335" s="6"/>
      <c r="C335" s="5"/>
      <c r="D335" s="6"/>
      <c r="E335" s="6"/>
      <c r="F335" s="6"/>
    </row>
    <row r="336" ht="13.5" customHeight="1">
      <c r="B336" s="6"/>
      <c r="C336" s="5"/>
      <c r="D336" s="6"/>
      <c r="E336" s="6"/>
      <c r="F336" s="6"/>
    </row>
    <row r="337" ht="13.5" customHeight="1">
      <c r="B337" s="6"/>
      <c r="C337" s="5"/>
      <c r="D337" s="6"/>
      <c r="E337" s="6"/>
      <c r="F337" s="6"/>
    </row>
    <row r="338" ht="13.5" customHeight="1">
      <c r="B338" s="6"/>
      <c r="C338" s="5"/>
      <c r="D338" s="6"/>
      <c r="E338" s="6"/>
      <c r="F338" s="6"/>
    </row>
    <row r="339" ht="13.5" customHeight="1">
      <c r="B339" s="6"/>
      <c r="C339" s="5"/>
      <c r="D339" s="6"/>
      <c r="E339" s="6"/>
      <c r="F339" s="6"/>
    </row>
    <row r="340" ht="13.5" customHeight="1">
      <c r="B340" s="6"/>
      <c r="C340" s="5"/>
      <c r="D340" s="6"/>
      <c r="E340" s="6"/>
      <c r="F340" s="6"/>
    </row>
    <row r="341" ht="13.5" customHeight="1">
      <c r="B341" s="6"/>
      <c r="C341" s="5"/>
      <c r="D341" s="6"/>
      <c r="E341" s="6"/>
      <c r="F341" s="6"/>
    </row>
    <row r="342" ht="13.5" customHeight="1">
      <c r="B342" s="6"/>
      <c r="C342" s="5"/>
      <c r="D342" s="6"/>
      <c r="E342" s="6"/>
      <c r="F342" s="6"/>
    </row>
    <row r="343" ht="13.5" customHeight="1">
      <c r="B343" s="6"/>
      <c r="C343" s="5"/>
      <c r="D343" s="6"/>
      <c r="E343" s="6"/>
      <c r="F343" s="6"/>
    </row>
    <row r="344" ht="13.5" customHeight="1">
      <c r="B344" s="6"/>
      <c r="C344" s="5"/>
      <c r="D344" s="6"/>
      <c r="E344" s="6"/>
      <c r="F344" s="6"/>
    </row>
    <row r="345" ht="13.5" customHeight="1">
      <c r="B345" s="6"/>
      <c r="C345" s="5"/>
      <c r="D345" s="6"/>
      <c r="E345" s="6"/>
      <c r="F345" s="6"/>
    </row>
    <row r="346" ht="13.5" customHeight="1">
      <c r="B346" s="6"/>
      <c r="C346" s="5"/>
      <c r="D346" s="6"/>
      <c r="E346" s="6"/>
      <c r="F346" s="6"/>
    </row>
    <row r="347" ht="13.5" customHeight="1">
      <c r="B347" s="6"/>
      <c r="C347" s="5"/>
      <c r="D347" s="6"/>
      <c r="E347" s="6"/>
      <c r="F347" s="6"/>
    </row>
    <row r="348" ht="13.5" customHeight="1">
      <c r="B348" s="6"/>
      <c r="C348" s="5"/>
      <c r="D348" s="6"/>
      <c r="E348" s="6"/>
      <c r="F348" s="6"/>
    </row>
    <row r="349" ht="13.5" customHeight="1">
      <c r="B349" s="6"/>
      <c r="C349" s="5"/>
      <c r="D349" s="6"/>
      <c r="E349" s="6"/>
      <c r="F349" s="6"/>
    </row>
    <row r="350" ht="13.5" customHeight="1">
      <c r="B350" s="6"/>
      <c r="C350" s="5"/>
      <c r="D350" s="6"/>
      <c r="E350" s="6"/>
      <c r="F350" s="6"/>
    </row>
    <row r="351" ht="13.5" customHeight="1">
      <c r="B351" s="6"/>
      <c r="C351" s="5"/>
      <c r="D351" s="6"/>
      <c r="E351" s="6"/>
      <c r="F351" s="6"/>
    </row>
    <row r="352" ht="13.5" customHeight="1">
      <c r="B352" s="6"/>
      <c r="C352" s="5"/>
      <c r="D352" s="6"/>
      <c r="E352" s="6"/>
      <c r="F352" s="6"/>
    </row>
    <row r="353" ht="13.5" customHeight="1">
      <c r="B353" s="6"/>
      <c r="C353" s="5"/>
      <c r="D353" s="6"/>
      <c r="E353" s="6"/>
      <c r="F353" s="6"/>
    </row>
    <row r="354" ht="13.5" customHeight="1">
      <c r="B354" s="6"/>
      <c r="C354" s="5"/>
      <c r="D354" s="6"/>
      <c r="E354" s="6"/>
      <c r="F354" s="6"/>
    </row>
    <row r="355" ht="13.5" customHeight="1">
      <c r="B355" s="6"/>
      <c r="C355" s="5"/>
      <c r="D355" s="6"/>
      <c r="E355" s="6"/>
      <c r="F355" s="6"/>
    </row>
    <row r="356" ht="13.5" customHeight="1">
      <c r="B356" s="6"/>
      <c r="C356" s="5"/>
      <c r="D356" s="6"/>
      <c r="E356" s="6"/>
      <c r="F356" s="6"/>
    </row>
    <row r="357" ht="13.5" customHeight="1">
      <c r="B357" s="6"/>
      <c r="C357" s="5"/>
      <c r="D357" s="6"/>
      <c r="E357" s="6"/>
      <c r="F357" s="6"/>
    </row>
    <row r="358" ht="13.5" customHeight="1">
      <c r="B358" s="6"/>
      <c r="C358" s="5"/>
      <c r="D358" s="6"/>
      <c r="E358" s="6"/>
      <c r="F358" s="6"/>
    </row>
    <row r="359" ht="13.5" customHeight="1">
      <c r="B359" s="6"/>
      <c r="C359" s="5"/>
      <c r="D359" s="6"/>
      <c r="E359" s="6"/>
      <c r="F359" s="6"/>
    </row>
    <row r="360" ht="13.5" customHeight="1">
      <c r="B360" s="6"/>
      <c r="C360" s="5"/>
      <c r="D360" s="6"/>
      <c r="E360" s="6"/>
      <c r="F360" s="6"/>
    </row>
    <row r="361" ht="13.5" customHeight="1">
      <c r="B361" s="6"/>
      <c r="C361" s="5"/>
      <c r="D361" s="6"/>
      <c r="E361" s="6"/>
      <c r="F361" s="6"/>
    </row>
    <row r="362" ht="13.5" customHeight="1">
      <c r="B362" s="6"/>
      <c r="C362" s="5"/>
      <c r="D362" s="6"/>
      <c r="E362" s="6"/>
      <c r="F362" s="6"/>
    </row>
    <row r="363" ht="13.5" customHeight="1">
      <c r="B363" s="6"/>
      <c r="C363" s="5"/>
      <c r="D363" s="6"/>
      <c r="E363" s="6"/>
      <c r="F363" s="6"/>
    </row>
    <row r="364" ht="13.5" customHeight="1">
      <c r="B364" s="6"/>
      <c r="C364" s="5"/>
      <c r="D364" s="6"/>
      <c r="E364" s="6"/>
      <c r="F364" s="6"/>
    </row>
    <row r="365" ht="13.5" customHeight="1">
      <c r="B365" s="6"/>
      <c r="C365" s="5"/>
      <c r="D365" s="6"/>
      <c r="E365" s="6"/>
      <c r="F365" s="6"/>
    </row>
    <row r="366" ht="13.5" customHeight="1">
      <c r="B366" s="6"/>
      <c r="C366" s="5"/>
      <c r="D366" s="6"/>
      <c r="E366" s="6"/>
      <c r="F366" s="6"/>
    </row>
    <row r="367" ht="13.5" customHeight="1">
      <c r="B367" s="6"/>
      <c r="C367" s="5"/>
      <c r="D367" s="6"/>
      <c r="E367" s="6"/>
      <c r="F367" s="6"/>
    </row>
    <row r="368" ht="13.5" customHeight="1">
      <c r="B368" s="6"/>
      <c r="C368" s="5"/>
      <c r="D368" s="6"/>
      <c r="E368" s="6"/>
      <c r="F368" s="6"/>
    </row>
    <row r="369" ht="13.5" customHeight="1">
      <c r="B369" s="6"/>
      <c r="C369" s="5"/>
      <c r="D369" s="6"/>
      <c r="E369" s="6"/>
      <c r="F369" s="6"/>
    </row>
    <row r="370" ht="13.5" customHeight="1">
      <c r="B370" s="6"/>
      <c r="C370" s="5"/>
      <c r="D370" s="6"/>
      <c r="E370" s="6"/>
      <c r="F370" s="6"/>
    </row>
    <row r="371" ht="13.5" customHeight="1">
      <c r="B371" s="6"/>
      <c r="C371" s="5"/>
      <c r="D371" s="6"/>
      <c r="E371" s="6"/>
      <c r="F371" s="6"/>
    </row>
    <row r="372" ht="13.5" customHeight="1">
      <c r="B372" s="6"/>
      <c r="C372" s="5"/>
      <c r="D372" s="6"/>
      <c r="E372" s="6"/>
      <c r="F372" s="6"/>
    </row>
    <row r="373" ht="13.5" customHeight="1">
      <c r="B373" s="6"/>
      <c r="C373" s="5"/>
      <c r="D373" s="6"/>
      <c r="E373" s="6"/>
      <c r="F373" s="6"/>
    </row>
    <row r="374" ht="13.5" customHeight="1">
      <c r="B374" s="6"/>
      <c r="C374" s="5"/>
      <c r="D374" s="6"/>
      <c r="E374" s="6"/>
      <c r="F374" s="6"/>
    </row>
    <row r="375" ht="13.5" customHeight="1">
      <c r="B375" s="6"/>
      <c r="C375" s="5"/>
      <c r="D375" s="6"/>
      <c r="E375" s="6"/>
      <c r="F375" s="6"/>
    </row>
    <row r="376" ht="13.5" customHeight="1">
      <c r="B376" s="6"/>
      <c r="C376" s="5"/>
      <c r="D376" s="6"/>
      <c r="E376" s="6"/>
      <c r="F376" s="6"/>
    </row>
    <row r="377" ht="13.5" customHeight="1">
      <c r="B377" s="6"/>
      <c r="C377" s="5"/>
      <c r="D377" s="6"/>
      <c r="E377" s="6"/>
      <c r="F377" s="6"/>
    </row>
    <row r="378" ht="13.5" customHeight="1">
      <c r="B378" s="6"/>
      <c r="C378" s="5"/>
      <c r="D378" s="6"/>
      <c r="E378" s="6"/>
      <c r="F378" s="6"/>
    </row>
    <row r="379" ht="13.5" customHeight="1">
      <c r="B379" s="6"/>
      <c r="C379" s="5"/>
      <c r="D379" s="6"/>
      <c r="E379" s="6"/>
      <c r="F379" s="6"/>
    </row>
    <row r="380" ht="13.5" customHeight="1">
      <c r="B380" s="6"/>
      <c r="C380" s="5"/>
      <c r="D380" s="6"/>
      <c r="E380" s="6"/>
      <c r="F380" s="6"/>
    </row>
    <row r="381" ht="13.5" customHeight="1">
      <c r="B381" s="6"/>
      <c r="C381" s="5"/>
      <c r="D381" s="6"/>
      <c r="E381" s="6"/>
      <c r="F381" s="6"/>
    </row>
    <row r="382" ht="13.5" customHeight="1">
      <c r="B382" s="6"/>
      <c r="C382" s="5"/>
      <c r="D382" s="6"/>
      <c r="E382" s="6"/>
      <c r="F382" s="6"/>
    </row>
    <row r="383" ht="13.5" customHeight="1">
      <c r="B383" s="6"/>
      <c r="C383" s="5"/>
      <c r="D383" s="6"/>
      <c r="E383" s="6"/>
      <c r="F383" s="6"/>
    </row>
    <row r="384" ht="13.5" customHeight="1">
      <c r="B384" s="6"/>
      <c r="C384" s="5"/>
      <c r="D384" s="6"/>
      <c r="E384" s="6"/>
      <c r="F384" s="6"/>
    </row>
    <row r="385" ht="13.5" customHeight="1">
      <c r="B385" s="6"/>
      <c r="C385" s="5"/>
      <c r="D385" s="6"/>
      <c r="E385" s="6"/>
      <c r="F385" s="6"/>
    </row>
    <row r="386" ht="13.5" customHeight="1">
      <c r="B386" s="6"/>
      <c r="C386" s="5"/>
      <c r="D386" s="6"/>
      <c r="E386" s="6"/>
      <c r="F386" s="6"/>
    </row>
    <row r="387" ht="13.5" customHeight="1">
      <c r="B387" s="6"/>
      <c r="C387" s="5"/>
      <c r="D387" s="6"/>
      <c r="E387" s="6"/>
      <c r="F387" s="6"/>
    </row>
    <row r="388" ht="13.5" customHeight="1">
      <c r="B388" s="6"/>
      <c r="C388" s="5"/>
      <c r="D388" s="6"/>
      <c r="E388" s="6"/>
      <c r="F388" s="6"/>
    </row>
    <row r="389" ht="13.5" customHeight="1">
      <c r="B389" s="6"/>
      <c r="C389" s="5"/>
      <c r="D389" s="6"/>
      <c r="E389" s="6"/>
      <c r="F389" s="6"/>
    </row>
    <row r="390" ht="13.5" customHeight="1">
      <c r="B390" s="6"/>
      <c r="C390" s="5"/>
      <c r="D390" s="6"/>
      <c r="E390" s="6"/>
      <c r="F390" s="6"/>
    </row>
    <row r="391" ht="13.5" customHeight="1">
      <c r="B391" s="6"/>
      <c r="C391" s="5"/>
      <c r="D391" s="6"/>
      <c r="E391" s="6"/>
      <c r="F391" s="6"/>
    </row>
    <row r="392" ht="13.5" customHeight="1">
      <c r="B392" s="6"/>
      <c r="C392" s="5"/>
      <c r="D392" s="6"/>
      <c r="E392" s="6"/>
      <c r="F392" s="6"/>
    </row>
    <row r="393" ht="13.5" customHeight="1">
      <c r="B393" s="6"/>
      <c r="C393" s="5"/>
      <c r="D393" s="6"/>
      <c r="E393" s="6"/>
      <c r="F393" s="6"/>
    </row>
    <row r="394" ht="13.5" customHeight="1">
      <c r="B394" s="6"/>
      <c r="C394" s="5"/>
      <c r="D394" s="6"/>
      <c r="E394" s="6"/>
      <c r="F394" s="6"/>
    </row>
    <row r="395" ht="13.5" customHeight="1">
      <c r="B395" s="6"/>
      <c r="C395" s="5"/>
      <c r="D395" s="6"/>
      <c r="E395" s="6"/>
      <c r="F395" s="6"/>
    </row>
    <row r="396" ht="13.5" customHeight="1">
      <c r="B396" s="6"/>
      <c r="C396" s="5"/>
      <c r="D396" s="6"/>
      <c r="E396" s="6"/>
      <c r="F396" s="6"/>
    </row>
    <row r="397" ht="13.5" customHeight="1">
      <c r="B397" s="6"/>
      <c r="C397" s="5"/>
      <c r="D397" s="6"/>
      <c r="E397" s="6"/>
      <c r="F397" s="6"/>
    </row>
    <row r="398" ht="13.5" customHeight="1">
      <c r="B398" s="6"/>
      <c r="C398" s="5"/>
      <c r="D398" s="6"/>
      <c r="E398" s="6"/>
      <c r="F398" s="6"/>
    </row>
    <row r="399" ht="13.5" customHeight="1">
      <c r="B399" s="6"/>
      <c r="C399" s="5"/>
      <c r="D399" s="6"/>
      <c r="E399" s="6"/>
      <c r="F399" s="6"/>
    </row>
    <row r="400" ht="13.5" customHeight="1">
      <c r="B400" s="6"/>
      <c r="C400" s="5"/>
      <c r="D400" s="6"/>
      <c r="E400" s="6"/>
      <c r="F400" s="6"/>
    </row>
    <row r="401" ht="13.5" customHeight="1">
      <c r="B401" s="6"/>
      <c r="C401" s="5"/>
      <c r="D401" s="6"/>
      <c r="E401" s="6"/>
      <c r="F401" s="6"/>
    </row>
    <row r="402" ht="13.5" customHeight="1">
      <c r="B402" s="6"/>
      <c r="C402" s="5"/>
      <c r="D402" s="6"/>
      <c r="E402" s="6"/>
      <c r="F402" s="6"/>
    </row>
    <row r="403" ht="13.5" customHeight="1">
      <c r="B403" s="6"/>
      <c r="C403" s="5"/>
      <c r="D403" s="6"/>
      <c r="E403" s="6"/>
      <c r="F403" s="6"/>
    </row>
    <row r="404" ht="13.5" customHeight="1">
      <c r="B404" s="6"/>
      <c r="C404" s="5"/>
      <c r="D404" s="6"/>
      <c r="E404" s="6"/>
      <c r="F404" s="6"/>
    </row>
    <row r="405" ht="13.5" customHeight="1">
      <c r="B405" s="6"/>
      <c r="C405" s="5"/>
      <c r="D405" s="6"/>
      <c r="E405" s="6"/>
      <c r="F405" s="6"/>
    </row>
    <row r="406" ht="13.5" customHeight="1">
      <c r="B406" s="6"/>
      <c r="C406" s="5"/>
      <c r="D406" s="6"/>
      <c r="E406" s="6"/>
      <c r="F406" s="6"/>
    </row>
    <row r="407" ht="13.5" customHeight="1">
      <c r="B407" s="6"/>
      <c r="C407" s="5"/>
      <c r="D407" s="6"/>
      <c r="E407" s="6"/>
      <c r="F407" s="6"/>
    </row>
    <row r="408" ht="13.5" customHeight="1">
      <c r="B408" s="6"/>
      <c r="C408" s="5"/>
      <c r="D408" s="6"/>
      <c r="E408" s="6"/>
      <c r="F408" s="6"/>
    </row>
    <row r="409" ht="13.5" customHeight="1">
      <c r="B409" s="6"/>
      <c r="C409" s="5"/>
      <c r="D409" s="6"/>
      <c r="E409" s="6"/>
      <c r="F409" s="6"/>
    </row>
    <row r="410" ht="13.5" customHeight="1">
      <c r="B410" s="6"/>
      <c r="C410" s="5"/>
      <c r="D410" s="6"/>
      <c r="E410" s="6"/>
      <c r="F410" s="6"/>
    </row>
    <row r="411" ht="13.5" customHeight="1">
      <c r="B411" s="6"/>
      <c r="C411" s="5"/>
      <c r="D411" s="6"/>
      <c r="E411" s="6"/>
      <c r="F411" s="6"/>
    </row>
    <row r="412" ht="13.5" customHeight="1">
      <c r="B412" s="6"/>
      <c r="C412" s="5"/>
      <c r="D412" s="6"/>
      <c r="E412" s="6"/>
      <c r="F412" s="6"/>
    </row>
    <row r="413" ht="13.5" customHeight="1">
      <c r="B413" s="6"/>
      <c r="C413" s="5"/>
      <c r="D413" s="6"/>
      <c r="E413" s="6"/>
      <c r="F413" s="6"/>
    </row>
    <row r="414" ht="13.5" customHeight="1">
      <c r="B414" s="6"/>
      <c r="C414" s="5"/>
      <c r="D414" s="6"/>
      <c r="E414" s="6"/>
      <c r="F414" s="6"/>
    </row>
    <row r="415" ht="13.5" customHeight="1">
      <c r="B415" s="6"/>
      <c r="C415" s="5"/>
      <c r="D415" s="6"/>
      <c r="E415" s="6"/>
      <c r="F415" s="6"/>
    </row>
    <row r="416" ht="13.5" customHeight="1">
      <c r="B416" s="6"/>
      <c r="C416" s="5"/>
      <c r="D416" s="6"/>
      <c r="E416" s="6"/>
      <c r="F416" s="6"/>
    </row>
    <row r="417" ht="13.5" customHeight="1">
      <c r="B417" s="6"/>
      <c r="C417" s="5"/>
      <c r="D417" s="6"/>
      <c r="E417" s="6"/>
      <c r="F417" s="6"/>
    </row>
    <row r="418" ht="13.5" customHeight="1">
      <c r="B418" s="6"/>
      <c r="C418" s="5"/>
      <c r="D418" s="6"/>
      <c r="E418" s="6"/>
      <c r="F418" s="6"/>
    </row>
    <row r="419" ht="13.5" customHeight="1">
      <c r="B419" s="6"/>
      <c r="C419" s="5"/>
      <c r="D419" s="6"/>
      <c r="E419" s="6"/>
      <c r="F419" s="6"/>
    </row>
    <row r="420" ht="13.5" customHeight="1">
      <c r="B420" s="6"/>
      <c r="C420" s="5"/>
      <c r="D420" s="6"/>
      <c r="E420" s="6"/>
      <c r="F420" s="6"/>
    </row>
    <row r="421" ht="13.5" customHeight="1">
      <c r="B421" s="6"/>
      <c r="C421" s="5"/>
      <c r="D421" s="6"/>
      <c r="E421" s="6"/>
      <c r="F421" s="6"/>
    </row>
    <row r="422" ht="13.5" customHeight="1">
      <c r="B422" s="6"/>
      <c r="C422" s="5"/>
      <c r="D422" s="6"/>
      <c r="E422" s="6"/>
      <c r="F422" s="6"/>
    </row>
    <row r="423" ht="13.5" customHeight="1">
      <c r="B423" s="6"/>
      <c r="C423" s="5"/>
      <c r="D423" s="6"/>
      <c r="E423" s="6"/>
      <c r="F423" s="6"/>
    </row>
    <row r="424" ht="13.5" customHeight="1">
      <c r="B424" s="6"/>
      <c r="C424" s="5"/>
      <c r="D424" s="6"/>
      <c r="E424" s="6"/>
      <c r="F424" s="6"/>
    </row>
    <row r="425" ht="13.5" customHeight="1">
      <c r="B425" s="6"/>
      <c r="C425" s="5"/>
      <c r="D425" s="6"/>
      <c r="E425" s="6"/>
      <c r="F425" s="6"/>
    </row>
    <row r="426" ht="13.5" customHeight="1">
      <c r="B426" s="6"/>
      <c r="C426" s="5"/>
      <c r="D426" s="6"/>
      <c r="E426" s="6"/>
      <c r="F426" s="6"/>
    </row>
    <row r="427" ht="13.5" customHeight="1">
      <c r="B427" s="6"/>
      <c r="C427" s="5"/>
      <c r="D427" s="6"/>
      <c r="E427" s="6"/>
      <c r="F427" s="6"/>
    </row>
    <row r="428" ht="13.5" customHeight="1">
      <c r="B428" s="6"/>
      <c r="C428" s="5"/>
      <c r="D428" s="6"/>
      <c r="E428" s="6"/>
      <c r="F428" s="6"/>
    </row>
    <row r="429" ht="13.5" customHeight="1">
      <c r="B429" s="6"/>
      <c r="C429" s="5"/>
      <c r="D429" s="6"/>
      <c r="E429" s="6"/>
      <c r="F429" s="6"/>
    </row>
    <row r="430" ht="13.5" customHeight="1">
      <c r="B430" s="6"/>
      <c r="C430" s="5"/>
      <c r="D430" s="6"/>
      <c r="E430" s="6"/>
      <c r="F430" s="6"/>
    </row>
    <row r="431" ht="13.5" customHeight="1">
      <c r="B431" s="6"/>
      <c r="C431" s="5"/>
      <c r="D431" s="6"/>
      <c r="E431" s="6"/>
      <c r="F431" s="6"/>
    </row>
    <row r="432" ht="13.5" customHeight="1">
      <c r="B432" s="6"/>
      <c r="C432" s="5"/>
      <c r="D432" s="6"/>
      <c r="E432" s="6"/>
      <c r="F432" s="6"/>
    </row>
    <row r="433" ht="13.5" customHeight="1">
      <c r="B433" s="6"/>
      <c r="C433" s="5"/>
      <c r="D433" s="6"/>
      <c r="E433" s="6"/>
      <c r="F433" s="6"/>
    </row>
    <row r="434" ht="13.5" customHeight="1">
      <c r="B434" s="6"/>
      <c r="C434" s="5"/>
      <c r="D434" s="6"/>
      <c r="E434" s="6"/>
      <c r="F434" s="6"/>
    </row>
    <row r="435" ht="13.5" customHeight="1">
      <c r="B435" s="6"/>
      <c r="C435" s="5"/>
      <c r="D435" s="6"/>
      <c r="E435" s="6"/>
      <c r="F435" s="6"/>
    </row>
    <row r="436" ht="13.5" customHeight="1">
      <c r="B436" s="6"/>
      <c r="C436" s="5"/>
      <c r="D436" s="6"/>
      <c r="E436" s="6"/>
      <c r="F436" s="6"/>
    </row>
    <row r="437" ht="13.5" customHeight="1">
      <c r="B437" s="6"/>
      <c r="C437" s="5"/>
      <c r="D437" s="6"/>
      <c r="E437" s="6"/>
      <c r="F437" s="6"/>
    </row>
    <row r="438" ht="13.5" customHeight="1">
      <c r="B438" s="6"/>
      <c r="C438" s="5"/>
      <c r="D438" s="6"/>
      <c r="E438" s="6"/>
      <c r="F438" s="6"/>
    </row>
    <row r="439" ht="13.5" customHeight="1">
      <c r="B439" s="6"/>
      <c r="C439" s="5"/>
      <c r="D439" s="6"/>
      <c r="E439" s="6"/>
      <c r="F439" s="6"/>
    </row>
    <row r="440" ht="13.5" customHeight="1">
      <c r="B440" s="6"/>
      <c r="C440" s="5"/>
      <c r="D440" s="6"/>
      <c r="E440" s="6"/>
      <c r="F440" s="6"/>
    </row>
    <row r="441" ht="13.5" customHeight="1">
      <c r="B441" s="6"/>
      <c r="C441" s="5"/>
      <c r="D441" s="6"/>
      <c r="E441" s="6"/>
      <c r="F441" s="6"/>
    </row>
    <row r="442" ht="13.5" customHeight="1">
      <c r="B442" s="6"/>
      <c r="C442" s="5"/>
      <c r="D442" s="6"/>
      <c r="E442" s="6"/>
      <c r="F442" s="6"/>
    </row>
    <row r="443" ht="13.5" customHeight="1">
      <c r="B443" s="6"/>
      <c r="C443" s="5"/>
      <c r="D443" s="6"/>
      <c r="E443" s="6"/>
      <c r="F443" s="6"/>
    </row>
    <row r="444" ht="13.5" customHeight="1">
      <c r="B444" s="6"/>
      <c r="C444" s="5"/>
      <c r="D444" s="6"/>
      <c r="E444" s="6"/>
      <c r="F444" s="6"/>
    </row>
    <row r="445" ht="13.5" customHeight="1">
      <c r="B445" s="6"/>
      <c r="C445" s="5"/>
      <c r="D445" s="6"/>
      <c r="E445" s="6"/>
      <c r="F445" s="6"/>
    </row>
    <row r="446" ht="13.5" customHeight="1">
      <c r="B446" s="6"/>
      <c r="C446" s="5"/>
      <c r="D446" s="6"/>
      <c r="E446" s="6"/>
      <c r="F446" s="6"/>
    </row>
    <row r="447" ht="13.5" customHeight="1">
      <c r="B447" s="6"/>
      <c r="C447" s="5"/>
      <c r="D447" s="6"/>
      <c r="E447" s="6"/>
      <c r="F447" s="6"/>
    </row>
    <row r="448" ht="13.5" customHeight="1">
      <c r="B448" s="6"/>
      <c r="C448" s="5"/>
      <c r="D448" s="6"/>
      <c r="E448" s="6"/>
      <c r="F448" s="6"/>
    </row>
    <row r="449" ht="13.5" customHeight="1">
      <c r="B449" s="6"/>
      <c r="C449" s="5"/>
      <c r="D449" s="6"/>
      <c r="E449" s="6"/>
      <c r="F449" s="6"/>
    </row>
    <row r="450" ht="13.5" customHeight="1">
      <c r="B450" s="6"/>
      <c r="C450" s="5"/>
      <c r="D450" s="6"/>
      <c r="E450" s="6"/>
      <c r="F450" s="6"/>
    </row>
    <row r="451" ht="13.5" customHeight="1">
      <c r="B451" s="6"/>
      <c r="C451" s="5"/>
      <c r="D451" s="6"/>
      <c r="E451" s="6"/>
      <c r="F451" s="6"/>
    </row>
    <row r="452" ht="13.5" customHeight="1">
      <c r="B452" s="6"/>
      <c r="C452" s="5"/>
      <c r="D452" s="6"/>
      <c r="E452" s="6"/>
      <c r="F452" s="6"/>
    </row>
    <row r="453" ht="13.5" customHeight="1">
      <c r="B453" s="6"/>
      <c r="C453" s="5"/>
      <c r="D453" s="6"/>
      <c r="E453" s="6"/>
      <c r="F453" s="6"/>
    </row>
    <row r="454" ht="13.5" customHeight="1">
      <c r="B454" s="6"/>
      <c r="C454" s="5"/>
      <c r="D454" s="6"/>
      <c r="E454" s="6"/>
      <c r="F454" s="6"/>
    </row>
    <row r="455" ht="13.5" customHeight="1">
      <c r="B455" s="6"/>
      <c r="C455" s="5"/>
      <c r="D455" s="6"/>
      <c r="E455" s="6"/>
      <c r="F455" s="6"/>
    </row>
    <row r="456" ht="13.5" customHeight="1">
      <c r="B456" s="6"/>
      <c r="C456" s="5"/>
      <c r="D456" s="6"/>
      <c r="E456" s="6"/>
      <c r="F456" s="6"/>
    </row>
    <row r="457" ht="13.5" customHeight="1">
      <c r="B457" s="6"/>
      <c r="C457" s="5"/>
      <c r="D457" s="6"/>
      <c r="E457" s="6"/>
      <c r="F457" s="6"/>
    </row>
    <row r="458" ht="13.5" customHeight="1">
      <c r="B458" s="6"/>
      <c r="C458" s="5"/>
      <c r="D458" s="6"/>
      <c r="E458" s="6"/>
      <c r="F458" s="6"/>
    </row>
    <row r="459" ht="13.5" customHeight="1">
      <c r="B459" s="6"/>
      <c r="C459" s="5"/>
      <c r="D459" s="6"/>
      <c r="E459" s="6"/>
      <c r="F459" s="6"/>
    </row>
    <row r="460" ht="13.5" customHeight="1">
      <c r="B460" s="6"/>
      <c r="C460" s="5"/>
      <c r="D460" s="6"/>
      <c r="E460" s="6"/>
      <c r="F460" s="6"/>
    </row>
    <row r="461" ht="13.5" customHeight="1">
      <c r="B461" s="6"/>
      <c r="C461" s="5"/>
      <c r="D461" s="6"/>
      <c r="E461" s="6"/>
      <c r="F461" s="6"/>
    </row>
    <row r="462" ht="13.5" customHeight="1">
      <c r="B462" s="6"/>
      <c r="C462" s="5"/>
      <c r="D462" s="6"/>
      <c r="E462" s="6"/>
      <c r="F462" s="6"/>
    </row>
    <row r="463" ht="13.5" customHeight="1">
      <c r="B463" s="6"/>
      <c r="C463" s="5"/>
      <c r="D463" s="6"/>
      <c r="E463" s="6"/>
      <c r="F463" s="6"/>
    </row>
    <row r="464" ht="13.5" customHeight="1">
      <c r="B464" s="6"/>
      <c r="C464" s="5"/>
      <c r="D464" s="6"/>
      <c r="E464" s="6"/>
      <c r="F464" s="6"/>
    </row>
    <row r="465" ht="13.5" customHeight="1">
      <c r="B465" s="6"/>
      <c r="C465" s="5"/>
      <c r="D465" s="6"/>
      <c r="E465" s="6"/>
      <c r="F465" s="6"/>
    </row>
    <row r="466" ht="13.5" customHeight="1">
      <c r="B466" s="6"/>
      <c r="C466" s="5"/>
      <c r="D466" s="6"/>
      <c r="E466" s="6"/>
      <c r="F466" s="6"/>
    </row>
    <row r="467" ht="13.5" customHeight="1">
      <c r="B467" s="6"/>
      <c r="C467" s="5"/>
      <c r="D467" s="6"/>
      <c r="E467" s="6"/>
      <c r="F467" s="6"/>
    </row>
    <row r="468" ht="13.5" customHeight="1">
      <c r="B468" s="6"/>
      <c r="C468" s="5"/>
      <c r="D468" s="6"/>
      <c r="E468" s="6"/>
      <c r="F468" s="6"/>
    </row>
    <row r="469" ht="13.5" customHeight="1">
      <c r="B469" s="6"/>
      <c r="C469" s="5"/>
      <c r="D469" s="6"/>
      <c r="E469" s="6"/>
      <c r="F469" s="6"/>
    </row>
    <row r="470" ht="13.5" customHeight="1">
      <c r="B470" s="6"/>
      <c r="C470" s="5"/>
      <c r="D470" s="6"/>
      <c r="E470" s="6"/>
      <c r="F470" s="6"/>
    </row>
    <row r="471" ht="13.5" customHeight="1">
      <c r="B471" s="6"/>
      <c r="C471" s="5"/>
      <c r="D471" s="6"/>
      <c r="E471" s="6"/>
      <c r="F471" s="6"/>
    </row>
    <row r="472" ht="13.5" customHeight="1">
      <c r="B472" s="6"/>
      <c r="C472" s="5"/>
      <c r="D472" s="6"/>
      <c r="E472" s="6"/>
      <c r="F472" s="6"/>
    </row>
    <row r="473" ht="13.5" customHeight="1">
      <c r="B473" s="6"/>
      <c r="C473" s="5"/>
      <c r="D473" s="6"/>
      <c r="E473" s="6"/>
      <c r="F473" s="6"/>
    </row>
    <row r="474" ht="13.5" customHeight="1">
      <c r="B474" s="6"/>
      <c r="C474" s="5"/>
      <c r="D474" s="6"/>
      <c r="E474" s="6"/>
      <c r="F474" s="6"/>
    </row>
    <row r="475" ht="13.5" customHeight="1">
      <c r="B475" s="6"/>
      <c r="C475" s="5"/>
      <c r="D475" s="6"/>
      <c r="E475" s="6"/>
      <c r="F475" s="6"/>
    </row>
    <row r="476" ht="13.5" customHeight="1">
      <c r="B476" s="6"/>
      <c r="C476" s="5"/>
      <c r="D476" s="6"/>
      <c r="E476" s="6"/>
      <c r="F476" s="6"/>
    </row>
    <row r="477" ht="13.5" customHeight="1">
      <c r="B477" s="6"/>
      <c r="C477" s="5"/>
      <c r="D477" s="6"/>
      <c r="E477" s="6"/>
      <c r="F477" s="6"/>
    </row>
    <row r="478" ht="13.5" customHeight="1">
      <c r="B478" s="6"/>
      <c r="C478" s="5"/>
      <c r="D478" s="6"/>
      <c r="E478" s="6"/>
      <c r="F478" s="6"/>
    </row>
    <row r="479" ht="13.5" customHeight="1">
      <c r="B479" s="6"/>
      <c r="C479" s="5"/>
      <c r="D479" s="6"/>
      <c r="E479" s="6"/>
      <c r="F479" s="6"/>
    </row>
    <row r="480" ht="13.5" customHeight="1">
      <c r="B480" s="6"/>
      <c r="C480" s="5"/>
      <c r="D480" s="6"/>
      <c r="E480" s="6"/>
      <c r="F480" s="6"/>
    </row>
    <row r="481" ht="13.5" customHeight="1">
      <c r="B481" s="6"/>
      <c r="C481" s="5"/>
      <c r="D481" s="6"/>
      <c r="E481" s="6"/>
      <c r="F481" s="6"/>
    </row>
    <row r="482" ht="13.5" customHeight="1">
      <c r="B482" s="6"/>
      <c r="C482" s="5"/>
      <c r="D482" s="6"/>
      <c r="E482" s="6"/>
      <c r="F482" s="6"/>
    </row>
    <row r="483" ht="13.5" customHeight="1">
      <c r="B483" s="6"/>
      <c r="C483" s="5"/>
      <c r="D483" s="6"/>
      <c r="E483" s="6"/>
      <c r="F483" s="6"/>
    </row>
    <row r="484" ht="13.5" customHeight="1">
      <c r="B484" s="6"/>
      <c r="C484" s="5"/>
      <c r="D484" s="6"/>
      <c r="E484" s="6"/>
      <c r="F484" s="6"/>
    </row>
    <row r="485" ht="13.5" customHeight="1">
      <c r="B485" s="6"/>
      <c r="C485" s="5"/>
      <c r="D485" s="6"/>
      <c r="E485" s="6"/>
      <c r="F485" s="6"/>
    </row>
    <row r="486" ht="13.5" customHeight="1">
      <c r="B486" s="6"/>
      <c r="C486" s="5"/>
      <c r="D486" s="6"/>
      <c r="E486" s="6"/>
      <c r="F486" s="6"/>
    </row>
    <row r="487" ht="13.5" customHeight="1">
      <c r="B487" s="6"/>
      <c r="C487" s="5"/>
      <c r="D487" s="6"/>
      <c r="E487" s="6"/>
      <c r="F487" s="6"/>
    </row>
    <row r="488" ht="13.5" customHeight="1">
      <c r="B488" s="6"/>
      <c r="C488" s="5"/>
      <c r="D488" s="6"/>
      <c r="E488" s="6"/>
      <c r="F488" s="6"/>
    </row>
    <row r="489" ht="13.5" customHeight="1">
      <c r="B489" s="6"/>
      <c r="C489" s="5"/>
      <c r="D489" s="6"/>
      <c r="E489" s="6"/>
      <c r="F489" s="6"/>
    </row>
    <row r="490" ht="13.5" customHeight="1">
      <c r="B490" s="6"/>
      <c r="C490" s="5"/>
      <c r="D490" s="6"/>
      <c r="E490" s="6"/>
      <c r="F490" s="6"/>
    </row>
    <row r="491" ht="13.5" customHeight="1">
      <c r="B491" s="6"/>
      <c r="C491" s="5"/>
      <c r="D491" s="6"/>
      <c r="E491" s="6"/>
      <c r="F491" s="6"/>
    </row>
    <row r="492" ht="13.5" customHeight="1">
      <c r="B492" s="6"/>
      <c r="C492" s="5"/>
      <c r="D492" s="6"/>
      <c r="E492" s="6"/>
      <c r="F492" s="6"/>
    </row>
    <row r="493" ht="13.5" customHeight="1">
      <c r="B493" s="6"/>
      <c r="C493" s="5"/>
      <c r="D493" s="6"/>
      <c r="E493" s="6"/>
      <c r="F493" s="6"/>
    </row>
    <row r="494" ht="13.5" customHeight="1">
      <c r="B494" s="6"/>
      <c r="C494" s="5"/>
      <c r="D494" s="6"/>
      <c r="E494" s="6"/>
      <c r="F494" s="6"/>
    </row>
    <row r="495" ht="13.5" customHeight="1">
      <c r="B495" s="6"/>
      <c r="C495" s="5"/>
      <c r="D495" s="6"/>
      <c r="E495" s="6"/>
      <c r="F495" s="6"/>
    </row>
    <row r="496" ht="13.5" customHeight="1">
      <c r="B496" s="6"/>
      <c r="C496" s="5"/>
      <c r="D496" s="6"/>
      <c r="E496" s="6"/>
      <c r="F496" s="6"/>
    </row>
    <row r="497" ht="13.5" customHeight="1">
      <c r="B497" s="6"/>
      <c r="C497" s="5"/>
      <c r="D497" s="6"/>
      <c r="E497" s="6"/>
      <c r="F497" s="6"/>
    </row>
    <row r="498" ht="13.5" customHeight="1">
      <c r="B498" s="6"/>
      <c r="C498" s="5"/>
      <c r="D498" s="6"/>
      <c r="E498" s="6"/>
      <c r="F498" s="6"/>
    </row>
    <row r="499" ht="13.5" customHeight="1">
      <c r="B499" s="6"/>
      <c r="C499" s="5"/>
      <c r="D499" s="6"/>
      <c r="E499" s="6"/>
      <c r="F499" s="6"/>
    </row>
    <row r="500" ht="13.5" customHeight="1">
      <c r="B500" s="6"/>
      <c r="C500" s="5"/>
      <c r="D500" s="6"/>
      <c r="E500" s="6"/>
      <c r="F500" s="6"/>
    </row>
    <row r="501" ht="13.5" customHeight="1">
      <c r="B501" s="6"/>
      <c r="C501" s="5"/>
      <c r="D501" s="6"/>
      <c r="E501" s="6"/>
      <c r="F501" s="6"/>
    </row>
    <row r="502" ht="13.5" customHeight="1">
      <c r="B502" s="6"/>
      <c r="C502" s="5"/>
      <c r="D502" s="6"/>
      <c r="E502" s="6"/>
      <c r="F502" s="6"/>
    </row>
    <row r="503" ht="13.5" customHeight="1">
      <c r="B503" s="6"/>
      <c r="C503" s="5"/>
      <c r="D503" s="6"/>
      <c r="E503" s="6"/>
      <c r="F503" s="6"/>
    </row>
    <row r="504" ht="13.5" customHeight="1">
      <c r="B504" s="6"/>
      <c r="C504" s="5"/>
      <c r="D504" s="6"/>
      <c r="E504" s="6"/>
      <c r="F504" s="6"/>
    </row>
    <row r="505" ht="13.5" customHeight="1">
      <c r="B505" s="6"/>
      <c r="C505" s="5"/>
      <c r="D505" s="6"/>
      <c r="E505" s="6"/>
      <c r="F505" s="6"/>
    </row>
    <row r="506" ht="13.5" customHeight="1">
      <c r="B506" s="6"/>
      <c r="C506" s="5"/>
      <c r="D506" s="6"/>
      <c r="E506" s="6"/>
      <c r="F506" s="6"/>
    </row>
    <row r="507" ht="13.5" customHeight="1">
      <c r="B507" s="6"/>
      <c r="C507" s="5"/>
      <c r="D507" s="6"/>
      <c r="E507" s="6"/>
      <c r="F507" s="6"/>
    </row>
    <row r="508" ht="13.5" customHeight="1">
      <c r="B508" s="6"/>
      <c r="C508" s="5"/>
      <c r="D508" s="6"/>
      <c r="E508" s="6"/>
      <c r="F508" s="6"/>
    </row>
    <row r="509" ht="13.5" customHeight="1">
      <c r="B509" s="6"/>
      <c r="C509" s="5"/>
      <c r="D509" s="6"/>
      <c r="E509" s="6"/>
      <c r="F509" s="6"/>
    </row>
    <row r="510" ht="13.5" customHeight="1">
      <c r="B510" s="6"/>
      <c r="C510" s="5"/>
      <c r="D510" s="6"/>
      <c r="E510" s="6"/>
      <c r="F510" s="6"/>
    </row>
    <row r="511" ht="13.5" customHeight="1">
      <c r="B511" s="6"/>
      <c r="C511" s="5"/>
      <c r="D511" s="6"/>
      <c r="E511" s="6"/>
      <c r="F511" s="6"/>
    </row>
    <row r="512" ht="13.5" customHeight="1">
      <c r="B512" s="6"/>
      <c r="C512" s="5"/>
      <c r="D512" s="6"/>
      <c r="E512" s="6"/>
      <c r="F512" s="6"/>
    </row>
    <row r="513" ht="13.5" customHeight="1">
      <c r="B513" s="6"/>
      <c r="C513" s="5"/>
      <c r="D513" s="6"/>
      <c r="E513" s="6"/>
      <c r="F513" s="6"/>
    </row>
    <row r="514" ht="13.5" customHeight="1">
      <c r="B514" s="6"/>
      <c r="C514" s="5"/>
      <c r="D514" s="6"/>
      <c r="E514" s="6"/>
      <c r="F514" s="6"/>
    </row>
    <row r="515" ht="13.5" customHeight="1">
      <c r="B515" s="6"/>
      <c r="C515" s="5"/>
      <c r="D515" s="6"/>
      <c r="E515" s="6"/>
      <c r="F515" s="6"/>
    </row>
    <row r="516" ht="13.5" customHeight="1">
      <c r="B516" s="6"/>
      <c r="C516" s="5"/>
      <c r="D516" s="6"/>
      <c r="E516" s="6"/>
      <c r="F516" s="6"/>
    </row>
    <row r="517" ht="13.5" customHeight="1">
      <c r="B517" s="6"/>
      <c r="C517" s="5"/>
      <c r="D517" s="6"/>
      <c r="E517" s="6"/>
      <c r="F517" s="6"/>
    </row>
    <row r="518" ht="13.5" customHeight="1">
      <c r="B518" s="6"/>
      <c r="C518" s="5"/>
      <c r="D518" s="6"/>
      <c r="E518" s="6"/>
      <c r="F518" s="6"/>
    </row>
    <row r="519" ht="13.5" customHeight="1">
      <c r="B519" s="6"/>
      <c r="C519" s="5"/>
      <c r="D519" s="6"/>
      <c r="E519" s="6"/>
      <c r="F519" s="6"/>
    </row>
    <row r="520" ht="13.5" customHeight="1">
      <c r="B520" s="6"/>
      <c r="C520" s="5"/>
      <c r="D520" s="6"/>
      <c r="E520" s="6"/>
      <c r="F520" s="6"/>
    </row>
    <row r="521" ht="13.5" customHeight="1">
      <c r="B521" s="6"/>
      <c r="C521" s="5"/>
      <c r="D521" s="6"/>
      <c r="E521" s="6"/>
      <c r="F521" s="6"/>
    </row>
    <row r="522" ht="13.5" customHeight="1">
      <c r="B522" s="6"/>
      <c r="C522" s="5"/>
      <c r="D522" s="6"/>
      <c r="E522" s="6"/>
      <c r="F522" s="6"/>
    </row>
    <row r="523" ht="13.5" customHeight="1">
      <c r="B523" s="6"/>
      <c r="C523" s="5"/>
      <c r="D523" s="6"/>
      <c r="E523" s="6"/>
      <c r="F523" s="6"/>
    </row>
    <row r="524" ht="13.5" customHeight="1">
      <c r="B524" s="6"/>
      <c r="C524" s="5"/>
      <c r="D524" s="6"/>
      <c r="E524" s="6"/>
      <c r="F524" s="6"/>
    </row>
    <row r="525" ht="13.5" customHeight="1">
      <c r="B525" s="6"/>
      <c r="C525" s="5"/>
      <c r="D525" s="6"/>
      <c r="E525" s="6"/>
      <c r="F525" s="6"/>
    </row>
    <row r="526" ht="13.5" customHeight="1">
      <c r="B526" s="6"/>
      <c r="C526" s="5"/>
      <c r="D526" s="6"/>
      <c r="E526" s="6"/>
      <c r="F526" s="6"/>
    </row>
    <row r="527" ht="13.5" customHeight="1">
      <c r="B527" s="6"/>
      <c r="C527" s="5"/>
      <c r="D527" s="6"/>
      <c r="E527" s="6"/>
      <c r="F527" s="6"/>
    </row>
    <row r="528" ht="13.5" customHeight="1">
      <c r="B528" s="6"/>
      <c r="C528" s="5"/>
      <c r="D528" s="6"/>
      <c r="E528" s="6"/>
      <c r="F528" s="6"/>
    </row>
    <row r="529" ht="13.5" customHeight="1">
      <c r="B529" s="6"/>
      <c r="C529" s="5"/>
      <c r="D529" s="6"/>
      <c r="E529" s="6"/>
      <c r="F529" s="6"/>
    </row>
    <row r="530" ht="13.5" customHeight="1">
      <c r="B530" s="6"/>
      <c r="C530" s="5"/>
      <c r="D530" s="6"/>
      <c r="E530" s="6"/>
      <c r="F530" s="6"/>
    </row>
    <row r="531" ht="13.5" customHeight="1">
      <c r="B531" s="6"/>
      <c r="C531" s="5"/>
      <c r="D531" s="6"/>
      <c r="E531" s="6"/>
      <c r="F531" s="6"/>
    </row>
    <row r="532" ht="13.5" customHeight="1">
      <c r="B532" s="6"/>
      <c r="C532" s="5"/>
      <c r="D532" s="6"/>
      <c r="E532" s="6"/>
      <c r="F532" s="6"/>
    </row>
    <row r="533" ht="13.5" customHeight="1">
      <c r="B533" s="6"/>
      <c r="C533" s="5"/>
      <c r="D533" s="6"/>
      <c r="E533" s="6"/>
      <c r="F533" s="6"/>
    </row>
    <row r="534" ht="13.5" customHeight="1">
      <c r="B534" s="6"/>
      <c r="C534" s="5"/>
      <c r="D534" s="6"/>
      <c r="E534" s="6"/>
      <c r="F534" s="6"/>
    </row>
    <row r="535" ht="13.5" customHeight="1">
      <c r="B535" s="6"/>
      <c r="C535" s="5"/>
      <c r="D535" s="6"/>
      <c r="E535" s="6"/>
      <c r="F535" s="6"/>
    </row>
    <row r="536" ht="13.5" customHeight="1">
      <c r="B536" s="6"/>
      <c r="C536" s="5"/>
      <c r="D536" s="6"/>
      <c r="E536" s="6"/>
      <c r="F536" s="6"/>
    </row>
    <row r="537" ht="13.5" customHeight="1">
      <c r="B537" s="6"/>
      <c r="C537" s="5"/>
      <c r="D537" s="6"/>
      <c r="E537" s="6"/>
      <c r="F537" s="6"/>
    </row>
    <row r="538" ht="13.5" customHeight="1">
      <c r="B538" s="6"/>
      <c r="C538" s="5"/>
      <c r="D538" s="6"/>
      <c r="E538" s="6"/>
      <c r="F538" s="6"/>
    </row>
    <row r="539" ht="13.5" customHeight="1">
      <c r="B539" s="6"/>
      <c r="C539" s="5"/>
      <c r="D539" s="6"/>
      <c r="E539" s="6"/>
      <c r="F539" s="6"/>
    </row>
    <row r="540" ht="13.5" customHeight="1">
      <c r="B540" s="6"/>
      <c r="C540" s="5"/>
      <c r="D540" s="6"/>
      <c r="E540" s="6"/>
      <c r="F540" s="6"/>
    </row>
    <row r="541" ht="13.5" customHeight="1">
      <c r="B541" s="6"/>
      <c r="C541" s="5"/>
      <c r="D541" s="6"/>
      <c r="E541" s="6"/>
      <c r="F541" s="6"/>
    </row>
    <row r="542" ht="13.5" customHeight="1">
      <c r="B542" s="6"/>
      <c r="C542" s="5"/>
      <c r="D542" s="6"/>
      <c r="E542" s="6"/>
      <c r="F542" s="6"/>
    </row>
    <row r="543" ht="13.5" customHeight="1">
      <c r="B543" s="6"/>
      <c r="C543" s="5"/>
      <c r="D543" s="6"/>
      <c r="E543" s="6"/>
      <c r="F543" s="6"/>
    </row>
    <row r="544" ht="13.5" customHeight="1">
      <c r="B544" s="6"/>
      <c r="C544" s="5"/>
      <c r="D544" s="6"/>
      <c r="E544" s="6"/>
      <c r="F544" s="6"/>
    </row>
    <row r="545" ht="13.5" customHeight="1">
      <c r="B545" s="6"/>
      <c r="C545" s="5"/>
      <c r="D545" s="6"/>
      <c r="E545" s="6"/>
      <c r="F545" s="6"/>
    </row>
    <row r="546" ht="13.5" customHeight="1">
      <c r="B546" s="6"/>
      <c r="C546" s="5"/>
      <c r="D546" s="6"/>
      <c r="E546" s="6"/>
      <c r="F546" s="6"/>
    </row>
    <row r="547" ht="13.5" customHeight="1">
      <c r="B547" s="6"/>
      <c r="C547" s="5"/>
      <c r="D547" s="6"/>
      <c r="E547" s="6"/>
      <c r="F547" s="6"/>
    </row>
    <row r="548" ht="13.5" customHeight="1">
      <c r="B548" s="6"/>
      <c r="C548" s="5"/>
      <c r="D548" s="6"/>
      <c r="E548" s="6"/>
      <c r="F548" s="6"/>
    </row>
    <row r="549" ht="13.5" customHeight="1">
      <c r="B549" s="6"/>
      <c r="C549" s="5"/>
      <c r="D549" s="6"/>
      <c r="E549" s="6"/>
      <c r="F549" s="6"/>
    </row>
    <row r="550" ht="13.5" customHeight="1">
      <c r="B550" s="6"/>
      <c r="C550" s="5"/>
      <c r="D550" s="6"/>
      <c r="E550" s="6"/>
      <c r="F550" s="6"/>
    </row>
    <row r="551" ht="13.5" customHeight="1">
      <c r="B551" s="6"/>
      <c r="C551" s="5"/>
      <c r="D551" s="6"/>
      <c r="E551" s="6"/>
      <c r="F551" s="6"/>
    </row>
    <row r="552" ht="13.5" customHeight="1">
      <c r="B552" s="6"/>
      <c r="C552" s="5"/>
      <c r="D552" s="6"/>
      <c r="E552" s="6"/>
      <c r="F552" s="6"/>
    </row>
    <row r="553" ht="13.5" customHeight="1">
      <c r="B553" s="6"/>
      <c r="C553" s="5"/>
      <c r="D553" s="6"/>
      <c r="E553" s="6"/>
      <c r="F553" s="6"/>
    </row>
    <row r="554" ht="13.5" customHeight="1">
      <c r="B554" s="6"/>
      <c r="C554" s="5"/>
      <c r="D554" s="6"/>
      <c r="E554" s="6"/>
      <c r="F554" s="6"/>
    </row>
    <row r="555" ht="13.5" customHeight="1">
      <c r="B555" s="6"/>
      <c r="C555" s="5"/>
      <c r="D555" s="6"/>
      <c r="E555" s="6"/>
      <c r="F555" s="6"/>
    </row>
    <row r="556" ht="13.5" customHeight="1">
      <c r="B556" s="6"/>
      <c r="C556" s="5"/>
      <c r="D556" s="6"/>
      <c r="E556" s="6"/>
      <c r="F556" s="6"/>
    </row>
    <row r="557" ht="13.5" customHeight="1">
      <c r="B557" s="6"/>
      <c r="C557" s="5"/>
      <c r="D557" s="6"/>
      <c r="E557" s="6"/>
      <c r="F557" s="6"/>
    </row>
    <row r="558" ht="13.5" customHeight="1">
      <c r="B558" s="6"/>
      <c r="C558" s="5"/>
      <c r="D558" s="6"/>
      <c r="E558" s="6"/>
      <c r="F558" s="6"/>
    </row>
    <row r="559" ht="13.5" customHeight="1">
      <c r="B559" s="6"/>
      <c r="C559" s="5"/>
      <c r="D559" s="6"/>
      <c r="E559" s="6"/>
      <c r="F559" s="6"/>
    </row>
    <row r="560" ht="13.5" customHeight="1">
      <c r="B560" s="6"/>
      <c r="C560" s="5"/>
      <c r="D560" s="6"/>
      <c r="E560" s="6"/>
      <c r="F560" s="6"/>
    </row>
    <row r="561" ht="13.5" customHeight="1">
      <c r="B561" s="6"/>
      <c r="C561" s="5"/>
      <c r="D561" s="6"/>
      <c r="E561" s="6"/>
      <c r="F561" s="6"/>
    </row>
    <row r="562" ht="13.5" customHeight="1">
      <c r="B562" s="6"/>
      <c r="C562" s="5"/>
      <c r="D562" s="6"/>
      <c r="E562" s="6"/>
      <c r="F562" s="6"/>
    </row>
    <row r="563" ht="13.5" customHeight="1">
      <c r="B563" s="6"/>
      <c r="C563" s="5"/>
      <c r="D563" s="6"/>
      <c r="E563" s="6"/>
      <c r="F563" s="6"/>
    </row>
    <row r="564" ht="13.5" customHeight="1">
      <c r="B564" s="6"/>
      <c r="C564" s="5"/>
      <c r="D564" s="6"/>
      <c r="E564" s="6"/>
      <c r="F564" s="6"/>
    </row>
    <row r="565" ht="13.5" customHeight="1">
      <c r="B565" s="6"/>
      <c r="C565" s="5"/>
      <c r="D565" s="6"/>
      <c r="E565" s="6"/>
      <c r="F565" s="6"/>
    </row>
    <row r="566" ht="13.5" customHeight="1">
      <c r="B566" s="6"/>
      <c r="C566" s="5"/>
      <c r="D566" s="6"/>
      <c r="E566" s="6"/>
      <c r="F566" s="6"/>
    </row>
    <row r="567" ht="13.5" customHeight="1">
      <c r="B567" s="6"/>
      <c r="C567" s="5"/>
      <c r="D567" s="6"/>
      <c r="E567" s="6"/>
      <c r="F567" s="6"/>
    </row>
    <row r="568" ht="13.5" customHeight="1">
      <c r="B568" s="6"/>
      <c r="C568" s="5"/>
      <c r="D568" s="6"/>
      <c r="E568" s="6"/>
      <c r="F568" s="6"/>
    </row>
    <row r="569" ht="13.5" customHeight="1">
      <c r="B569" s="6"/>
      <c r="C569" s="5"/>
      <c r="D569" s="6"/>
      <c r="E569" s="6"/>
      <c r="F569" s="6"/>
    </row>
    <row r="570" ht="13.5" customHeight="1">
      <c r="B570" s="6"/>
      <c r="C570" s="5"/>
      <c r="D570" s="6"/>
      <c r="E570" s="6"/>
      <c r="F570" s="6"/>
    </row>
    <row r="571" ht="13.5" customHeight="1">
      <c r="B571" s="6"/>
      <c r="C571" s="5"/>
      <c r="D571" s="6"/>
      <c r="E571" s="6"/>
      <c r="F571" s="6"/>
    </row>
    <row r="572" ht="13.5" customHeight="1">
      <c r="B572" s="6"/>
      <c r="C572" s="5"/>
      <c r="D572" s="6"/>
      <c r="E572" s="6"/>
      <c r="F572" s="6"/>
    </row>
    <row r="573" ht="13.5" customHeight="1">
      <c r="B573" s="6"/>
      <c r="C573" s="5"/>
      <c r="D573" s="6"/>
      <c r="E573" s="6"/>
      <c r="F573" s="6"/>
    </row>
    <row r="574" ht="13.5" customHeight="1">
      <c r="B574" s="6"/>
      <c r="C574" s="5"/>
      <c r="D574" s="6"/>
      <c r="E574" s="6"/>
      <c r="F574" s="6"/>
    </row>
    <row r="575" ht="13.5" customHeight="1">
      <c r="B575" s="6"/>
      <c r="C575" s="5"/>
      <c r="D575" s="6"/>
      <c r="E575" s="6"/>
      <c r="F575" s="6"/>
    </row>
    <row r="576" ht="13.5" customHeight="1">
      <c r="B576" s="6"/>
      <c r="C576" s="5"/>
      <c r="D576" s="6"/>
      <c r="E576" s="6"/>
      <c r="F576" s="6"/>
    </row>
    <row r="577" ht="13.5" customHeight="1">
      <c r="B577" s="6"/>
      <c r="C577" s="5"/>
      <c r="D577" s="6"/>
      <c r="E577" s="6"/>
      <c r="F577" s="6"/>
    </row>
    <row r="578" ht="13.5" customHeight="1">
      <c r="B578" s="6"/>
      <c r="C578" s="5"/>
      <c r="D578" s="6"/>
      <c r="E578" s="6"/>
      <c r="F578" s="6"/>
    </row>
    <row r="579" ht="13.5" customHeight="1">
      <c r="B579" s="6"/>
      <c r="C579" s="5"/>
      <c r="D579" s="6"/>
      <c r="E579" s="6"/>
      <c r="F579" s="6"/>
    </row>
    <row r="580" ht="13.5" customHeight="1">
      <c r="B580" s="6"/>
      <c r="C580" s="5"/>
      <c r="D580" s="6"/>
      <c r="E580" s="6"/>
      <c r="F580" s="6"/>
    </row>
    <row r="581" ht="13.5" customHeight="1">
      <c r="B581" s="6"/>
      <c r="C581" s="5"/>
      <c r="D581" s="6"/>
      <c r="E581" s="6"/>
      <c r="F581" s="6"/>
    </row>
    <row r="582" ht="13.5" customHeight="1">
      <c r="B582" s="6"/>
      <c r="C582" s="5"/>
      <c r="D582" s="6"/>
      <c r="E582" s="6"/>
      <c r="F582" s="6"/>
    </row>
    <row r="583" ht="13.5" customHeight="1">
      <c r="B583" s="6"/>
      <c r="C583" s="5"/>
      <c r="D583" s="6"/>
      <c r="E583" s="6"/>
      <c r="F583" s="6"/>
    </row>
    <row r="584" ht="13.5" customHeight="1">
      <c r="B584" s="6"/>
      <c r="C584" s="5"/>
      <c r="D584" s="6"/>
      <c r="E584" s="6"/>
      <c r="F584" s="6"/>
    </row>
    <row r="585" ht="13.5" customHeight="1">
      <c r="B585" s="6"/>
      <c r="C585" s="5"/>
      <c r="D585" s="6"/>
      <c r="E585" s="6"/>
      <c r="F585" s="6"/>
    </row>
    <row r="586" ht="13.5" customHeight="1">
      <c r="B586" s="6"/>
      <c r="C586" s="5"/>
      <c r="D586" s="6"/>
      <c r="E586" s="6"/>
      <c r="F586" s="6"/>
    </row>
    <row r="587" ht="13.5" customHeight="1">
      <c r="B587" s="6"/>
      <c r="C587" s="5"/>
      <c r="D587" s="6"/>
      <c r="E587" s="6"/>
      <c r="F587" s="6"/>
    </row>
    <row r="588" ht="13.5" customHeight="1">
      <c r="B588" s="6"/>
      <c r="C588" s="5"/>
      <c r="D588" s="6"/>
      <c r="E588" s="6"/>
      <c r="F588" s="6"/>
    </row>
    <row r="589" ht="13.5" customHeight="1">
      <c r="B589" s="6"/>
      <c r="C589" s="5"/>
      <c r="D589" s="6"/>
      <c r="E589" s="6"/>
      <c r="F589" s="6"/>
    </row>
    <row r="590" ht="13.5" customHeight="1">
      <c r="B590" s="6"/>
      <c r="C590" s="5"/>
      <c r="D590" s="6"/>
      <c r="E590" s="6"/>
      <c r="F590" s="6"/>
    </row>
    <row r="591" ht="13.5" customHeight="1">
      <c r="B591" s="6"/>
      <c r="C591" s="5"/>
      <c r="D591" s="6"/>
      <c r="E591" s="6"/>
      <c r="F591" s="6"/>
    </row>
    <row r="592" ht="13.5" customHeight="1">
      <c r="B592" s="6"/>
      <c r="C592" s="5"/>
      <c r="D592" s="6"/>
      <c r="E592" s="6"/>
      <c r="F592" s="6"/>
    </row>
    <row r="593" ht="13.5" customHeight="1">
      <c r="B593" s="6"/>
      <c r="C593" s="5"/>
      <c r="D593" s="6"/>
      <c r="E593" s="6"/>
      <c r="F593" s="6"/>
    </row>
    <row r="594" ht="13.5" customHeight="1">
      <c r="B594" s="6"/>
      <c r="C594" s="5"/>
      <c r="D594" s="6"/>
      <c r="E594" s="6"/>
      <c r="F594" s="6"/>
    </row>
    <row r="595" ht="13.5" customHeight="1">
      <c r="B595" s="6"/>
      <c r="C595" s="5"/>
      <c r="D595" s="6"/>
      <c r="E595" s="6"/>
      <c r="F595" s="6"/>
    </row>
    <row r="596" ht="13.5" customHeight="1">
      <c r="B596" s="6"/>
      <c r="C596" s="5"/>
      <c r="D596" s="6"/>
      <c r="E596" s="6"/>
      <c r="F596" s="6"/>
    </row>
    <row r="597" ht="13.5" customHeight="1">
      <c r="B597" s="6"/>
      <c r="C597" s="5"/>
      <c r="D597" s="6"/>
      <c r="E597" s="6"/>
      <c r="F597" s="6"/>
    </row>
    <row r="598" ht="13.5" customHeight="1">
      <c r="B598" s="6"/>
      <c r="C598" s="5"/>
      <c r="D598" s="6"/>
      <c r="E598" s="6"/>
      <c r="F598" s="6"/>
    </row>
    <row r="599" ht="13.5" customHeight="1">
      <c r="B599" s="6"/>
      <c r="C599" s="5"/>
      <c r="D599" s="6"/>
      <c r="E599" s="6"/>
      <c r="F599" s="6"/>
    </row>
    <row r="600" ht="13.5" customHeight="1">
      <c r="B600" s="6"/>
      <c r="C600" s="5"/>
      <c r="D600" s="6"/>
      <c r="E600" s="6"/>
      <c r="F600" s="6"/>
    </row>
    <row r="601" ht="13.5" customHeight="1">
      <c r="B601" s="6"/>
      <c r="C601" s="5"/>
      <c r="D601" s="6"/>
      <c r="E601" s="6"/>
      <c r="F601" s="6"/>
    </row>
    <row r="602" ht="13.5" customHeight="1">
      <c r="B602" s="6"/>
      <c r="C602" s="5"/>
      <c r="D602" s="6"/>
      <c r="E602" s="6"/>
      <c r="F602" s="6"/>
    </row>
    <row r="603" ht="13.5" customHeight="1">
      <c r="B603" s="6"/>
      <c r="C603" s="5"/>
      <c r="D603" s="6"/>
      <c r="E603" s="6"/>
      <c r="F603" s="6"/>
    </row>
    <row r="604" ht="13.5" customHeight="1">
      <c r="B604" s="6"/>
      <c r="C604" s="5"/>
      <c r="D604" s="6"/>
      <c r="E604" s="6"/>
      <c r="F604" s="6"/>
    </row>
    <row r="605" ht="13.5" customHeight="1">
      <c r="B605" s="6"/>
      <c r="C605" s="5"/>
      <c r="D605" s="6"/>
      <c r="E605" s="6"/>
      <c r="F605" s="6"/>
    </row>
    <row r="606" ht="13.5" customHeight="1">
      <c r="B606" s="6"/>
      <c r="C606" s="5"/>
      <c r="D606" s="6"/>
      <c r="E606" s="6"/>
      <c r="F606" s="6"/>
    </row>
    <row r="607" ht="13.5" customHeight="1">
      <c r="B607" s="6"/>
      <c r="C607" s="5"/>
      <c r="D607" s="6"/>
      <c r="E607" s="6"/>
      <c r="F607" s="6"/>
    </row>
    <row r="608" ht="13.5" customHeight="1">
      <c r="B608" s="6"/>
      <c r="C608" s="5"/>
      <c r="D608" s="6"/>
      <c r="E608" s="6"/>
      <c r="F608" s="6"/>
    </row>
    <row r="609" ht="13.5" customHeight="1">
      <c r="B609" s="6"/>
      <c r="C609" s="5"/>
      <c r="D609" s="6"/>
      <c r="E609" s="6"/>
      <c r="F609" s="6"/>
    </row>
    <row r="610" ht="13.5" customHeight="1">
      <c r="B610" s="6"/>
      <c r="C610" s="5"/>
      <c r="D610" s="6"/>
      <c r="E610" s="6"/>
      <c r="F610" s="6"/>
    </row>
    <row r="611" ht="13.5" customHeight="1">
      <c r="B611" s="6"/>
      <c r="C611" s="5"/>
      <c r="D611" s="6"/>
      <c r="E611" s="6"/>
      <c r="F611" s="6"/>
    </row>
    <row r="612" ht="13.5" customHeight="1">
      <c r="B612" s="6"/>
      <c r="C612" s="5"/>
      <c r="D612" s="6"/>
      <c r="E612" s="6"/>
      <c r="F612" s="6"/>
    </row>
    <row r="613" ht="13.5" customHeight="1">
      <c r="B613" s="6"/>
      <c r="C613" s="5"/>
      <c r="D613" s="6"/>
      <c r="E613" s="6"/>
      <c r="F613" s="6"/>
    </row>
    <row r="614" ht="13.5" customHeight="1">
      <c r="B614" s="6"/>
      <c r="C614" s="5"/>
      <c r="D614" s="6"/>
      <c r="E614" s="6"/>
      <c r="F614" s="6"/>
    </row>
    <row r="615" ht="13.5" customHeight="1">
      <c r="B615" s="6"/>
      <c r="C615" s="5"/>
      <c r="D615" s="6"/>
      <c r="E615" s="6"/>
      <c r="F615" s="6"/>
    </row>
    <row r="616" ht="13.5" customHeight="1">
      <c r="B616" s="6"/>
      <c r="C616" s="5"/>
      <c r="D616" s="6"/>
      <c r="E616" s="6"/>
      <c r="F616" s="6"/>
    </row>
    <row r="617" ht="13.5" customHeight="1">
      <c r="B617" s="6"/>
      <c r="C617" s="5"/>
      <c r="D617" s="6"/>
      <c r="E617" s="6"/>
      <c r="F617" s="6"/>
    </row>
    <row r="618" ht="13.5" customHeight="1">
      <c r="B618" s="6"/>
      <c r="C618" s="5"/>
      <c r="D618" s="6"/>
      <c r="E618" s="6"/>
      <c r="F618" s="6"/>
    </row>
    <row r="619" ht="13.5" customHeight="1">
      <c r="B619" s="6"/>
      <c r="C619" s="5"/>
      <c r="D619" s="6"/>
      <c r="E619" s="6"/>
      <c r="F619" s="6"/>
    </row>
    <row r="620" ht="13.5" customHeight="1">
      <c r="B620" s="6"/>
      <c r="C620" s="5"/>
      <c r="D620" s="6"/>
      <c r="E620" s="6"/>
      <c r="F620" s="6"/>
    </row>
    <row r="621" ht="13.5" customHeight="1">
      <c r="B621" s="6"/>
      <c r="C621" s="5"/>
      <c r="D621" s="6"/>
      <c r="E621" s="6"/>
      <c r="F621" s="6"/>
    </row>
    <row r="622" ht="13.5" customHeight="1">
      <c r="B622" s="6"/>
      <c r="C622" s="5"/>
      <c r="D622" s="6"/>
      <c r="E622" s="6"/>
      <c r="F622" s="6"/>
    </row>
    <row r="623" ht="13.5" customHeight="1">
      <c r="B623" s="6"/>
      <c r="C623" s="5"/>
      <c r="D623" s="6"/>
      <c r="E623" s="6"/>
      <c r="F623" s="6"/>
    </row>
    <row r="624" ht="13.5" customHeight="1">
      <c r="B624" s="6"/>
      <c r="C624" s="5"/>
      <c r="D624" s="6"/>
      <c r="E624" s="6"/>
      <c r="F624" s="6"/>
    </row>
    <row r="625" ht="13.5" customHeight="1">
      <c r="B625" s="6"/>
      <c r="C625" s="5"/>
      <c r="D625" s="6"/>
      <c r="E625" s="6"/>
      <c r="F625" s="6"/>
    </row>
    <row r="626" ht="13.5" customHeight="1">
      <c r="B626" s="6"/>
      <c r="C626" s="5"/>
      <c r="D626" s="6"/>
      <c r="E626" s="6"/>
      <c r="F626" s="6"/>
    </row>
    <row r="627" ht="13.5" customHeight="1">
      <c r="B627" s="6"/>
      <c r="C627" s="5"/>
      <c r="D627" s="6"/>
      <c r="E627" s="6"/>
      <c r="F627" s="6"/>
    </row>
    <row r="628" ht="13.5" customHeight="1">
      <c r="B628" s="6"/>
      <c r="C628" s="5"/>
      <c r="D628" s="6"/>
      <c r="E628" s="6"/>
      <c r="F628" s="6"/>
    </row>
    <row r="629" ht="13.5" customHeight="1">
      <c r="B629" s="6"/>
      <c r="C629" s="5"/>
      <c r="D629" s="6"/>
      <c r="E629" s="6"/>
      <c r="F629" s="6"/>
    </row>
    <row r="630" ht="13.5" customHeight="1">
      <c r="B630" s="6"/>
      <c r="C630" s="5"/>
      <c r="D630" s="6"/>
      <c r="E630" s="6"/>
      <c r="F630" s="6"/>
    </row>
    <row r="631" ht="13.5" customHeight="1">
      <c r="B631" s="6"/>
      <c r="C631" s="5"/>
      <c r="D631" s="6"/>
      <c r="E631" s="6"/>
      <c r="F631" s="6"/>
    </row>
    <row r="632" ht="13.5" customHeight="1">
      <c r="B632" s="6"/>
      <c r="C632" s="5"/>
      <c r="D632" s="6"/>
      <c r="E632" s="6"/>
      <c r="F632" s="6"/>
    </row>
    <row r="633" ht="13.5" customHeight="1">
      <c r="B633" s="6"/>
      <c r="C633" s="5"/>
      <c r="D633" s="6"/>
      <c r="E633" s="6"/>
      <c r="F633" s="6"/>
    </row>
    <row r="634" ht="13.5" customHeight="1">
      <c r="B634" s="6"/>
      <c r="C634" s="5"/>
      <c r="D634" s="6"/>
      <c r="E634" s="6"/>
      <c r="F634" s="6"/>
    </row>
    <row r="635" ht="13.5" customHeight="1">
      <c r="B635" s="6"/>
      <c r="C635" s="5"/>
      <c r="D635" s="6"/>
      <c r="E635" s="6"/>
      <c r="F635" s="6"/>
    </row>
    <row r="636" ht="13.5" customHeight="1">
      <c r="B636" s="6"/>
      <c r="C636" s="5"/>
      <c r="D636" s="6"/>
      <c r="E636" s="6"/>
      <c r="F636" s="6"/>
    </row>
    <row r="637" ht="13.5" customHeight="1">
      <c r="B637" s="6"/>
      <c r="C637" s="5"/>
      <c r="D637" s="6"/>
      <c r="E637" s="6"/>
      <c r="F637" s="6"/>
    </row>
    <row r="638" ht="13.5" customHeight="1">
      <c r="B638" s="6"/>
      <c r="C638" s="5"/>
      <c r="D638" s="6"/>
      <c r="E638" s="6"/>
      <c r="F638" s="6"/>
    </row>
    <row r="639" ht="13.5" customHeight="1">
      <c r="B639" s="6"/>
      <c r="C639" s="5"/>
      <c r="D639" s="6"/>
      <c r="E639" s="6"/>
      <c r="F639" s="6"/>
    </row>
    <row r="640" ht="13.5" customHeight="1">
      <c r="B640" s="6"/>
      <c r="C640" s="5"/>
      <c r="D640" s="6"/>
      <c r="E640" s="6"/>
      <c r="F640" s="6"/>
    </row>
    <row r="641" ht="13.5" customHeight="1">
      <c r="B641" s="6"/>
      <c r="C641" s="5"/>
      <c r="D641" s="6"/>
      <c r="E641" s="6"/>
      <c r="F641" s="6"/>
    </row>
    <row r="642" ht="13.5" customHeight="1">
      <c r="B642" s="6"/>
      <c r="C642" s="5"/>
      <c r="D642" s="6"/>
      <c r="E642" s="6"/>
      <c r="F642" s="6"/>
    </row>
    <row r="643" ht="13.5" customHeight="1">
      <c r="B643" s="6"/>
      <c r="C643" s="5"/>
      <c r="D643" s="6"/>
      <c r="E643" s="6"/>
      <c r="F643" s="6"/>
    </row>
    <row r="644" ht="13.5" customHeight="1">
      <c r="B644" s="6"/>
      <c r="C644" s="5"/>
      <c r="D644" s="6"/>
      <c r="E644" s="6"/>
      <c r="F644" s="6"/>
    </row>
    <row r="645" ht="13.5" customHeight="1">
      <c r="B645" s="6"/>
      <c r="C645" s="5"/>
      <c r="D645" s="6"/>
      <c r="E645" s="6"/>
      <c r="F645" s="6"/>
    </row>
    <row r="646" ht="13.5" customHeight="1">
      <c r="B646" s="6"/>
      <c r="C646" s="5"/>
      <c r="D646" s="6"/>
      <c r="E646" s="6"/>
      <c r="F646" s="6"/>
    </row>
    <row r="647" ht="13.5" customHeight="1">
      <c r="B647" s="6"/>
      <c r="C647" s="5"/>
      <c r="D647" s="6"/>
      <c r="E647" s="6"/>
      <c r="F647" s="6"/>
    </row>
    <row r="648" ht="13.5" customHeight="1">
      <c r="B648" s="6"/>
      <c r="C648" s="5"/>
      <c r="D648" s="6"/>
      <c r="E648" s="6"/>
      <c r="F648" s="6"/>
    </row>
    <row r="649" ht="13.5" customHeight="1">
      <c r="B649" s="6"/>
      <c r="C649" s="5"/>
      <c r="D649" s="6"/>
      <c r="E649" s="6"/>
      <c r="F649" s="6"/>
    </row>
    <row r="650" ht="13.5" customHeight="1">
      <c r="B650" s="6"/>
      <c r="C650" s="5"/>
      <c r="D650" s="6"/>
      <c r="E650" s="6"/>
      <c r="F650" s="6"/>
    </row>
    <row r="651" ht="13.5" customHeight="1">
      <c r="B651" s="6"/>
      <c r="C651" s="5"/>
      <c r="D651" s="6"/>
      <c r="E651" s="6"/>
      <c r="F651" s="6"/>
    </row>
    <row r="652" ht="13.5" customHeight="1">
      <c r="B652" s="6"/>
      <c r="C652" s="5"/>
      <c r="D652" s="6"/>
      <c r="E652" s="6"/>
      <c r="F652" s="6"/>
    </row>
    <row r="653" ht="13.5" customHeight="1">
      <c r="B653" s="6"/>
      <c r="C653" s="5"/>
      <c r="D653" s="6"/>
      <c r="E653" s="6"/>
      <c r="F653" s="6"/>
    </row>
    <row r="654" ht="13.5" customHeight="1">
      <c r="B654" s="6"/>
      <c r="C654" s="5"/>
      <c r="D654" s="6"/>
      <c r="E654" s="6"/>
      <c r="F654" s="6"/>
    </row>
    <row r="655" ht="13.5" customHeight="1">
      <c r="B655" s="6"/>
      <c r="C655" s="5"/>
      <c r="D655" s="6"/>
      <c r="E655" s="6"/>
      <c r="F655" s="6"/>
    </row>
    <row r="656" ht="13.5" customHeight="1">
      <c r="B656" s="6"/>
      <c r="C656" s="5"/>
      <c r="D656" s="6"/>
      <c r="E656" s="6"/>
      <c r="F656" s="6"/>
    </row>
    <row r="657" ht="13.5" customHeight="1">
      <c r="B657" s="6"/>
      <c r="C657" s="5"/>
      <c r="D657" s="6"/>
      <c r="E657" s="6"/>
      <c r="F657" s="6"/>
    </row>
    <row r="658" ht="13.5" customHeight="1">
      <c r="B658" s="6"/>
      <c r="C658" s="5"/>
      <c r="D658" s="6"/>
      <c r="E658" s="6"/>
      <c r="F658" s="6"/>
    </row>
    <row r="659" ht="13.5" customHeight="1">
      <c r="B659" s="6"/>
      <c r="C659" s="5"/>
      <c r="D659" s="6"/>
      <c r="E659" s="6"/>
      <c r="F659" s="6"/>
    </row>
    <row r="660" ht="13.5" customHeight="1">
      <c r="B660" s="6"/>
      <c r="C660" s="5"/>
      <c r="D660" s="6"/>
      <c r="E660" s="6"/>
      <c r="F660" s="6"/>
    </row>
    <row r="661" ht="13.5" customHeight="1">
      <c r="B661" s="6"/>
      <c r="C661" s="5"/>
      <c r="D661" s="6"/>
      <c r="E661" s="6"/>
      <c r="F661" s="6"/>
    </row>
    <row r="662" ht="13.5" customHeight="1">
      <c r="B662" s="6"/>
      <c r="C662" s="5"/>
      <c r="D662" s="6"/>
      <c r="E662" s="6"/>
      <c r="F662" s="6"/>
    </row>
    <row r="663" ht="13.5" customHeight="1">
      <c r="B663" s="6"/>
      <c r="C663" s="5"/>
      <c r="D663" s="6"/>
      <c r="E663" s="6"/>
      <c r="F663" s="6"/>
    </row>
    <row r="664" ht="13.5" customHeight="1">
      <c r="B664" s="6"/>
      <c r="C664" s="5"/>
      <c r="D664" s="6"/>
      <c r="E664" s="6"/>
      <c r="F664" s="6"/>
    </row>
    <row r="665" ht="13.5" customHeight="1">
      <c r="B665" s="6"/>
      <c r="C665" s="5"/>
      <c r="D665" s="6"/>
      <c r="E665" s="6"/>
      <c r="F665" s="6"/>
    </row>
    <row r="666" ht="13.5" customHeight="1">
      <c r="B666" s="6"/>
      <c r="C666" s="5"/>
      <c r="D666" s="6"/>
      <c r="E666" s="6"/>
      <c r="F666" s="6"/>
    </row>
    <row r="667" ht="13.5" customHeight="1">
      <c r="B667" s="6"/>
      <c r="C667" s="5"/>
      <c r="D667" s="6"/>
      <c r="E667" s="6"/>
      <c r="F667" s="6"/>
    </row>
    <row r="668" ht="13.5" customHeight="1">
      <c r="B668" s="6"/>
      <c r="C668" s="5"/>
      <c r="D668" s="6"/>
      <c r="E668" s="6"/>
      <c r="F668" s="6"/>
    </row>
    <row r="669" ht="13.5" customHeight="1">
      <c r="B669" s="6"/>
      <c r="C669" s="5"/>
      <c r="D669" s="6"/>
      <c r="E669" s="6"/>
      <c r="F669" s="6"/>
    </row>
    <row r="670" ht="13.5" customHeight="1">
      <c r="B670" s="6"/>
      <c r="C670" s="5"/>
      <c r="D670" s="6"/>
      <c r="E670" s="6"/>
      <c r="F670" s="6"/>
    </row>
    <row r="671" ht="13.5" customHeight="1">
      <c r="B671" s="6"/>
      <c r="C671" s="5"/>
      <c r="D671" s="6"/>
      <c r="E671" s="6"/>
      <c r="F671" s="6"/>
    </row>
    <row r="672" ht="13.5" customHeight="1">
      <c r="B672" s="6"/>
      <c r="C672" s="5"/>
      <c r="D672" s="6"/>
      <c r="E672" s="6"/>
      <c r="F672" s="6"/>
    </row>
    <row r="673" ht="13.5" customHeight="1">
      <c r="B673" s="6"/>
      <c r="C673" s="5"/>
      <c r="D673" s="6"/>
      <c r="E673" s="6"/>
      <c r="F673" s="6"/>
    </row>
    <row r="674" ht="13.5" customHeight="1">
      <c r="B674" s="6"/>
      <c r="C674" s="5"/>
      <c r="D674" s="6"/>
      <c r="E674" s="6"/>
      <c r="F674" s="6"/>
    </row>
    <row r="675" ht="13.5" customHeight="1">
      <c r="B675" s="6"/>
      <c r="C675" s="5"/>
      <c r="D675" s="6"/>
      <c r="E675" s="6"/>
      <c r="F675" s="6"/>
    </row>
    <row r="676" ht="13.5" customHeight="1">
      <c r="B676" s="6"/>
      <c r="C676" s="5"/>
      <c r="D676" s="6"/>
      <c r="E676" s="6"/>
      <c r="F676" s="6"/>
    </row>
    <row r="677" ht="13.5" customHeight="1">
      <c r="B677" s="6"/>
      <c r="C677" s="5"/>
      <c r="D677" s="6"/>
      <c r="E677" s="6"/>
      <c r="F677" s="6"/>
    </row>
    <row r="678" ht="13.5" customHeight="1">
      <c r="B678" s="6"/>
      <c r="C678" s="5"/>
      <c r="D678" s="6"/>
      <c r="E678" s="6"/>
      <c r="F678" s="6"/>
    </row>
    <row r="679" ht="13.5" customHeight="1">
      <c r="B679" s="6"/>
      <c r="C679" s="5"/>
      <c r="D679" s="6"/>
      <c r="E679" s="6"/>
      <c r="F679" s="6"/>
    </row>
    <row r="680" ht="13.5" customHeight="1">
      <c r="B680" s="6"/>
      <c r="C680" s="5"/>
      <c r="D680" s="6"/>
      <c r="E680" s="6"/>
      <c r="F680" s="6"/>
    </row>
    <row r="681" ht="13.5" customHeight="1">
      <c r="B681" s="6"/>
      <c r="C681" s="5"/>
      <c r="D681" s="6"/>
      <c r="E681" s="6"/>
      <c r="F681" s="6"/>
    </row>
    <row r="682" ht="13.5" customHeight="1">
      <c r="B682" s="6"/>
      <c r="C682" s="5"/>
      <c r="D682" s="6"/>
      <c r="E682" s="6"/>
      <c r="F682" s="6"/>
    </row>
    <row r="683" ht="13.5" customHeight="1">
      <c r="B683" s="6"/>
      <c r="C683" s="5"/>
      <c r="D683" s="6"/>
      <c r="E683" s="6"/>
      <c r="F683" s="6"/>
    </row>
    <row r="684" ht="13.5" customHeight="1">
      <c r="B684" s="6"/>
      <c r="C684" s="5"/>
      <c r="D684" s="6"/>
      <c r="E684" s="6"/>
      <c r="F684" s="6"/>
    </row>
    <row r="685" ht="13.5" customHeight="1">
      <c r="B685" s="6"/>
      <c r="C685" s="5"/>
      <c r="D685" s="6"/>
      <c r="E685" s="6"/>
      <c r="F685" s="6"/>
    </row>
    <row r="686" ht="13.5" customHeight="1">
      <c r="B686" s="6"/>
      <c r="C686" s="5"/>
      <c r="D686" s="6"/>
      <c r="E686" s="6"/>
      <c r="F686" s="6"/>
    </row>
    <row r="687" ht="13.5" customHeight="1">
      <c r="B687" s="6"/>
      <c r="C687" s="5"/>
      <c r="D687" s="6"/>
      <c r="E687" s="6"/>
      <c r="F687" s="6"/>
    </row>
    <row r="688" ht="13.5" customHeight="1">
      <c r="B688" s="6"/>
      <c r="C688" s="5"/>
      <c r="D688" s="6"/>
      <c r="E688" s="6"/>
      <c r="F688" s="6"/>
    </row>
    <row r="689" ht="13.5" customHeight="1">
      <c r="B689" s="6"/>
      <c r="C689" s="5"/>
      <c r="D689" s="6"/>
      <c r="E689" s="6"/>
      <c r="F689" s="6"/>
    </row>
    <row r="690" ht="13.5" customHeight="1">
      <c r="B690" s="6"/>
      <c r="C690" s="5"/>
      <c r="D690" s="6"/>
      <c r="E690" s="6"/>
      <c r="F690" s="6"/>
    </row>
    <row r="691" ht="13.5" customHeight="1">
      <c r="B691" s="6"/>
      <c r="C691" s="5"/>
      <c r="D691" s="6"/>
      <c r="E691" s="6"/>
      <c r="F691" s="6"/>
    </row>
    <row r="692" ht="13.5" customHeight="1">
      <c r="B692" s="6"/>
      <c r="C692" s="5"/>
      <c r="D692" s="6"/>
      <c r="E692" s="6"/>
      <c r="F692" s="6"/>
    </row>
    <row r="693" ht="13.5" customHeight="1">
      <c r="B693" s="6"/>
      <c r="C693" s="5"/>
      <c r="D693" s="6"/>
      <c r="E693" s="6"/>
      <c r="F693" s="6"/>
    </row>
    <row r="694" ht="13.5" customHeight="1">
      <c r="B694" s="6"/>
      <c r="C694" s="5"/>
      <c r="D694" s="6"/>
      <c r="E694" s="6"/>
      <c r="F694" s="6"/>
    </row>
    <row r="695" ht="13.5" customHeight="1">
      <c r="B695" s="6"/>
      <c r="C695" s="5"/>
      <c r="D695" s="6"/>
      <c r="E695" s="6"/>
      <c r="F695" s="6"/>
    </row>
    <row r="696" ht="13.5" customHeight="1">
      <c r="B696" s="6"/>
      <c r="C696" s="5"/>
      <c r="D696" s="6"/>
      <c r="E696" s="6"/>
      <c r="F696" s="6"/>
    </row>
    <row r="697" ht="13.5" customHeight="1">
      <c r="B697" s="6"/>
      <c r="C697" s="5"/>
      <c r="D697" s="6"/>
      <c r="E697" s="6"/>
      <c r="F697" s="6"/>
    </row>
    <row r="698" ht="13.5" customHeight="1">
      <c r="B698" s="6"/>
      <c r="C698" s="5"/>
      <c r="D698" s="6"/>
      <c r="E698" s="6"/>
      <c r="F698" s="6"/>
    </row>
    <row r="699" ht="13.5" customHeight="1">
      <c r="B699" s="6"/>
      <c r="C699" s="5"/>
      <c r="D699" s="6"/>
      <c r="E699" s="6"/>
      <c r="F699" s="6"/>
    </row>
    <row r="700" ht="13.5" customHeight="1">
      <c r="B700" s="6"/>
      <c r="C700" s="5"/>
      <c r="D700" s="6"/>
      <c r="E700" s="6"/>
      <c r="F700" s="6"/>
    </row>
    <row r="701" ht="13.5" customHeight="1">
      <c r="B701" s="6"/>
      <c r="C701" s="5"/>
      <c r="D701" s="6"/>
      <c r="E701" s="6"/>
      <c r="F701" s="6"/>
    </row>
    <row r="702" ht="13.5" customHeight="1">
      <c r="B702" s="6"/>
      <c r="C702" s="5"/>
      <c r="D702" s="6"/>
      <c r="E702" s="6"/>
      <c r="F702" s="6"/>
    </row>
    <row r="703" ht="13.5" customHeight="1">
      <c r="B703" s="6"/>
      <c r="C703" s="5"/>
      <c r="D703" s="6"/>
      <c r="E703" s="6"/>
      <c r="F703" s="6"/>
    </row>
    <row r="704" ht="13.5" customHeight="1">
      <c r="B704" s="6"/>
      <c r="C704" s="5"/>
      <c r="D704" s="6"/>
      <c r="E704" s="6"/>
      <c r="F704" s="6"/>
    </row>
    <row r="705" ht="13.5" customHeight="1">
      <c r="B705" s="6"/>
      <c r="C705" s="5"/>
      <c r="D705" s="6"/>
      <c r="E705" s="6"/>
      <c r="F705" s="6"/>
    </row>
    <row r="706" ht="13.5" customHeight="1">
      <c r="B706" s="6"/>
      <c r="C706" s="5"/>
      <c r="D706" s="6"/>
      <c r="E706" s="6"/>
      <c r="F706" s="6"/>
    </row>
    <row r="707" ht="13.5" customHeight="1">
      <c r="B707" s="6"/>
      <c r="C707" s="5"/>
      <c r="D707" s="6"/>
      <c r="E707" s="6"/>
      <c r="F707" s="6"/>
    </row>
    <row r="708" ht="13.5" customHeight="1">
      <c r="B708" s="6"/>
      <c r="C708" s="5"/>
      <c r="D708" s="6"/>
      <c r="E708" s="6"/>
      <c r="F708" s="6"/>
    </row>
    <row r="709" ht="13.5" customHeight="1">
      <c r="B709" s="6"/>
      <c r="C709" s="5"/>
      <c r="D709" s="6"/>
      <c r="E709" s="6"/>
      <c r="F709" s="6"/>
    </row>
    <row r="710" ht="13.5" customHeight="1">
      <c r="B710" s="6"/>
      <c r="C710" s="5"/>
      <c r="D710" s="6"/>
      <c r="E710" s="6"/>
      <c r="F710" s="6"/>
    </row>
    <row r="711" ht="13.5" customHeight="1">
      <c r="B711" s="6"/>
      <c r="C711" s="5"/>
      <c r="D711" s="6"/>
      <c r="E711" s="6"/>
      <c r="F711" s="6"/>
    </row>
    <row r="712" ht="13.5" customHeight="1">
      <c r="B712" s="6"/>
      <c r="C712" s="5"/>
      <c r="D712" s="6"/>
      <c r="E712" s="6"/>
      <c r="F712" s="6"/>
    </row>
    <row r="713" ht="13.5" customHeight="1">
      <c r="B713" s="6"/>
      <c r="C713" s="5"/>
      <c r="D713" s="6"/>
      <c r="E713" s="6"/>
      <c r="F713" s="6"/>
    </row>
    <row r="714" ht="13.5" customHeight="1">
      <c r="B714" s="6"/>
      <c r="C714" s="5"/>
      <c r="D714" s="6"/>
      <c r="E714" s="6"/>
      <c r="F714" s="6"/>
    </row>
    <row r="715" ht="13.5" customHeight="1">
      <c r="B715" s="6"/>
      <c r="C715" s="5"/>
      <c r="D715" s="6"/>
      <c r="E715" s="6"/>
      <c r="F715" s="6"/>
    </row>
    <row r="716" ht="13.5" customHeight="1">
      <c r="B716" s="6"/>
      <c r="C716" s="5"/>
      <c r="D716" s="6"/>
      <c r="E716" s="6"/>
      <c r="F716" s="6"/>
    </row>
    <row r="717" ht="13.5" customHeight="1">
      <c r="B717" s="6"/>
      <c r="C717" s="5"/>
      <c r="D717" s="6"/>
      <c r="E717" s="6"/>
      <c r="F717" s="6"/>
    </row>
    <row r="718" ht="13.5" customHeight="1">
      <c r="B718" s="6"/>
      <c r="C718" s="5"/>
      <c r="D718" s="6"/>
      <c r="E718" s="6"/>
      <c r="F718" s="6"/>
    </row>
    <row r="719" ht="13.5" customHeight="1">
      <c r="B719" s="6"/>
      <c r="C719" s="5"/>
      <c r="D719" s="6"/>
      <c r="E719" s="6"/>
      <c r="F719" s="6"/>
    </row>
    <row r="720" ht="13.5" customHeight="1">
      <c r="B720" s="6"/>
      <c r="C720" s="5"/>
      <c r="D720" s="6"/>
      <c r="E720" s="6"/>
      <c r="F720" s="6"/>
    </row>
    <row r="721" ht="13.5" customHeight="1">
      <c r="B721" s="6"/>
      <c r="C721" s="5"/>
      <c r="D721" s="6"/>
      <c r="E721" s="6"/>
      <c r="F721" s="6"/>
    </row>
    <row r="722" ht="13.5" customHeight="1">
      <c r="B722" s="6"/>
      <c r="C722" s="5"/>
      <c r="D722" s="6"/>
      <c r="E722" s="6"/>
      <c r="F722" s="6"/>
    </row>
    <row r="723" ht="13.5" customHeight="1">
      <c r="B723" s="6"/>
      <c r="C723" s="5"/>
      <c r="D723" s="6"/>
      <c r="E723" s="6"/>
      <c r="F723" s="6"/>
    </row>
    <row r="724" ht="13.5" customHeight="1">
      <c r="B724" s="6"/>
      <c r="C724" s="5"/>
      <c r="D724" s="6"/>
      <c r="E724" s="6"/>
      <c r="F724" s="6"/>
    </row>
    <row r="725" ht="13.5" customHeight="1">
      <c r="B725" s="6"/>
      <c r="C725" s="5"/>
      <c r="D725" s="6"/>
      <c r="E725" s="6"/>
      <c r="F725" s="6"/>
    </row>
    <row r="726" ht="13.5" customHeight="1">
      <c r="B726" s="6"/>
      <c r="C726" s="5"/>
      <c r="D726" s="6"/>
      <c r="E726" s="6"/>
      <c r="F726" s="6"/>
    </row>
    <row r="727" ht="13.5" customHeight="1">
      <c r="B727" s="6"/>
      <c r="C727" s="5"/>
      <c r="D727" s="6"/>
      <c r="E727" s="6"/>
      <c r="F727" s="6"/>
    </row>
    <row r="728" ht="13.5" customHeight="1">
      <c r="B728" s="6"/>
      <c r="C728" s="5"/>
      <c r="D728" s="6"/>
      <c r="E728" s="6"/>
      <c r="F728" s="6"/>
    </row>
    <row r="729" ht="13.5" customHeight="1">
      <c r="B729" s="6"/>
      <c r="C729" s="5"/>
      <c r="D729" s="6"/>
      <c r="E729" s="6"/>
      <c r="F729" s="6"/>
    </row>
    <row r="730" ht="13.5" customHeight="1">
      <c r="B730" s="6"/>
      <c r="C730" s="5"/>
      <c r="D730" s="6"/>
      <c r="E730" s="6"/>
      <c r="F730" s="6"/>
    </row>
    <row r="731" ht="13.5" customHeight="1">
      <c r="B731" s="6"/>
      <c r="C731" s="5"/>
      <c r="D731" s="6"/>
      <c r="E731" s="6"/>
      <c r="F731" s="6"/>
    </row>
    <row r="732" ht="13.5" customHeight="1">
      <c r="B732" s="6"/>
      <c r="C732" s="5"/>
      <c r="D732" s="6"/>
      <c r="E732" s="6"/>
      <c r="F732" s="6"/>
    </row>
    <row r="733" ht="13.5" customHeight="1">
      <c r="B733" s="6"/>
      <c r="C733" s="5"/>
      <c r="D733" s="6"/>
      <c r="E733" s="6"/>
      <c r="F733" s="6"/>
    </row>
    <row r="734" ht="13.5" customHeight="1">
      <c r="B734" s="6"/>
      <c r="C734" s="5"/>
      <c r="D734" s="6"/>
      <c r="E734" s="6"/>
      <c r="F734" s="6"/>
    </row>
    <row r="735" ht="13.5" customHeight="1">
      <c r="B735" s="6"/>
      <c r="C735" s="5"/>
      <c r="D735" s="6"/>
      <c r="E735" s="6"/>
      <c r="F735" s="6"/>
    </row>
    <row r="736" ht="13.5" customHeight="1">
      <c r="B736" s="6"/>
      <c r="C736" s="5"/>
      <c r="D736" s="6"/>
      <c r="E736" s="6"/>
      <c r="F736" s="6"/>
    </row>
    <row r="737" ht="13.5" customHeight="1">
      <c r="B737" s="6"/>
      <c r="C737" s="5"/>
      <c r="D737" s="6"/>
      <c r="E737" s="6"/>
      <c r="F737" s="6"/>
    </row>
    <row r="738" ht="13.5" customHeight="1">
      <c r="B738" s="6"/>
      <c r="C738" s="5"/>
      <c r="D738" s="6"/>
      <c r="E738" s="6"/>
      <c r="F738" s="6"/>
    </row>
    <row r="739" ht="13.5" customHeight="1">
      <c r="B739" s="6"/>
      <c r="C739" s="5"/>
      <c r="D739" s="6"/>
      <c r="E739" s="6"/>
      <c r="F739" s="6"/>
    </row>
    <row r="740" ht="13.5" customHeight="1">
      <c r="B740" s="6"/>
      <c r="C740" s="5"/>
      <c r="D740" s="6"/>
      <c r="E740" s="6"/>
      <c r="F740" s="6"/>
    </row>
    <row r="741" ht="13.5" customHeight="1">
      <c r="B741" s="6"/>
      <c r="C741" s="5"/>
      <c r="D741" s="6"/>
      <c r="E741" s="6"/>
      <c r="F741" s="6"/>
    </row>
    <row r="742" ht="13.5" customHeight="1">
      <c r="B742" s="6"/>
      <c r="C742" s="5"/>
      <c r="D742" s="6"/>
      <c r="E742" s="6"/>
      <c r="F742" s="6"/>
    </row>
    <row r="743" ht="13.5" customHeight="1">
      <c r="B743" s="6"/>
      <c r="C743" s="5"/>
      <c r="D743" s="6"/>
      <c r="E743" s="6"/>
      <c r="F743" s="6"/>
    </row>
    <row r="744" ht="13.5" customHeight="1">
      <c r="B744" s="6"/>
      <c r="C744" s="5"/>
      <c r="D744" s="6"/>
      <c r="E744" s="6"/>
      <c r="F744" s="6"/>
    </row>
    <row r="745" ht="13.5" customHeight="1">
      <c r="B745" s="6"/>
      <c r="C745" s="5"/>
      <c r="D745" s="6"/>
      <c r="E745" s="6"/>
      <c r="F745" s="6"/>
    </row>
    <row r="746" ht="13.5" customHeight="1">
      <c r="B746" s="6"/>
      <c r="C746" s="5"/>
      <c r="D746" s="6"/>
      <c r="E746" s="6"/>
      <c r="F746" s="6"/>
    </row>
    <row r="747" ht="13.5" customHeight="1">
      <c r="B747" s="6"/>
      <c r="C747" s="5"/>
      <c r="D747" s="6"/>
      <c r="E747" s="6"/>
      <c r="F747" s="6"/>
    </row>
    <row r="748" ht="13.5" customHeight="1">
      <c r="B748" s="6"/>
      <c r="C748" s="5"/>
      <c r="D748" s="6"/>
      <c r="E748" s="6"/>
      <c r="F748" s="6"/>
    </row>
    <row r="749" ht="13.5" customHeight="1">
      <c r="B749" s="6"/>
      <c r="C749" s="5"/>
      <c r="D749" s="6"/>
      <c r="E749" s="6"/>
      <c r="F749" s="6"/>
    </row>
    <row r="750" ht="13.5" customHeight="1">
      <c r="B750" s="6"/>
      <c r="C750" s="5"/>
      <c r="D750" s="6"/>
      <c r="E750" s="6"/>
      <c r="F750" s="6"/>
    </row>
    <row r="751" ht="13.5" customHeight="1">
      <c r="B751" s="6"/>
      <c r="C751" s="5"/>
      <c r="D751" s="6"/>
      <c r="E751" s="6"/>
      <c r="F751" s="6"/>
    </row>
    <row r="752" ht="13.5" customHeight="1">
      <c r="B752" s="6"/>
      <c r="C752" s="5"/>
      <c r="D752" s="6"/>
      <c r="E752" s="6"/>
      <c r="F752" s="6"/>
    </row>
    <row r="753" ht="13.5" customHeight="1">
      <c r="B753" s="6"/>
      <c r="C753" s="5"/>
      <c r="D753" s="6"/>
      <c r="E753" s="6"/>
      <c r="F753" s="6"/>
    </row>
    <row r="754" ht="13.5" customHeight="1">
      <c r="B754" s="6"/>
      <c r="C754" s="5"/>
      <c r="D754" s="6"/>
      <c r="E754" s="6"/>
      <c r="F754" s="6"/>
    </row>
    <row r="755" ht="13.5" customHeight="1">
      <c r="B755" s="6"/>
      <c r="C755" s="5"/>
      <c r="D755" s="6"/>
      <c r="E755" s="6"/>
      <c r="F755" s="6"/>
    </row>
    <row r="756" ht="13.5" customHeight="1">
      <c r="B756" s="6"/>
      <c r="C756" s="5"/>
      <c r="D756" s="6"/>
      <c r="E756" s="6"/>
      <c r="F756" s="6"/>
    </row>
    <row r="757" ht="13.5" customHeight="1">
      <c r="B757" s="6"/>
      <c r="C757" s="5"/>
      <c r="D757" s="6"/>
      <c r="E757" s="6"/>
      <c r="F757" s="6"/>
    </row>
    <row r="758" ht="13.5" customHeight="1">
      <c r="B758" s="6"/>
      <c r="C758" s="5"/>
      <c r="D758" s="6"/>
      <c r="E758" s="6"/>
      <c r="F758" s="6"/>
    </row>
    <row r="759" ht="13.5" customHeight="1">
      <c r="B759" s="6"/>
      <c r="C759" s="5"/>
      <c r="D759" s="6"/>
      <c r="E759" s="6"/>
      <c r="F759" s="6"/>
    </row>
    <row r="760" ht="13.5" customHeight="1">
      <c r="B760" s="6"/>
      <c r="C760" s="5"/>
      <c r="D760" s="6"/>
      <c r="E760" s="6"/>
      <c r="F760" s="6"/>
    </row>
    <row r="761" ht="13.5" customHeight="1">
      <c r="B761" s="6"/>
      <c r="C761" s="5"/>
      <c r="D761" s="6"/>
      <c r="E761" s="6"/>
      <c r="F761" s="6"/>
    </row>
    <row r="762" ht="13.5" customHeight="1">
      <c r="B762" s="6"/>
      <c r="C762" s="5"/>
      <c r="D762" s="6"/>
      <c r="E762" s="6"/>
      <c r="F762" s="6"/>
    </row>
    <row r="763" ht="13.5" customHeight="1">
      <c r="B763" s="6"/>
      <c r="C763" s="5"/>
      <c r="D763" s="6"/>
      <c r="E763" s="6"/>
      <c r="F763" s="6"/>
    </row>
    <row r="764" ht="13.5" customHeight="1">
      <c r="B764" s="6"/>
      <c r="C764" s="5"/>
      <c r="D764" s="6"/>
      <c r="E764" s="6"/>
      <c r="F764" s="6"/>
    </row>
    <row r="765" ht="13.5" customHeight="1">
      <c r="B765" s="6"/>
      <c r="C765" s="5"/>
      <c r="D765" s="6"/>
      <c r="E765" s="6"/>
      <c r="F765" s="6"/>
    </row>
    <row r="766" ht="13.5" customHeight="1">
      <c r="B766" s="6"/>
      <c r="C766" s="5"/>
      <c r="D766" s="6"/>
      <c r="E766" s="6"/>
      <c r="F766" s="6"/>
    </row>
    <row r="767" ht="13.5" customHeight="1">
      <c r="B767" s="6"/>
      <c r="C767" s="5"/>
      <c r="D767" s="6"/>
      <c r="E767" s="6"/>
      <c r="F767" s="6"/>
    </row>
    <row r="768" ht="13.5" customHeight="1">
      <c r="B768" s="6"/>
      <c r="C768" s="5"/>
      <c r="D768" s="6"/>
      <c r="E768" s="6"/>
      <c r="F768" s="6"/>
    </row>
    <row r="769" ht="13.5" customHeight="1">
      <c r="B769" s="6"/>
      <c r="C769" s="5"/>
      <c r="D769" s="6"/>
      <c r="E769" s="6"/>
      <c r="F769" s="6"/>
    </row>
    <row r="770" ht="13.5" customHeight="1">
      <c r="B770" s="6"/>
      <c r="C770" s="5"/>
      <c r="D770" s="6"/>
      <c r="E770" s="6"/>
      <c r="F770" s="6"/>
    </row>
    <row r="771" ht="13.5" customHeight="1">
      <c r="B771" s="6"/>
      <c r="C771" s="5"/>
      <c r="D771" s="6"/>
      <c r="E771" s="6"/>
      <c r="F771" s="6"/>
    </row>
    <row r="772" ht="13.5" customHeight="1">
      <c r="B772" s="6"/>
      <c r="C772" s="5"/>
      <c r="D772" s="6"/>
      <c r="E772" s="6"/>
      <c r="F772" s="6"/>
    </row>
    <row r="773" ht="13.5" customHeight="1">
      <c r="B773" s="6"/>
      <c r="C773" s="5"/>
      <c r="D773" s="6"/>
      <c r="E773" s="6"/>
      <c r="F773" s="6"/>
    </row>
    <row r="774" ht="13.5" customHeight="1">
      <c r="B774" s="6"/>
      <c r="C774" s="5"/>
      <c r="D774" s="6"/>
      <c r="E774" s="6"/>
      <c r="F774" s="6"/>
    </row>
    <row r="775" ht="13.5" customHeight="1">
      <c r="B775" s="6"/>
      <c r="C775" s="5"/>
      <c r="D775" s="6"/>
      <c r="E775" s="6"/>
      <c r="F775" s="6"/>
    </row>
    <row r="776" ht="13.5" customHeight="1">
      <c r="B776" s="6"/>
      <c r="C776" s="5"/>
      <c r="D776" s="6"/>
      <c r="E776" s="6"/>
      <c r="F776" s="6"/>
    </row>
    <row r="777" ht="13.5" customHeight="1">
      <c r="B777" s="6"/>
      <c r="C777" s="5"/>
      <c r="D777" s="6"/>
      <c r="E777" s="6"/>
      <c r="F777" s="6"/>
    </row>
    <row r="778" ht="13.5" customHeight="1">
      <c r="B778" s="6"/>
      <c r="C778" s="5"/>
      <c r="D778" s="6"/>
      <c r="E778" s="6"/>
      <c r="F778" s="6"/>
    </row>
    <row r="779" ht="13.5" customHeight="1">
      <c r="B779" s="6"/>
      <c r="C779" s="5"/>
      <c r="D779" s="6"/>
      <c r="E779" s="6"/>
      <c r="F779" s="6"/>
    </row>
    <row r="780" ht="13.5" customHeight="1">
      <c r="B780" s="6"/>
      <c r="C780" s="5"/>
      <c r="D780" s="6"/>
      <c r="E780" s="6"/>
      <c r="F780" s="6"/>
    </row>
    <row r="781" ht="13.5" customHeight="1">
      <c r="B781" s="6"/>
      <c r="C781" s="5"/>
      <c r="D781" s="6"/>
      <c r="E781" s="6"/>
      <c r="F781" s="6"/>
    </row>
    <row r="782" ht="13.5" customHeight="1">
      <c r="B782" s="6"/>
      <c r="C782" s="5"/>
      <c r="D782" s="6"/>
      <c r="E782" s="6"/>
      <c r="F782" s="6"/>
    </row>
    <row r="783" ht="13.5" customHeight="1">
      <c r="B783" s="6"/>
      <c r="C783" s="5"/>
      <c r="D783" s="6"/>
      <c r="E783" s="6"/>
      <c r="F783" s="6"/>
    </row>
    <row r="784" ht="13.5" customHeight="1">
      <c r="B784" s="6"/>
      <c r="C784" s="5"/>
      <c r="D784" s="6"/>
      <c r="E784" s="6"/>
      <c r="F784" s="6"/>
    </row>
    <row r="785" ht="13.5" customHeight="1">
      <c r="B785" s="6"/>
      <c r="C785" s="5"/>
      <c r="D785" s="6"/>
      <c r="E785" s="6"/>
      <c r="F785" s="6"/>
    </row>
    <row r="786" ht="13.5" customHeight="1">
      <c r="B786" s="6"/>
      <c r="C786" s="5"/>
      <c r="D786" s="6"/>
      <c r="E786" s="6"/>
      <c r="F786" s="6"/>
    </row>
    <row r="787" ht="13.5" customHeight="1">
      <c r="B787" s="6"/>
      <c r="C787" s="5"/>
      <c r="D787" s="6"/>
      <c r="E787" s="6"/>
      <c r="F787" s="6"/>
    </row>
    <row r="788" ht="13.5" customHeight="1">
      <c r="B788" s="6"/>
      <c r="C788" s="5"/>
      <c r="D788" s="6"/>
      <c r="E788" s="6"/>
      <c r="F788" s="6"/>
    </row>
    <row r="789" ht="13.5" customHeight="1">
      <c r="B789" s="6"/>
      <c r="C789" s="5"/>
      <c r="D789" s="6"/>
      <c r="E789" s="6"/>
      <c r="F789" s="6"/>
    </row>
    <row r="790" ht="13.5" customHeight="1">
      <c r="B790" s="6"/>
      <c r="C790" s="5"/>
      <c r="D790" s="6"/>
      <c r="E790" s="6"/>
      <c r="F790" s="6"/>
    </row>
    <row r="791" ht="13.5" customHeight="1">
      <c r="B791" s="6"/>
      <c r="C791" s="5"/>
      <c r="D791" s="6"/>
      <c r="E791" s="6"/>
      <c r="F791" s="6"/>
    </row>
    <row r="792" ht="13.5" customHeight="1">
      <c r="B792" s="6"/>
      <c r="C792" s="5"/>
      <c r="D792" s="6"/>
      <c r="E792" s="6"/>
      <c r="F792" s="6"/>
    </row>
    <row r="793" ht="13.5" customHeight="1">
      <c r="B793" s="6"/>
      <c r="C793" s="5"/>
      <c r="D793" s="6"/>
      <c r="E793" s="6"/>
      <c r="F793" s="6"/>
    </row>
    <row r="794" ht="13.5" customHeight="1">
      <c r="B794" s="6"/>
      <c r="C794" s="5"/>
      <c r="D794" s="6"/>
      <c r="E794" s="6"/>
      <c r="F794" s="6"/>
    </row>
    <row r="795" ht="13.5" customHeight="1">
      <c r="B795" s="6"/>
      <c r="C795" s="5"/>
      <c r="D795" s="6"/>
      <c r="E795" s="6"/>
      <c r="F795" s="6"/>
    </row>
    <row r="796" ht="13.5" customHeight="1">
      <c r="B796" s="6"/>
      <c r="C796" s="5"/>
      <c r="D796" s="6"/>
      <c r="E796" s="6"/>
      <c r="F796" s="6"/>
    </row>
    <row r="797" ht="13.5" customHeight="1">
      <c r="B797" s="6"/>
      <c r="C797" s="5"/>
      <c r="D797" s="6"/>
      <c r="E797" s="6"/>
      <c r="F797" s="6"/>
    </row>
    <row r="798" ht="13.5" customHeight="1">
      <c r="B798" s="6"/>
      <c r="C798" s="5"/>
      <c r="D798" s="6"/>
      <c r="E798" s="6"/>
      <c r="F798" s="6"/>
    </row>
    <row r="799" ht="13.5" customHeight="1">
      <c r="B799" s="6"/>
      <c r="C799" s="5"/>
      <c r="D799" s="6"/>
      <c r="E799" s="6"/>
      <c r="F799" s="6"/>
    </row>
    <row r="800" ht="13.5" customHeight="1">
      <c r="B800" s="6"/>
      <c r="C800" s="5"/>
      <c r="D800" s="6"/>
      <c r="E800" s="6"/>
      <c r="F800" s="6"/>
    </row>
    <row r="801" ht="13.5" customHeight="1">
      <c r="B801" s="6"/>
      <c r="C801" s="5"/>
      <c r="D801" s="6"/>
      <c r="E801" s="6"/>
      <c r="F801" s="6"/>
    </row>
    <row r="802" ht="13.5" customHeight="1">
      <c r="B802" s="6"/>
      <c r="C802" s="5"/>
      <c r="D802" s="6"/>
      <c r="E802" s="6"/>
      <c r="F802" s="6"/>
    </row>
    <row r="803" ht="13.5" customHeight="1">
      <c r="B803" s="6"/>
      <c r="C803" s="5"/>
      <c r="D803" s="6"/>
      <c r="E803" s="6"/>
      <c r="F803" s="6"/>
    </row>
    <row r="804" ht="13.5" customHeight="1">
      <c r="B804" s="6"/>
      <c r="C804" s="5"/>
      <c r="D804" s="6"/>
      <c r="E804" s="6"/>
      <c r="F804" s="6"/>
    </row>
    <row r="805" ht="13.5" customHeight="1">
      <c r="B805" s="6"/>
      <c r="C805" s="5"/>
      <c r="D805" s="6"/>
      <c r="E805" s="6"/>
      <c r="F805" s="6"/>
    </row>
    <row r="806" ht="13.5" customHeight="1">
      <c r="B806" s="6"/>
      <c r="C806" s="5"/>
      <c r="D806" s="6"/>
      <c r="E806" s="6"/>
      <c r="F806" s="6"/>
    </row>
    <row r="807" ht="13.5" customHeight="1">
      <c r="B807" s="6"/>
      <c r="C807" s="5"/>
      <c r="D807" s="6"/>
      <c r="E807" s="6"/>
      <c r="F807" s="6"/>
    </row>
    <row r="808" ht="13.5" customHeight="1">
      <c r="B808" s="6"/>
      <c r="C808" s="5"/>
      <c r="D808" s="6"/>
      <c r="E808" s="6"/>
      <c r="F808" s="6"/>
    </row>
    <row r="809" ht="13.5" customHeight="1">
      <c r="B809" s="6"/>
      <c r="C809" s="5"/>
      <c r="D809" s="6"/>
      <c r="E809" s="6"/>
      <c r="F809" s="6"/>
    </row>
    <row r="810" ht="13.5" customHeight="1">
      <c r="B810" s="6"/>
      <c r="C810" s="5"/>
      <c r="D810" s="6"/>
      <c r="E810" s="6"/>
      <c r="F810" s="6"/>
    </row>
    <row r="811" ht="13.5" customHeight="1">
      <c r="B811" s="6"/>
      <c r="C811" s="5"/>
      <c r="D811" s="6"/>
      <c r="E811" s="6"/>
      <c r="F811" s="6"/>
    </row>
    <row r="812" ht="13.5" customHeight="1">
      <c r="B812" s="6"/>
      <c r="C812" s="5"/>
      <c r="D812" s="6"/>
      <c r="E812" s="6"/>
      <c r="F812" s="6"/>
    </row>
    <row r="813" ht="13.5" customHeight="1">
      <c r="B813" s="6"/>
      <c r="C813" s="5"/>
      <c r="D813" s="6"/>
      <c r="E813" s="6"/>
      <c r="F813" s="6"/>
    </row>
    <row r="814" ht="13.5" customHeight="1">
      <c r="B814" s="6"/>
      <c r="C814" s="5"/>
      <c r="D814" s="6"/>
      <c r="E814" s="6"/>
      <c r="F814" s="6"/>
    </row>
    <row r="815" ht="13.5" customHeight="1">
      <c r="B815" s="6"/>
      <c r="C815" s="5"/>
      <c r="D815" s="6"/>
      <c r="E815" s="6"/>
      <c r="F815" s="6"/>
    </row>
    <row r="816" ht="13.5" customHeight="1">
      <c r="B816" s="6"/>
      <c r="C816" s="5"/>
      <c r="D816" s="6"/>
      <c r="E816" s="6"/>
      <c r="F816" s="6"/>
    </row>
    <row r="817" ht="13.5" customHeight="1">
      <c r="B817" s="6"/>
      <c r="C817" s="5"/>
      <c r="D817" s="6"/>
      <c r="E817" s="6"/>
      <c r="F817" s="6"/>
    </row>
    <row r="818" ht="13.5" customHeight="1">
      <c r="B818" s="6"/>
      <c r="C818" s="5"/>
      <c r="D818" s="6"/>
      <c r="E818" s="6"/>
      <c r="F818" s="6"/>
    </row>
    <row r="819" ht="13.5" customHeight="1">
      <c r="B819" s="6"/>
      <c r="C819" s="5"/>
      <c r="D819" s="6"/>
      <c r="E819" s="6"/>
      <c r="F819" s="6"/>
    </row>
    <row r="820" ht="13.5" customHeight="1">
      <c r="B820" s="6"/>
      <c r="C820" s="5"/>
      <c r="D820" s="6"/>
      <c r="E820" s="6"/>
      <c r="F820" s="6"/>
    </row>
    <row r="821" ht="13.5" customHeight="1">
      <c r="B821" s="6"/>
      <c r="C821" s="5"/>
      <c r="D821" s="6"/>
      <c r="E821" s="6"/>
      <c r="F821" s="6"/>
    </row>
    <row r="822" ht="13.5" customHeight="1">
      <c r="B822" s="6"/>
      <c r="C822" s="5"/>
      <c r="D822" s="6"/>
      <c r="E822" s="6"/>
      <c r="F822" s="6"/>
    </row>
    <row r="823" ht="13.5" customHeight="1">
      <c r="B823" s="6"/>
      <c r="C823" s="5"/>
      <c r="D823" s="6"/>
      <c r="E823" s="6"/>
      <c r="F823" s="6"/>
    </row>
    <row r="824" ht="13.5" customHeight="1">
      <c r="B824" s="6"/>
      <c r="C824" s="5"/>
      <c r="D824" s="6"/>
      <c r="E824" s="6"/>
      <c r="F824" s="6"/>
    </row>
    <row r="825" ht="13.5" customHeight="1">
      <c r="B825" s="6"/>
      <c r="C825" s="5"/>
      <c r="D825" s="6"/>
      <c r="E825" s="6"/>
      <c r="F825" s="6"/>
    </row>
    <row r="826" ht="13.5" customHeight="1">
      <c r="B826" s="6"/>
      <c r="C826" s="5"/>
      <c r="D826" s="6"/>
      <c r="E826" s="6"/>
      <c r="F826" s="6"/>
    </row>
    <row r="827" ht="13.5" customHeight="1">
      <c r="B827" s="6"/>
      <c r="C827" s="5"/>
      <c r="D827" s="6"/>
      <c r="E827" s="6"/>
      <c r="F827" s="6"/>
    </row>
    <row r="828" ht="13.5" customHeight="1">
      <c r="B828" s="6"/>
      <c r="C828" s="5"/>
      <c r="D828" s="6"/>
      <c r="E828" s="6"/>
      <c r="F828" s="6"/>
    </row>
    <row r="829" ht="13.5" customHeight="1">
      <c r="B829" s="6"/>
      <c r="C829" s="5"/>
      <c r="D829" s="6"/>
      <c r="E829" s="6"/>
      <c r="F829" s="6"/>
    </row>
    <row r="830" ht="13.5" customHeight="1">
      <c r="B830" s="6"/>
      <c r="C830" s="5"/>
      <c r="D830" s="6"/>
      <c r="E830" s="6"/>
      <c r="F830" s="6"/>
    </row>
    <row r="831" ht="13.5" customHeight="1">
      <c r="B831" s="6"/>
      <c r="C831" s="5"/>
      <c r="D831" s="6"/>
      <c r="E831" s="6"/>
      <c r="F831" s="6"/>
    </row>
    <row r="832" ht="13.5" customHeight="1">
      <c r="B832" s="6"/>
      <c r="C832" s="5"/>
      <c r="D832" s="6"/>
      <c r="E832" s="6"/>
      <c r="F832" s="6"/>
    </row>
    <row r="833" ht="13.5" customHeight="1">
      <c r="B833" s="6"/>
      <c r="C833" s="5"/>
      <c r="D833" s="6"/>
      <c r="E833" s="6"/>
      <c r="F833" s="6"/>
    </row>
    <row r="834" ht="13.5" customHeight="1">
      <c r="B834" s="6"/>
      <c r="C834" s="5"/>
      <c r="D834" s="6"/>
      <c r="E834" s="6"/>
      <c r="F834" s="6"/>
    </row>
    <row r="835" ht="13.5" customHeight="1">
      <c r="B835" s="6"/>
      <c r="C835" s="5"/>
      <c r="D835" s="6"/>
      <c r="E835" s="6"/>
      <c r="F835" s="6"/>
    </row>
    <row r="836" ht="13.5" customHeight="1">
      <c r="B836" s="6"/>
      <c r="C836" s="5"/>
      <c r="D836" s="6"/>
      <c r="E836" s="6"/>
      <c r="F836" s="6"/>
    </row>
    <row r="837" ht="13.5" customHeight="1">
      <c r="B837" s="6"/>
      <c r="C837" s="5"/>
      <c r="D837" s="6"/>
      <c r="E837" s="6"/>
      <c r="F837" s="6"/>
    </row>
    <row r="838" ht="13.5" customHeight="1">
      <c r="B838" s="6"/>
      <c r="C838" s="5"/>
      <c r="D838" s="6"/>
      <c r="E838" s="6"/>
      <c r="F838" s="6"/>
    </row>
    <row r="839" ht="13.5" customHeight="1">
      <c r="B839" s="6"/>
      <c r="C839" s="5"/>
      <c r="D839" s="6"/>
      <c r="E839" s="6"/>
      <c r="F839" s="6"/>
    </row>
    <row r="840" ht="13.5" customHeight="1">
      <c r="B840" s="6"/>
      <c r="C840" s="5"/>
      <c r="D840" s="6"/>
      <c r="E840" s="6"/>
      <c r="F840" s="6"/>
    </row>
    <row r="841" ht="13.5" customHeight="1">
      <c r="B841" s="6"/>
      <c r="C841" s="5"/>
      <c r="D841" s="6"/>
      <c r="E841" s="6"/>
      <c r="F841" s="6"/>
    </row>
    <row r="842" ht="13.5" customHeight="1">
      <c r="B842" s="6"/>
      <c r="C842" s="5"/>
      <c r="D842" s="6"/>
      <c r="E842" s="6"/>
      <c r="F842" s="6"/>
    </row>
    <row r="843" ht="13.5" customHeight="1">
      <c r="B843" s="6"/>
      <c r="C843" s="5"/>
      <c r="D843" s="6"/>
      <c r="E843" s="6"/>
      <c r="F843" s="6"/>
    </row>
    <row r="844" ht="13.5" customHeight="1">
      <c r="B844" s="6"/>
      <c r="C844" s="5"/>
      <c r="D844" s="6"/>
      <c r="E844" s="6"/>
      <c r="F844" s="6"/>
    </row>
    <row r="845" ht="13.5" customHeight="1">
      <c r="B845" s="6"/>
      <c r="C845" s="5"/>
      <c r="D845" s="6"/>
      <c r="E845" s="6"/>
      <c r="F845" s="6"/>
    </row>
    <row r="846" ht="13.5" customHeight="1">
      <c r="B846" s="6"/>
      <c r="C846" s="5"/>
      <c r="D846" s="6"/>
      <c r="E846" s="6"/>
      <c r="F846" s="6"/>
    </row>
    <row r="847" ht="13.5" customHeight="1">
      <c r="B847" s="6"/>
      <c r="C847" s="5"/>
      <c r="D847" s="6"/>
      <c r="E847" s="6"/>
      <c r="F847" s="6"/>
    </row>
    <row r="848" ht="13.5" customHeight="1">
      <c r="B848" s="6"/>
      <c r="C848" s="5"/>
      <c r="D848" s="6"/>
      <c r="E848" s="6"/>
      <c r="F848" s="6"/>
    </row>
    <row r="849" ht="13.5" customHeight="1">
      <c r="B849" s="6"/>
      <c r="C849" s="5"/>
      <c r="D849" s="6"/>
      <c r="E849" s="6"/>
      <c r="F849" s="6"/>
    </row>
    <row r="850" ht="13.5" customHeight="1">
      <c r="B850" s="6"/>
      <c r="C850" s="5"/>
      <c r="D850" s="6"/>
      <c r="E850" s="6"/>
      <c r="F850" s="6"/>
    </row>
    <row r="851" ht="13.5" customHeight="1">
      <c r="B851" s="6"/>
      <c r="C851" s="5"/>
      <c r="D851" s="6"/>
      <c r="E851" s="6"/>
      <c r="F851" s="6"/>
    </row>
    <row r="852" ht="13.5" customHeight="1">
      <c r="B852" s="6"/>
      <c r="C852" s="5"/>
      <c r="D852" s="6"/>
      <c r="E852" s="6"/>
      <c r="F852" s="6"/>
    </row>
    <row r="853" ht="13.5" customHeight="1">
      <c r="B853" s="6"/>
      <c r="C853" s="5"/>
      <c r="D853" s="6"/>
      <c r="E853" s="6"/>
      <c r="F853" s="6"/>
    </row>
    <row r="854" ht="13.5" customHeight="1">
      <c r="B854" s="6"/>
      <c r="C854" s="5"/>
      <c r="D854" s="6"/>
      <c r="E854" s="6"/>
      <c r="F854" s="6"/>
    </row>
    <row r="855" ht="13.5" customHeight="1">
      <c r="B855" s="6"/>
      <c r="C855" s="5"/>
      <c r="D855" s="6"/>
      <c r="E855" s="6"/>
      <c r="F855" s="6"/>
    </row>
    <row r="856" ht="13.5" customHeight="1">
      <c r="B856" s="6"/>
      <c r="C856" s="5"/>
      <c r="D856" s="6"/>
      <c r="E856" s="6"/>
      <c r="F856" s="6"/>
    </row>
    <row r="857" ht="13.5" customHeight="1">
      <c r="B857" s="6"/>
      <c r="C857" s="5"/>
      <c r="D857" s="6"/>
      <c r="E857" s="6"/>
      <c r="F857" s="6"/>
    </row>
    <row r="858" ht="13.5" customHeight="1">
      <c r="B858" s="6"/>
      <c r="C858" s="5"/>
      <c r="D858" s="6"/>
      <c r="E858" s="6"/>
      <c r="F858" s="6"/>
    </row>
    <row r="859" ht="13.5" customHeight="1">
      <c r="B859" s="6"/>
      <c r="C859" s="5"/>
      <c r="D859" s="6"/>
      <c r="E859" s="6"/>
      <c r="F859" s="6"/>
    </row>
    <row r="860" ht="13.5" customHeight="1">
      <c r="B860" s="6"/>
      <c r="C860" s="5"/>
      <c r="D860" s="6"/>
      <c r="E860" s="6"/>
      <c r="F860" s="6"/>
    </row>
    <row r="861" ht="13.5" customHeight="1">
      <c r="B861" s="6"/>
      <c r="C861" s="5"/>
      <c r="D861" s="6"/>
      <c r="E861" s="6"/>
      <c r="F861" s="6"/>
    </row>
    <row r="862" ht="13.5" customHeight="1">
      <c r="B862" s="6"/>
      <c r="C862" s="5"/>
      <c r="D862" s="6"/>
      <c r="E862" s="6"/>
      <c r="F862" s="6"/>
    </row>
    <row r="863" ht="13.5" customHeight="1">
      <c r="B863" s="6"/>
      <c r="C863" s="5"/>
      <c r="D863" s="6"/>
      <c r="E863" s="6"/>
      <c r="F863" s="6"/>
    </row>
    <row r="864" ht="13.5" customHeight="1">
      <c r="B864" s="6"/>
      <c r="C864" s="5"/>
      <c r="D864" s="6"/>
      <c r="E864" s="6"/>
      <c r="F864" s="6"/>
    </row>
    <row r="865" ht="13.5" customHeight="1">
      <c r="B865" s="6"/>
      <c r="C865" s="5"/>
      <c r="D865" s="6"/>
      <c r="E865" s="6"/>
      <c r="F865" s="6"/>
    </row>
    <row r="866" ht="13.5" customHeight="1">
      <c r="B866" s="6"/>
      <c r="C866" s="5"/>
      <c r="D866" s="6"/>
      <c r="E866" s="6"/>
      <c r="F866" s="6"/>
    </row>
    <row r="867" ht="13.5" customHeight="1">
      <c r="B867" s="6"/>
      <c r="C867" s="5"/>
      <c r="D867" s="6"/>
      <c r="E867" s="6"/>
      <c r="F867" s="6"/>
    </row>
    <row r="868" ht="13.5" customHeight="1">
      <c r="B868" s="6"/>
      <c r="C868" s="5"/>
      <c r="D868" s="6"/>
      <c r="E868" s="6"/>
      <c r="F868" s="6"/>
    </row>
    <row r="869" ht="13.5" customHeight="1">
      <c r="B869" s="6"/>
      <c r="C869" s="5"/>
      <c r="D869" s="6"/>
      <c r="E869" s="6"/>
      <c r="F869" s="6"/>
    </row>
    <row r="870" ht="13.5" customHeight="1">
      <c r="B870" s="6"/>
      <c r="C870" s="5"/>
      <c r="D870" s="6"/>
      <c r="E870" s="6"/>
      <c r="F870" s="6"/>
    </row>
    <row r="871" ht="13.5" customHeight="1">
      <c r="B871" s="6"/>
      <c r="C871" s="5"/>
      <c r="D871" s="6"/>
      <c r="E871" s="6"/>
      <c r="F871" s="6"/>
    </row>
    <row r="872" ht="13.5" customHeight="1">
      <c r="B872" s="6"/>
      <c r="C872" s="5"/>
      <c r="D872" s="6"/>
      <c r="E872" s="6"/>
      <c r="F872" s="6"/>
    </row>
    <row r="873" ht="13.5" customHeight="1">
      <c r="B873" s="6"/>
      <c r="C873" s="5"/>
      <c r="D873" s="6"/>
      <c r="E873" s="6"/>
      <c r="F873" s="6"/>
    </row>
    <row r="874" ht="13.5" customHeight="1">
      <c r="B874" s="6"/>
      <c r="C874" s="5"/>
      <c r="D874" s="6"/>
      <c r="E874" s="6"/>
      <c r="F874" s="6"/>
    </row>
    <row r="875" ht="13.5" customHeight="1">
      <c r="B875" s="6"/>
      <c r="C875" s="5"/>
      <c r="D875" s="6"/>
      <c r="E875" s="6"/>
      <c r="F875" s="6"/>
    </row>
    <row r="876" ht="13.5" customHeight="1">
      <c r="B876" s="6"/>
      <c r="C876" s="5"/>
      <c r="D876" s="6"/>
      <c r="E876" s="6"/>
      <c r="F876" s="6"/>
    </row>
    <row r="877" ht="13.5" customHeight="1">
      <c r="B877" s="6"/>
      <c r="C877" s="5"/>
      <c r="D877" s="6"/>
      <c r="E877" s="6"/>
      <c r="F877" s="6"/>
    </row>
    <row r="878" ht="13.5" customHeight="1">
      <c r="B878" s="6"/>
      <c r="C878" s="5"/>
      <c r="D878" s="6"/>
      <c r="E878" s="6"/>
      <c r="F878" s="6"/>
    </row>
    <row r="879" ht="13.5" customHeight="1">
      <c r="B879" s="6"/>
      <c r="C879" s="5"/>
      <c r="D879" s="6"/>
      <c r="E879" s="6"/>
      <c r="F879" s="6"/>
    </row>
    <row r="880" ht="13.5" customHeight="1">
      <c r="B880" s="6"/>
      <c r="C880" s="5"/>
      <c r="D880" s="6"/>
      <c r="E880" s="6"/>
      <c r="F880" s="6"/>
    </row>
    <row r="881" ht="13.5" customHeight="1">
      <c r="B881" s="6"/>
      <c r="C881" s="5"/>
      <c r="D881" s="6"/>
      <c r="E881" s="6"/>
      <c r="F881" s="6"/>
    </row>
    <row r="882" ht="13.5" customHeight="1">
      <c r="B882" s="6"/>
      <c r="C882" s="5"/>
      <c r="D882" s="6"/>
      <c r="E882" s="6"/>
      <c r="F882" s="6"/>
    </row>
    <row r="883" ht="13.5" customHeight="1">
      <c r="B883" s="6"/>
      <c r="C883" s="5"/>
      <c r="D883" s="6"/>
      <c r="E883" s="6"/>
      <c r="F883" s="6"/>
    </row>
    <row r="884" ht="13.5" customHeight="1">
      <c r="B884" s="6"/>
      <c r="C884" s="5"/>
      <c r="D884" s="6"/>
      <c r="E884" s="6"/>
      <c r="F884" s="6"/>
    </row>
    <row r="885" ht="13.5" customHeight="1">
      <c r="B885" s="6"/>
      <c r="C885" s="5"/>
      <c r="D885" s="6"/>
      <c r="E885" s="6"/>
      <c r="F885" s="6"/>
    </row>
    <row r="886" ht="13.5" customHeight="1">
      <c r="B886" s="6"/>
      <c r="C886" s="5"/>
      <c r="D886" s="6"/>
      <c r="E886" s="6"/>
      <c r="F886" s="6"/>
    </row>
    <row r="887" ht="13.5" customHeight="1">
      <c r="B887" s="6"/>
      <c r="C887" s="5"/>
      <c r="D887" s="6"/>
      <c r="E887" s="6"/>
      <c r="F887" s="6"/>
    </row>
    <row r="888" ht="13.5" customHeight="1">
      <c r="B888" s="6"/>
      <c r="C888" s="5"/>
      <c r="D888" s="6"/>
      <c r="E888" s="6"/>
      <c r="F888" s="6"/>
    </row>
    <row r="889" ht="13.5" customHeight="1">
      <c r="B889" s="6"/>
      <c r="C889" s="5"/>
      <c r="D889" s="6"/>
      <c r="E889" s="6"/>
      <c r="F889" s="6"/>
    </row>
    <row r="890" ht="13.5" customHeight="1">
      <c r="B890" s="6"/>
      <c r="C890" s="5"/>
      <c r="D890" s="6"/>
      <c r="E890" s="6"/>
      <c r="F890" s="6"/>
    </row>
    <row r="891" ht="13.5" customHeight="1">
      <c r="B891" s="6"/>
      <c r="C891" s="5"/>
      <c r="D891" s="6"/>
      <c r="E891" s="6"/>
      <c r="F891" s="6"/>
    </row>
    <row r="892" ht="13.5" customHeight="1">
      <c r="B892" s="6"/>
      <c r="C892" s="5"/>
      <c r="D892" s="6"/>
      <c r="E892" s="6"/>
      <c r="F892" s="6"/>
    </row>
    <row r="893" ht="13.5" customHeight="1">
      <c r="B893" s="6"/>
      <c r="C893" s="5"/>
      <c r="D893" s="6"/>
      <c r="E893" s="6"/>
      <c r="F893" s="6"/>
    </row>
    <row r="894" ht="13.5" customHeight="1">
      <c r="B894" s="6"/>
      <c r="C894" s="5"/>
      <c r="D894" s="6"/>
      <c r="E894" s="6"/>
      <c r="F894" s="6"/>
    </row>
    <row r="895" ht="13.5" customHeight="1">
      <c r="B895" s="6"/>
      <c r="C895" s="5"/>
      <c r="D895" s="6"/>
      <c r="E895" s="6"/>
      <c r="F895" s="6"/>
    </row>
    <row r="896" ht="13.5" customHeight="1">
      <c r="B896" s="6"/>
      <c r="C896" s="5"/>
      <c r="D896" s="6"/>
      <c r="E896" s="6"/>
      <c r="F896" s="6"/>
    </row>
    <row r="897" ht="13.5" customHeight="1">
      <c r="B897" s="6"/>
      <c r="C897" s="5"/>
      <c r="D897" s="6"/>
      <c r="E897" s="6"/>
      <c r="F897" s="6"/>
    </row>
    <row r="898" ht="13.5" customHeight="1">
      <c r="B898" s="6"/>
      <c r="C898" s="5"/>
      <c r="D898" s="6"/>
      <c r="E898" s="6"/>
      <c r="F898" s="6"/>
    </row>
    <row r="899" ht="13.5" customHeight="1">
      <c r="B899" s="6"/>
      <c r="C899" s="5"/>
      <c r="D899" s="6"/>
      <c r="E899" s="6"/>
      <c r="F899" s="6"/>
    </row>
    <row r="900" ht="13.5" customHeight="1">
      <c r="B900" s="6"/>
      <c r="C900" s="5"/>
      <c r="D900" s="6"/>
      <c r="E900" s="6"/>
      <c r="F900" s="6"/>
    </row>
    <row r="901" ht="13.5" customHeight="1">
      <c r="B901" s="6"/>
      <c r="C901" s="5"/>
      <c r="D901" s="6"/>
      <c r="E901" s="6"/>
      <c r="F901" s="6"/>
    </row>
    <row r="902" ht="13.5" customHeight="1">
      <c r="B902" s="6"/>
      <c r="C902" s="5"/>
      <c r="D902" s="6"/>
      <c r="E902" s="6"/>
      <c r="F902" s="6"/>
    </row>
    <row r="903" ht="13.5" customHeight="1">
      <c r="B903" s="6"/>
      <c r="C903" s="5"/>
      <c r="D903" s="6"/>
      <c r="E903" s="6"/>
      <c r="F903" s="6"/>
    </row>
    <row r="904" ht="13.5" customHeight="1">
      <c r="B904" s="6"/>
      <c r="C904" s="5"/>
      <c r="D904" s="6"/>
      <c r="E904" s="6"/>
      <c r="F904" s="6"/>
    </row>
    <row r="905" ht="13.5" customHeight="1">
      <c r="B905" s="6"/>
      <c r="C905" s="5"/>
      <c r="D905" s="6"/>
      <c r="E905" s="6"/>
      <c r="F905" s="6"/>
    </row>
    <row r="906" ht="13.5" customHeight="1">
      <c r="B906" s="6"/>
      <c r="C906" s="5"/>
      <c r="D906" s="6"/>
      <c r="E906" s="6"/>
      <c r="F906" s="6"/>
    </row>
    <row r="907" ht="13.5" customHeight="1">
      <c r="B907" s="6"/>
      <c r="C907" s="5"/>
      <c r="D907" s="6"/>
      <c r="E907" s="6"/>
      <c r="F907" s="6"/>
    </row>
    <row r="908" ht="13.5" customHeight="1">
      <c r="B908" s="6"/>
      <c r="C908" s="5"/>
      <c r="D908" s="6"/>
      <c r="E908" s="6"/>
      <c r="F908" s="6"/>
    </row>
    <row r="909" ht="13.5" customHeight="1">
      <c r="B909" s="6"/>
      <c r="C909" s="5"/>
      <c r="D909" s="6"/>
      <c r="E909" s="6"/>
      <c r="F909" s="6"/>
    </row>
    <row r="910" ht="13.5" customHeight="1">
      <c r="B910" s="6"/>
      <c r="C910" s="5"/>
      <c r="D910" s="6"/>
      <c r="E910" s="6"/>
      <c r="F910" s="6"/>
    </row>
    <row r="911" ht="13.5" customHeight="1">
      <c r="B911" s="6"/>
      <c r="C911" s="5"/>
      <c r="D911" s="6"/>
      <c r="E911" s="6"/>
      <c r="F911" s="6"/>
    </row>
    <row r="912" ht="13.5" customHeight="1">
      <c r="B912" s="6"/>
      <c r="C912" s="5"/>
      <c r="D912" s="6"/>
      <c r="E912" s="6"/>
      <c r="F912" s="6"/>
    </row>
    <row r="913" ht="13.5" customHeight="1">
      <c r="B913" s="6"/>
      <c r="C913" s="5"/>
      <c r="D913" s="6"/>
      <c r="E913" s="6"/>
      <c r="F913" s="6"/>
    </row>
    <row r="914" ht="13.5" customHeight="1">
      <c r="B914" s="6"/>
      <c r="C914" s="5"/>
      <c r="D914" s="6"/>
      <c r="E914" s="6"/>
      <c r="F914" s="6"/>
    </row>
    <row r="915" ht="13.5" customHeight="1">
      <c r="B915" s="6"/>
      <c r="C915" s="5"/>
      <c r="D915" s="6"/>
      <c r="E915" s="6"/>
      <c r="F915" s="6"/>
    </row>
    <row r="916" ht="13.5" customHeight="1">
      <c r="B916" s="6"/>
      <c r="C916" s="5"/>
      <c r="D916" s="6"/>
      <c r="E916" s="6"/>
      <c r="F916" s="6"/>
    </row>
    <row r="917" ht="13.5" customHeight="1">
      <c r="B917" s="6"/>
      <c r="C917" s="5"/>
      <c r="D917" s="6"/>
      <c r="E917" s="6"/>
      <c r="F917" s="6"/>
    </row>
    <row r="918" ht="13.5" customHeight="1">
      <c r="B918" s="6"/>
      <c r="C918" s="5"/>
      <c r="D918" s="6"/>
      <c r="E918" s="6"/>
      <c r="F918" s="6"/>
    </row>
    <row r="919" ht="13.5" customHeight="1">
      <c r="B919" s="6"/>
      <c r="C919" s="5"/>
      <c r="D919" s="6"/>
      <c r="E919" s="6"/>
      <c r="F919" s="6"/>
    </row>
    <row r="920" ht="13.5" customHeight="1">
      <c r="B920" s="6"/>
      <c r="C920" s="5"/>
      <c r="D920" s="6"/>
      <c r="E920" s="6"/>
      <c r="F920" s="6"/>
    </row>
    <row r="921" ht="13.5" customHeight="1">
      <c r="B921" s="6"/>
      <c r="C921" s="5"/>
      <c r="D921" s="6"/>
      <c r="E921" s="6"/>
      <c r="F921" s="6"/>
    </row>
    <row r="922" ht="13.5" customHeight="1">
      <c r="B922" s="6"/>
      <c r="C922" s="5"/>
      <c r="D922" s="6"/>
      <c r="E922" s="6"/>
      <c r="F922" s="6"/>
    </row>
    <row r="923" ht="13.5" customHeight="1">
      <c r="B923" s="6"/>
      <c r="C923" s="5"/>
      <c r="D923" s="6"/>
      <c r="E923" s="6"/>
      <c r="F923" s="6"/>
    </row>
    <row r="924" ht="13.5" customHeight="1">
      <c r="B924" s="6"/>
      <c r="C924" s="5"/>
      <c r="D924" s="6"/>
      <c r="E924" s="6"/>
      <c r="F924" s="6"/>
    </row>
    <row r="925" ht="13.5" customHeight="1">
      <c r="B925" s="6"/>
      <c r="C925" s="5"/>
      <c r="D925" s="6"/>
      <c r="E925" s="6"/>
      <c r="F925" s="6"/>
    </row>
    <row r="926" ht="13.5" customHeight="1">
      <c r="B926" s="6"/>
      <c r="C926" s="5"/>
      <c r="D926" s="6"/>
      <c r="E926" s="6"/>
      <c r="F926" s="6"/>
    </row>
    <row r="927" ht="13.5" customHeight="1">
      <c r="B927" s="6"/>
      <c r="C927" s="5"/>
      <c r="D927" s="6"/>
      <c r="E927" s="6"/>
      <c r="F927" s="6"/>
    </row>
    <row r="928" ht="13.5" customHeight="1">
      <c r="B928" s="6"/>
      <c r="C928" s="5"/>
      <c r="D928" s="6"/>
      <c r="E928" s="6"/>
      <c r="F928" s="6"/>
    </row>
    <row r="929" ht="13.5" customHeight="1">
      <c r="B929" s="6"/>
      <c r="C929" s="5"/>
      <c r="D929" s="6"/>
      <c r="E929" s="6"/>
      <c r="F929" s="6"/>
    </row>
    <row r="930" ht="13.5" customHeight="1">
      <c r="B930" s="6"/>
      <c r="C930" s="5"/>
      <c r="D930" s="6"/>
      <c r="E930" s="6"/>
      <c r="F930" s="6"/>
    </row>
    <row r="931" ht="13.5" customHeight="1">
      <c r="B931" s="6"/>
      <c r="C931" s="5"/>
      <c r="D931" s="6"/>
      <c r="E931" s="6"/>
      <c r="F931" s="6"/>
    </row>
    <row r="932" ht="13.5" customHeight="1">
      <c r="B932" s="6"/>
      <c r="C932" s="5"/>
      <c r="D932" s="6"/>
      <c r="E932" s="6"/>
      <c r="F932" s="6"/>
    </row>
    <row r="933" ht="13.5" customHeight="1">
      <c r="B933" s="6"/>
      <c r="C933" s="5"/>
      <c r="D933" s="6"/>
      <c r="E933" s="6"/>
      <c r="F933" s="6"/>
    </row>
    <row r="934" ht="13.5" customHeight="1">
      <c r="B934" s="6"/>
      <c r="C934" s="5"/>
      <c r="D934" s="6"/>
      <c r="E934" s="6"/>
      <c r="F934" s="6"/>
    </row>
    <row r="935" ht="13.5" customHeight="1">
      <c r="B935" s="6"/>
      <c r="C935" s="5"/>
      <c r="D935" s="6"/>
      <c r="E935" s="6"/>
      <c r="F935" s="6"/>
    </row>
    <row r="936" ht="13.5" customHeight="1">
      <c r="B936" s="6"/>
      <c r="C936" s="5"/>
      <c r="D936" s="6"/>
      <c r="E936" s="6"/>
      <c r="F936" s="6"/>
    </row>
    <row r="937" ht="13.5" customHeight="1">
      <c r="B937" s="6"/>
      <c r="C937" s="5"/>
      <c r="D937" s="6"/>
      <c r="E937" s="6"/>
      <c r="F937" s="6"/>
    </row>
    <row r="938" ht="13.5" customHeight="1">
      <c r="B938" s="6"/>
      <c r="C938" s="5"/>
      <c r="D938" s="6"/>
      <c r="E938" s="6"/>
      <c r="F938" s="6"/>
    </row>
    <row r="939" ht="13.5" customHeight="1">
      <c r="B939" s="6"/>
      <c r="C939" s="5"/>
      <c r="D939" s="6"/>
      <c r="E939" s="6"/>
      <c r="F939" s="6"/>
    </row>
    <row r="940" ht="13.5" customHeight="1">
      <c r="B940" s="6"/>
      <c r="C940" s="5"/>
      <c r="D940" s="6"/>
      <c r="E940" s="6"/>
      <c r="F940" s="6"/>
    </row>
    <row r="941" ht="13.5" customHeight="1">
      <c r="B941" s="6"/>
      <c r="C941" s="5"/>
      <c r="D941" s="6"/>
      <c r="E941" s="6"/>
      <c r="F941" s="6"/>
    </row>
    <row r="942" ht="13.5" customHeight="1">
      <c r="B942" s="6"/>
      <c r="C942" s="5"/>
      <c r="D942" s="6"/>
      <c r="E942" s="6"/>
      <c r="F942" s="6"/>
    </row>
    <row r="943" ht="13.5" customHeight="1">
      <c r="B943" s="6"/>
      <c r="C943" s="5"/>
      <c r="D943" s="6"/>
      <c r="E943" s="6"/>
      <c r="F943" s="6"/>
    </row>
    <row r="944" ht="13.5" customHeight="1">
      <c r="B944" s="6"/>
      <c r="C944" s="5"/>
      <c r="D944" s="6"/>
      <c r="E944" s="6"/>
      <c r="F944" s="6"/>
    </row>
    <row r="945" ht="13.5" customHeight="1">
      <c r="B945" s="6"/>
      <c r="C945" s="5"/>
      <c r="D945" s="6"/>
      <c r="E945" s="6"/>
      <c r="F945" s="6"/>
    </row>
    <row r="946" ht="13.5" customHeight="1">
      <c r="B946" s="6"/>
      <c r="C946" s="5"/>
      <c r="D946" s="6"/>
      <c r="E946" s="6"/>
      <c r="F946" s="6"/>
    </row>
    <row r="947" ht="13.5" customHeight="1">
      <c r="B947" s="6"/>
      <c r="C947" s="5"/>
      <c r="D947" s="6"/>
      <c r="E947" s="6"/>
      <c r="F947" s="6"/>
    </row>
    <row r="948" ht="13.5" customHeight="1">
      <c r="B948" s="6"/>
      <c r="C948" s="5"/>
      <c r="D948" s="6"/>
      <c r="E948" s="6"/>
      <c r="F948" s="6"/>
    </row>
    <row r="949" ht="13.5" customHeight="1">
      <c r="B949" s="6"/>
      <c r="C949" s="5"/>
      <c r="D949" s="6"/>
      <c r="E949" s="6"/>
      <c r="F949" s="6"/>
    </row>
    <row r="950" ht="13.5" customHeight="1">
      <c r="B950" s="6"/>
      <c r="C950" s="5"/>
      <c r="D950" s="6"/>
      <c r="E950" s="6"/>
      <c r="F950" s="6"/>
    </row>
    <row r="951" ht="13.5" customHeight="1">
      <c r="B951" s="6"/>
      <c r="C951" s="5"/>
      <c r="D951" s="6"/>
      <c r="E951" s="6"/>
      <c r="F951" s="6"/>
    </row>
    <row r="952" ht="13.5" customHeight="1">
      <c r="B952" s="6"/>
      <c r="C952" s="5"/>
      <c r="D952" s="6"/>
      <c r="E952" s="6"/>
      <c r="F952" s="6"/>
    </row>
    <row r="953" ht="13.5" customHeight="1">
      <c r="B953" s="6"/>
      <c r="C953" s="5"/>
      <c r="D953" s="6"/>
      <c r="E953" s="6"/>
      <c r="F953" s="6"/>
    </row>
    <row r="954" ht="13.5" customHeight="1">
      <c r="B954" s="6"/>
      <c r="C954" s="5"/>
      <c r="D954" s="6"/>
      <c r="E954" s="6"/>
      <c r="F954" s="6"/>
    </row>
    <row r="955" ht="13.5" customHeight="1">
      <c r="B955" s="6"/>
      <c r="C955" s="5"/>
      <c r="D955" s="6"/>
      <c r="E955" s="6"/>
      <c r="F955" s="6"/>
    </row>
    <row r="956" ht="13.5" customHeight="1">
      <c r="B956" s="6"/>
      <c r="C956" s="5"/>
      <c r="D956" s="6"/>
      <c r="E956" s="6"/>
      <c r="F956" s="6"/>
    </row>
    <row r="957" ht="13.5" customHeight="1">
      <c r="B957" s="6"/>
      <c r="C957" s="5"/>
      <c r="D957" s="6"/>
      <c r="E957" s="6"/>
      <c r="F957" s="6"/>
    </row>
    <row r="958" ht="13.5" customHeight="1">
      <c r="B958" s="6"/>
      <c r="C958" s="5"/>
      <c r="D958" s="6"/>
      <c r="E958" s="6"/>
      <c r="F958" s="6"/>
    </row>
    <row r="959" ht="13.5" customHeight="1">
      <c r="B959" s="6"/>
      <c r="C959" s="5"/>
      <c r="D959" s="6"/>
      <c r="E959" s="6"/>
      <c r="F959" s="6"/>
    </row>
    <row r="960" ht="13.5" customHeight="1">
      <c r="B960" s="6"/>
      <c r="C960" s="5"/>
      <c r="D960" s="6"/>
      <c r="E960" s="6"/>
      <c r="F960" s="6"/>
    </row>
    <row r="961" ht="13.5" customHeight="1">
      <c r="B961" s="6"/>
      <c r="C961" s="5"/>
      <c r="D961" s="6"/>
      <c r="E961" s="6"/>
      <c r="F961" s="6"/>
    </row>
    <row r="962" ht="13.5" customHeight="1">
      <c r="B962" s="6"/>
      <c r="C962" s="5"/>
      <c r="D962" s="6"/>
      <c r="E962" s="6"/>
      <c r="F962" s="6"/>
    </row>
    <row r="963" ht="13.5" customHeight="1">
      <c r="B963" s="6"/>
      <c r="C963" s="5"/>
      <c r="D963" s="6"/>
      <c r="E963" s="6"/>
      <c r="F963" s="6"/>
    </row>
    <row r="964" ht="13.5" customHeight="1">
      <c r="B964" s="6"/>
      <c r="C964" s="5"/>
      <c r="D964" s="6"/>
      <c r="E964" s="6"/>
      <c r="F964" s="6"/>
    </row>
    <row r="965" ht="13.5" customHeight="1">
      <c r="B965" s="6"/>
      <c r="C965" s="5"/>
      <c r="D965" s="6"/>
      <c r="E965" s="6"/>
      <c r="F965" s="6"/>
    </row>
    <row r="966" ht="13.5" customHeight="1">
      <c r="B966" s="6"/>
      <c r="C966" s="5"/>
      <c r="D966" s="6"/>
      <c r="E966" s="6"/>
      <c r="F966" s="6"/>
    </row>
    <row r="967" ht="13.5" customHeight="1">
      <c r="B967" s="6"/>
      <c r="C967" s="5"/>
      <c r="D967" s="6"/>
      <c r="E967" s="6"/>
      <c r="F967" s="6"/>
    </row>
    <row r="968" ht="13.5" customHeight="1">
      <c r="B968" s="6"/>
      <c r="C968" s="5"/>
      <c r="D968" s="6"/>
      <c r="E968" s="6"/>
      <c r="F968" s="6"/>
    </row>
    <row r="969" ht="13.5" customHeight="1">
      <c r="B969" s="6"/>
      <c r="C969" s="5"/>
      <c r="D969" s="6"/>
      <c r="E969" s="6"/>
      <c r="F969" s="6"/>
    </row>
    <row r="970" ht="13.5" customHeight="1">
      <c r="B970" s="6"/>
      <c r="C970" s="5"/>
      <c r="D970" s="6"/>
      <c r="E970" s="6"/>
      <c r="F970" s="6"/>
    </row>
    <row r="971" ht="13.5" customHeight="1">
      <c r="B971" s="6"/>
      <c r="C971" s="5"/>
      <c r="D971" s="6"/>
      <c r="E971" s="6"/>
      <c r="F971" s="6"/>
    </row>
    <row r="972" ht="13.5" customHeight="1">
      <c r="B972" s="6"/>
      <c r="C972" s="5"/>
      <c r="D972" s="6"/>
      <c r="E972" s="6"/>
      <c r="F972" s="6"/>
    </row>
    <row r="973" ht="13.5" customHeight="1">
      <c r="B973" s="6"/>
      <c r="C973" s="5"/>
      <c r="D973" s="6"/>
      <c r="E973" s="6"/>
      <c r="F973" s="6"/>
    </row>
    <row r="974" ht="13.5" customHeight="1">
      <c r="B974" s="6"/>
      <c r="C974" s="5"/>
      <c r="D974" s="6"/>
      <c r="E974" s="6"/>
      <c r="F974" s="6"/>
    </row>
    <row r="975" ht="13.5" customHeight="1">
      <c r="B975" s="6"/>
      <c r="C975" s="5"/>
      <c r="D975" s="6"/>
      <c r="E975" s="6"/>
      <c r="F975" s="6"/>
    </row>
    <row r="976" ht="13.5" customHeight="1">
      <c r="B976" s="6"/>
      <c r="C976" s="5"/>
      <c r="D976" s="6"/>
      <c r="E976" s="6"/>
      <c r="F976" s="6"/>
    </row>
    <row r="977" ht="13.5" customHeight="1">
      <c r="B977" s="6"/>
      <c r="C977" s="5"/>
      <c r="D977" s="6"/>
      <c r="E977" s="6"/>
      <c r="F977" s="6"/>
    </row>
    <row r="978" ht="13.5" customHeight="1">
      <c r="B978" s="6"/>
      <c r="C978" s="5"/>
      <c r="D978" s="6"/>
      <c r="E978" s="6"/>
      <c r="F978" s="6"/>
    </row>
    <row r="979" ht="13.5" customHeight="1">
      <c r="B979" s="6"/>
      <c r="C979" s="5"/>
      <c r="D979" s="6"/>
      <c r="E979" s="6"/>
      <c r="F979" s="6"/>
    </row>
    <row r="980" ht="13.5" customHeight="1">
      <c r="B980" s="6"/>
      <c r="C980" s="5"/>
      <c r="D980" s="6"/>
      <c r="E980" s="6"/>
      <c r="F980" s="6"/>
    </row>
    <row r="981" ht="13.5" customHeight="1">
      <c r="B981" s="6"/>
      <c r="C981" s="5"/>
      <c r="D981" s="6"/>
      <c r="E981" s="6"/>
      <c r="F981" s="6"/>
    </row>
    <row r="982" ht="13.5" customHeight="1">
      <c r="B982" s="6"/>
      <c r="C982" s="5"/>
      <c r="D982" s="6"/>
      <c r="E982" s="6"/>
      <c r="F982" s="6"/>
    </row>
    <row r="983" ht="13.5" customHeight="1">
      <c r="B983" s="6"/>
      <c r="C983" s="5"/>
      <c r="D983" s="6"/>
      <c r="E983" s="6"/>
      <c r="F983" s="6"/>
    </row>
    <row r="984" ht="13.5" customHeight="1">
      <c r="B984" s="6"/>
      <c r="C984" s="5"/>
      <c r="D984" s="6"/>
      <c r="E984" s="6"/>
      <c r="F984" s="6"/>
    </row>
    <row r="985" ht="13.5" customHeight="1">
      <c r="B985" s="6"/>
      <c r="C985" s="5"/>
      <c r="D985" s="6"/>
      <c r="E985" s="6"/>
      <c r="F985" s="6"/>
    </row>
    <row r="986" ht="13.5" customHeight="1">
      <c r="B986" s="6"/>
      <c r="C986" s="5"/>
      <c r="D986" s="6"/>
      <c r="E986" s="6"/>
      <c r="F986" s="6"/>
    </row>
    <row r="987" ht="13.5" customHeight="1">
      <c r="B987" s="6"/>
      <c r="C987" s="5"/>
      <c r="D987" s="6"/>
      <c r="E987" s="6"/>
      <c r="F987" s="6"/>
    </row>
    <row r="988" ht="13.5" customHeight="1">
      <c r="B988" s="6"/>
      <c r="C988" s="5"/>
      <c r="D988" s="6"/>
      <c r="E988" s="6"/>
      <c r="F988" s="6"/>
    </row>
    <row r="989" ht="13.5" customHeight="1">
      <c r="B989" s="6"/>
      <c r="C989" s="5"/>
      <c r="D989" s="6"/>
      <c r="E989" s="6"/>
      <c r="F989" s="6"/>
    </row>
    <row r="990" ht="13.5" customHeight="1">
      <c r="B990" s="6"/>
      <c r="C990" s="5"/>
      <c r="D990" s="6"/>
      <c r="E990" s="6"/>
      <c r="F990" s="6"/>
    </row>
    <row r="991" ht="13.5" customHeight="1">
      <c r="B991" s="6"/>
      <c r="C991" s="5"/>
      <c r="D991" s="6"/>
      <c r="E991" s="6"/>
      <c r="F991" s="6"/>
    </row>
    <row r="992" ht="13.5" customHeight="1">
      <c r="B992" s="6"/>
      <c r="C992" s="5"/>
      <c r="D992" s="6"/>
      <c r="E992" s="6"/>
      <c r="F992" s="6"/>
    </row>
    <row r="993" ht="13.5" customHeight="1">
      <c r="B993" s="6"/>
      <c r="C993" s="5"/>
      <c r="D993" s="6"/>
      <c r="E993" s="6"/>
      <c r="F993" s="6"/>
    </row>
    <row r="994" ht="13.5" customHeight="1">
      <c r="B994" s="6"/>
      <c r="C994" s="5"/>
      <c r="D994" s="6"/>
      <c r="E994" s="6"/>
      <c r="F994" s="6"/>
    </row>
    <row r="995" ht="13.5" customHeight="1">
      <c r="B995" s="6"/>
      <c r="C995" s="5"/>
      <c r="D995" s="6"/>
      <c r="E995" s="6"/>
      <c r="F995" s="6"/>
    </row>
    <row r="996" ht="13.5" customHeight="1">
      <c r="B996" s="6"/>
      <c r="C996" s="5"/>
      <c r="D996" s="6"/>
      <c r="E996" s="6"/>
      <c r="F996" s="6"/>
    </row>
    <row r="997" ht="13.5" customHeight="1">
      <c r="B997" s="6"/>
      <c r="C997" s="5"/>
      <c r="D997" s="6"/>
      <c r="E997" s="6"/>
      <c r="F997" s="6"/>
    </row>
    <row r="998" ht="13.5" customHeight="1">
      <c r="B998" s="6"/>
      <c r="C998" s="5"/>
      <c r="D998" s="6"/>
      <c r="E998" s="6"/>
      <c r="F998" s="6"/>
    </row>
    <row r="999" ht="13.5" customHeight="1">
      <c r="B999" s="6"/>
      <c r="C999" s="5"/>
      <c r="D999" s="6"/>
      <c r="E999" s="6"/>
      <c r="F999" s="6"/>
    </row>
    <row r="1000" ht="13.5" customHeight="1">
      <c r="B1000" s="6"/>
      <c r="C1000" s="5"/>
      <c r="D1000" s="6"/>
      <c r="E1000" s="6"/>
      <c r="F1000" s="6"/>
    </row>
  </sheetData>
  <printOptions/>
  <pageMargins bottom="0.75" footer="0.0" header="0.0" left="0.7" right="0.7" top="0.75"/>
  <pageSetup orientation="landscape"/>
  <headerFooter>
    <oddFooter>&amp;R15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.0"/>
    <col customWidth="1" min="2" max="2" width="33.38"/>
    <col customWidth="1" min="3" max="3" width="72.0"/>
    <col customWidth="1" min="4" max="4" width="70.38"/>
    <col customWidth="1" min="5" max="5" width="67.63"/>
    <col customWidth="1" min="6" max="6" width="83.75"/>
    <col customWidth="1" min="7" max="7" width="18.13"/>
    <col customWidth="1" min="8" max="8" width="0.13"/>
    <col customWidth="1" min="9" max="9" width="43.75"/>
    <col customWidth="1" min="10" max="10" width="26.75"/>
    <col customWidth="1" min="11" max="11" width="44.38"/>
    <col customWidth="1" min="12" max="12" width="36.63"/>
    <col customWidth="1" min="13" max="13" width="53.0"/>
    <col customWidth="1" min="14" max="14" width="0.13"/>
    <col customWidth="1" min="15" max="26" width="8.0"/>
  </cols>
  <sheetData>
    <row r="1" ht="15.75" customHeight="1">
      <c r="A1" s="49" t="s">
        <v>127</v>
      </c>
      <c r="B1" s="50"/>
      <c r="C1" s="50"/>
      <c r="D1" s="50"/>
      <c r="E1" s="50"/>
      <c r="F1" s="50"/>
      <c r="G1" s="50"/>
      <c r="H1" s="51"/>
    </row>
    <row r="2" ht="12.75" customHeight="1">
      <c r="A2" s="52" t="s">
        <v>128</v>
      </c>
      <c r="B2" s="51"/>
      <c r="C2" s="53" t="str">
        <f>[2]Dados!B1</f>
        <v>#ERROR!</v>
      </c>
      <c r="D2" s="54" t="s">
        <v>129</v>
      </c>
      <c r="E2" s="55" t="str">
        <f>[2]Dados!B2</f>
        <v>#ERROR!</v>
      </c>
      <c r="F2" s="50"/>
      <c r="G2" s="50"/>
      <c r="H2" s="51"/>
    </row>
    <row r="3" ht="12.75" customHeight="1">
      <c r="A3" s="52" t="s">
        <v>130</v>
      </c>
      <c r="B3" s="51"/>
      <c r="C3" s="53" t="str">
        <f>[2]Dados!B3</f>
        <v>#ERROR!</v>
      </c>
      <c r="D3" s="54" t="s">
        <v>131</v>
      </c>
      <c r="E3" s="55" t="str">
        <f>[2]Dados!B4</f>
        <v>#ERROR!</v>
      </c>
      <c r="F3" s="50"/>
      <c r="G3" s="50"/>
      <c r="H3" s="51"/>
    </row>
    <row r="4" ht="12.75" customHeight="1">
      <c r="A4" s="52" t="s">
        <v>132</v>
      </c>
      <c r="B4" s="51"/>
      <c r="C4" s="53" t="str">
        <f>[2]Dados!B5</f>
        <v>#ERROR!</v>
      </c>
      <c r="D4" s="54" t="s">
        <v>133</v>
      </c>
      <c r="E4" s="55" t="str">
        <f>[2]Dados!B6</f>
        <v>#ERROR!</v>
      </c>
      <c r="F4" s="50"/>
      <c r="G4" s="50"/>
      <c r="H4" s="51"/>
    </row>
    <row r="5" ht="13.5" customHeight="1">
      <c r="A5" s="56"/>
      <c r="B5" s="57"/>
      <c r="C5" s="57"/>
      <c r="D5" s="57"/>
      <c r="E5" s="57"/>
      <c r="F5" s="57"/>
      <c r="G5" s="58"/>
      <c r="H5" s="59"/>
    </row>
    <row r="6" ht="31.5" customHeight="1">
      <c r="A6" s="60"/>
      <c r="B6" s="61" t="s">
        <v>134</v>
      </c>
      <c r="C6" s="34"/>
      <c r="D6" s="34"/>
      <c r="E6" s="34"/>
      <c r="F6" s="34"/>
      <c r="G6" s="34"/>
      <c r="H6" s="35"/>
      <c r="I6" s="62" t="s">
        <v>135</v>
      </c>
      <c r="J6" s="63"/>
      <c r="K6" s="63"/>
      <c r="L6" s="63"/>
      <c r="M6" s="64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45.0" customHeight="1">
      <c r="A7" s="65" t="s">
        <v>136</v>
      </c>
      <c r="B7" s="65" t="s">
        <v>137</v>
      </c>
      <c r="C7" s="65" t="s">
        <v>138</v>
      </c>
      <c r="D7" s="65" t="s">
        <v>139</v>
      </c>
      <c r="E7" s="65" t="s">
        <v>140</v>
      </c>
      <c r="F7" s="65" t="s">
        <v>141</v>
      </c>
      <c r="G7" s="65" t="s">
        <v>142</v>
      </c>
      <c r="H7" s="65" t="s">
        <v>143</v>
      </c>
      <c r="I7" s="66" t="s">
        <v>144</v>
      </c>
      <c r="J7" s="66" t="s">
        <v>145</v>
      </c>
      <c r="K7" s="66" t="s">
        <v>146</v>
      </c>
      <c r="L7" s="66" t="s">
        <v>8</v>
      </c>
      <c r="M7" s="66" t="s">
        <v>147</v>
      </c>
      <c r="N7" s="67"/>
      <c r="O7" s="67"/>
      <c r="P7" s="67"/>
      <c r="Q7" s="68"/>
      <c r="R7" s="67"/>
      <c r="S7" s="67"/>
      <c r="T7" s="67"/>
      <c r="U7" s="67"/>
      <c r="V7" s="67"/>
      <c r="W7" s="67"/>
      <c r="X7" s="67"/>
      <c r="Y7" s="67"/>
      <c r="Z7" s="67"/>
    </row>
    <row r="8" ht="21.75" customHeight="1">
      <c r="A8" s="69">
        <v>1.0</v>
      </c>
      <c r="B8" s="70" t="s">
        <v>148</v>
      </c>
      <c r="C8" s="70" t="s">
        <v>149</v>
      </c>
      <c r="D8" s="70" t="s">
        <v>150</v>
      </c>
      <c r="E8" s="70" t="s">
        <v>151</v>
      </c>
      <c r="F8" s="70" t="s">
        <v>152</v>
      </c>
      <c r="G8" s="70" t="s">
        <v>153</v>
      </c>
      <c r="H8" s="71"/>
      <c r="I8" s="70" t="s">
        <v>154</v>
      </c>
      <c r="J8" s="70" t="s">
        <v>155</v>
      </c>
      <c r="K8" s="70" t="s">
        <v>156</v>
      </c>
      <c r="L8" s="70" t="s">
        <v>130</v>
      </c>
      <c r="M8" s="71" t="s">
        <v>157</v>
      </c>
      <c r="N8" s="72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 ht="21.75" customHeight="1">
      <c r="A9" s="74">
        <v>2.0</v>
      </c>
      <c r="B9" s="75" t="s">
        <v>158</v>
      </c>
      <c r="C9" s="75" t="s">
        <v>159</v>
      </c>
      <c r="D9" s="75" t="s">
        <v>160</v>
      </c>
      <c r="E9" s="75" t="s">
        <v>161</v>
      </c>
      <c r="F9" s="75" t="s">
        <v>162</v>
      </c>
      <c r="G9" s="75" t="s">
        <v>153</v>
      </c>
      <c r="H9" s="76"/>
      <c r="I9" s="75" t="s">
        <v>163</v>
      </c>
      <c r="J9" s="75" t="s">
        <v>164</v>
      </c>
      <c r="K9" s="75" t="s">
        <v>165</v>
      </c>
      <c r="L9" s="75" t="s">
        <v>166</v>
      </c>
      <c r="M9" s="76" t="s">
        <v>167</v>
      </c>
      <c r="N9" s="72"/>
      <c r="O9" s="73"/>
      <c r="P9" s="73"/>
      <c r="Q9" s="73"/>
      <c r="R9" s="77"/>
      <c r="S9" s="73"/>
      <c r="T9" s="73"/>
      <c r="U9" s="73"/>
      <c r="V9" s="73"/>
      <c r="W9" s="73"/>
      <c r="X9" s="73"/>
      <c r="Y9" s="73"/>
      <c r="Z9" s="73"/>
    </row>
    <row r="10" ht="21.75" customHeight="1">
      <c r="A10" s="69">
        <v>3.0</v>
      </c>
      <c r="B10" s="70" t="s">
        <v>168</v>
      </c>
      <c r="C10" s="70" t="s">
        <v>169</v>
      </c>
      <c r="D10" s="70" t="s">
        <v>170</v>
      </c>
      <c r="E10" s="70" t="s">
        <v>171</v>
      </c>
      <c r="F10" s="70" t="s">
        <v>172</v>
      </c>
      <c r="G10" s="70" t="s">
        <v>173</v>
      </c>
      <c r="H10" s="71"/>
      <c r="I10" s="70" t="s">
        <v>174</v>
      </c>
      <c r="J10" s="70" t="s">
        <v>175</v>
      </c>
      <c r="K10" s="70" t="s">
        <v>176</v>
      </c>
      <c r="L10" s="70" t="s">
        <v>177</v>
      </c>
      <c r="M10" s="71" t="s">
        <v>178</v>
      </c>
      <c r="N10" s="72"/>
      <c r="O10" s="78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 ht="21.75" customHeight="1">
      <c r="A11" s="74">
        <v>4.0</v>
      </c>
      <c r="B11" s="75" t="s">
        <v>179</v>
      </c>
      <c r="C11" s="75" t="s">
        <v>180</v>
      </c>
      <c r="D11" s="75" t="s">
        <v>181</v>
      </c>
      <c r="E11" s="75" t="s">
        <v>182</v>
      </c>
      <c r="F11" s="75" t="s">
        <v>183</v>
      </c>
      <c r="G11" s="75" t="s">
        <v>153</v>
      </c>
      <c r="H11" s="76"/>
      <c r="I11" s="75" t="s">
        <v>184</v>
      </c>
      <c r="J11" s="75" t="s">
        <v>155</v>
      </c>
      <c r="K11" s="75" t="s">
        <v>185</v>
      </c>
      <c r="L11" s="75" t="s">
        <v>186</v>
      </c>
      <c r="M11" s="76" t="s">
        <v>187</v>
      </c>
      <c r="N11" s="72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ht="21.75" customHeight="1">
      <c r="A12" s="69">
        <v>6.0</v>
      </c>
      <c r="B12" s="70" t="s">
        <v>188</v>
      </c>
      <c r="C12" s="70" t="s">
        <v>189</v>
      </c>
      <c r="D12" s="70" t="s">
        <v>190</v>
      </c>
      <c r="E12" s="70" t="s">
        <v>191</v>
      </c>
      <c r="F12" s="70" t="s">
        <v>192</v>
      </c>
      <c r="G12" s="70" t="s">
        <v>173</v>
      </c>
      <c r="H12" s="71"/>
      <c r="I12" s="70" t="s">
        <v>193</v>
      </c>
      <c r="J12" s="70" t="s">
        <v>194</v>
      </c>
      <c r="K12" s="70" t="s">
        <v>195</v>
      </c>
      <c r="L12" s="70" t="s">
        <v>196</v>
      </c>
      <c r="M12" s="71" t="s">
        <v>197</v>
      </c>
      <c r="N12" s="72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 ht="21.75" customHeight="1">
      <c r="A13" s="74">
        <v>7.0</v>
      </c>
      <c r="B13" s="75" t="s">
        <v>198</v>
      </c>
      <c r="C13" s="75" t="s">
        <v>199</v>
      </c>
      <c r="D13" s="75" t="s">
        <v>200</v>
      </c>
      <c r="E13" s="75" t="s">
        <v>201</v>
      </c>
      <c r="F13" s="75" t="s">
        <v>202</v>
      </c>
      <c r="G13" s="75" t="s">
        <v>173</v>
      </c>
      <c r="H13" s="76"/>
      <c r="I13" s="75" t="s">
        <v>203</v>
      </c>
      <c r="J13" s="75" t="s">
        <v>164</v>
      </c>
      <c r="K13" s="75" t="s">
        <v>204</v>
      </c>
      <c r="L13" s="75" t="s">
        <v>205</v>
      </c>
      <c r="M13" s="76" t="s">
        <v>206</v>
      </c>
      <c r="N13" s="72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 ht="21.75" customHeight="1">
      <c r="A14" s="69">
        <v>8.0</v>
      </c>
      <c r="B14" s="70" t="s">
        <v>207</v>
      </c>
      <c r="C14" s="70" t="s">
        <v>208</v>
      </c>
      <c r="D14" s="70" t="s">
        <v>209</v>
      </c>
      <c r="E14" s="70" t="s">
        <v>210</v>
      </c>
      <c r="F14" s="70" t="s">
        <v>211</v>
      </c>
      <c r="G14" s="79" t="s">
        <v>153</v>
      </c>
      <c r="H14" s="80"/>
      <c r="I14" s="79" t="s">
        <v>212</v>
      </c>
      <c r="J14" s="70" t="s">
        <v>164</v>
      </c>
      <c r="K14" s="70" t="s">
        <v>213</v>
      </c>
      <c r="L14" s="70" t="s">
        <v>214</v>
      </c>
      <c r="M14" s="80" t="s">
        <v>215</v>
      </c>
      <c r="N14" s="81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 ht="21.75" customHeight="1">
      <c r="A15" s="73"/>
      <c r="B15" s="73"/>
      <c r="C15" s="73"/>
      <c r="D15" s="73"/>
      <c r="E15" s="73"/>
      <c r="F15" s="73"/>
      <c r="G15" s="82"/>
      <c r="H15" s="83"/>
      <c r="I15" s="82"/>
      <c r="J15" s="73"/>
      <c r="K15" s="73"/>
      <c r="L15" s="73"/>
      <c r="M15" s="82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 ht="12.75" customHeight="1">
      <c r="A16" s="84"/>
      <c r="B16" s="85"/>
      <c r="C16" s="85"/>
      <c r="D16" s="86"/>
      <c r="E16" s="86"/>
      <c r="F16" s="86"/>
      <c r="G16" s="87"/>
      <c r="H16" s="88"/>
      <c r="I16" s="32"/>
      <c r="M16" s="32"/>
      <c r="N16" s="32"/>
      <c r="O16" s="32"/>
    </row>
    <row r="17" ht="12.75" customHeight="1">
      <c r="G17" s="32"/>
      <c r="H17" s="32"/>
      <c r="I17" s="32"/>
    </row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25.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0">
    <mergeCell ref="A5:G5"/>
    <mergeCell ref="B6:H6"/>
    <mergeCell ref="I6:M6"/>
    <mergeCell ref="A1:H1"/>
    <mergeCell ref="A2:B2"/>
    <mergeCell ref="E2:H2"/>
    <mergeCell ref="A3:B3"/>
    <mergeCell ref="E3:H3"/>
    <mergeCell ref="A4:B4"/>
    <mergeCell ref="E4:H4"/>
  </mergeCells>
  <printOptions/>
  <pageMargins bottom="0.75" footer="0.0" header="0.0" left="0.7" right="0.7" top="0.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.63"/>
    <col customWidth="1" min="2" max="2" width="9.13"/>
    <col customWidth="1" min="3" max="3" width="31.25"/>
    <col customWidth="1" min="4" max="4" width="32.13"/>
    <col customWidth="1" min="5" max="7" width="21.75"/>
    <col customWidth="1" min="8" max="26" width="8.63"/>
  </cols>
  <sheetData>
    <row r="1" ht="12.75" customHeight="1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2.75" customHeight="1">
      <c r="A2" s="32"/>
      <c r="B2" s="89" t="s">
        <v>136</v>
      </c>
      <c r="C2" s="89" t="s">
        <v>216</v>
      </c>
      <c r="D2" s="89" t="s">
        <v>5</v>
      </c>
      <c r="E2" s="89" t="s">
        <v>217</v>
      </c>
      <c r="F2" s="89" t="s">
        <v>218</v>
      </c>
      <c r="G2" s="89" t="s">
        <v>219</v>
      </c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8.0" customHeight="1">
      <c r="A3" s="32"/>
      <c r="B3" s="42" t="s">
        <v>220</v>
      </c>
      <c r="C3" s="42" t="s">
        <v>221</v>
      </c>
      <c r="D3" s="42" t="s">
        <v>222</v>
      </c>
      <c r="E3" s="42">
        <v>13.0</v>
      </c>
      <c r="F3" s="38"/>
      <c r="G3" s="38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8.0" customHeight="1">
      <c r="A4" s="32"/>
      <c r="B4" s="90" t="s">
        <v>223</v>
      </c>
      <c r="C4" s="90" t="s">
        <v>224</v>
      </c>
      <c r="D4" s="42" t="s">
        <v>221</v>
      </c>
      <c r="E4" s="90">
        <v>6.0</v>
      </c>
      <c r="F4" s="90"/>
      <c r="G4" s="91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8.0" customHeight="1">
      <c r="A5" s="32"/>
      <c r="B5" s="42" t="s">
        <v>225</v>
      </c>
      <c r="C5" s="42" t="s">
        <v>226</v>
      </c>
      <c r="D5" s="42" t="s">
        <v>221</v>
      </c>
      <c r="E5" s="42">
        <v>12.0</v>
      </c>
      <c r="F5" s="43"/>
      <c r="G5" s="44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8.0" customHeight="1">
      <c r="A6" s="32"/>
      <c r="B6" s="42" t="s">
        <v>227</v>
      </c>
      <c r="C6" s="42" t="s">
        <v>92</v>
      </c>
      <c r="D6" s="42" t="s">
        <v>226</v>
      </c>
      <c r="E6" s="90">
        <v>6.0</v>
      </c>
      <c r="F6" s="92"/>
      <c r="G6" s="91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32.25" customHeight="1">
      <c r="A7" s="32"/>
      <c r="B7" s="42" t="s">
        <v>228</v>
      </c>
      <c r="C7" s="42" t="s">
        <v>107</v>
      </c>
      <c r="D7" s="42" t="s">
        <v>229</v>
      </c>
      <c r="E7" s="42">
        <v>6.0</v>
      </c>
      <c r="F7" s="43"/>
      <c r="G7" s="44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2.75" customHeight="1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2.75" customHeight="1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2.75" customHeight="1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2.75" customHeight="1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2.75" customHeight="1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2.75" customHeight="1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2.75" customHeight="1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2.75" customHeight="1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2.75" customHeight="1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2.75" customHeight="1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2.75" customHeigh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2.75" customHeigh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2.7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2.7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2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2.7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2.75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2.7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2.75" customHeigh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2.75" customHeight="1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2.75" customHeight="1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2.7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2.7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2.7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2.7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2.7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2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2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2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2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2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2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2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2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2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2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2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2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2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2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2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2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2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2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2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2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2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2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2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2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2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2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2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2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2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2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2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2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2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2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2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2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2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2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2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2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2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2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2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2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2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2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2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2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2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2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2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2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2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2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2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2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2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2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2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2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2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2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2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2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2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2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2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2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2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2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2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2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2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2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2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2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2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2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2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2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2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2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2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2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2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2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2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2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2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2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2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2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2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2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2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2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2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2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2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2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2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2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2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2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2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2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2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2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2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2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2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2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2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2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2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2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2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2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2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2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2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2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2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2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2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2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2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2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2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2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2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2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2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2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2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2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2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2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2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2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2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2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2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2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2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2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2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2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2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2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2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2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2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2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2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2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2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2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2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2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2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2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2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2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2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2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2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2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2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2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2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2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2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2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2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2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2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2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2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2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2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2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2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2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2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2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2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2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2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2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2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2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2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2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2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2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2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2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2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2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2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2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2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2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2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2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2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2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2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2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2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2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2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2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2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2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2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2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2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2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2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2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2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2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2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2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2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2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2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2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2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2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2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2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2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2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2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2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2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2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2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2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2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2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2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2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2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2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2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2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2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2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2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2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2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2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2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2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2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2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2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2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2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2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2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2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2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2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2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2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2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2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2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2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2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2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2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2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2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2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2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2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2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2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2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2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2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2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2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2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2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2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2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2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2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2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2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2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2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2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2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2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2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2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2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2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2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2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2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2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2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2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2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2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2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2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2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2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2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2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2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2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2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2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2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2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2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2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2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2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2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2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2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2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2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.63"/>
    <col customWidth="1" min="2" max="2" width="9.25"/>
    <col customWidth="1" min="3" max="3" width="13.25"/>
    <col customWidth="1" min="4" max="4" width="24.75"/>
    <col customWidth="1" min="5" max="11" width="14.75"/>
    <col customWidth="1" min="12" max="26" width="8.75"/>
  </cols>
  <sheetData>
    <row r="1" ht="15.75" customHeight="1">
      <c r="A1" s="93"/>
      <c r="B1" s="93"/>
      <c r="C1" s="94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5.75" customHeight="1">
      <c r="A2" s="96"/>
      <c r="B2" s="97" t="s">
        <v>230</v>
      </c>
      <c r="C2" s="97"/>
      <c r="D2" s="98"/>
      <c r="E2" s="98"/>
      <c r="F2" s="98"/>
      <c r="G2" s="98"/>
      <c r="H2" s="98"/>
      <c r="I2" s="98"/>
      <c r="J2" s="98"/>
      <c r="K2" s="99" t="s">
        <v>231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ht="15.75" customHeight="1">
      <c r="A3" s="95"/>
      <c r="B3" s="100"/>
      <c r="C3" s="101"/>
      <c r="D3" s="102"/>
      <c r="E3" s="102"/>
      <c r="F3" s="102"/>
      <c r="G3" s="102"/>
      <c r="H3" s="102"/>
      <c r="I3" s="102"/>
      <c r="J3" s="102"/>
      <c r="K3" s="102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ht="15.75" customHeight="1">
      <c r="A4" s="103"/>
      <c r="B4" s="104"/>
      <c r="C4" s="105">
        <v>1.0</v>
      </c>
      <c r="D4" s="106" t="s">
        <v>232</v>
      </c>
      <c r="E4" s="32"/>
      <c r="F4" s="107" t="s">
        <v>233</v>
      </c>
      <c r="G4" s="108"/>
      <c r="H4" s="108"/>
      <c r="I4" s="108"/>
      <c r="J4" s="108"/>
      <c r="K4" s="108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 ht="15.75" customHeight="1">
      <c r="A5" s="103"/>
      <c r="B5" s="104"/>
      <c r="C5" s="105">
        <f t="shared" ref="C5:C8" si="1">C4+1</f>
        <v>2</v>
      </c>
      <c r="D5" s="106" t="s">
        <v>234</v>
      </c>
      <c r="E5" s="32"/>
      <c r="F5" s="109" t="s">
        <v>235</v>
      </c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 ht="15.75" customHeight="1">
      <c r="A6" s="103"/>
      <c r="B6" s="104"/>
      <c r="C6" s="105">
        <f t="shared" si="1"/>
        <v>3</v>
      </c>
      <c r="D6" s="106" t="s">
        <v>236</v>
      </c>
      <c r="E6" s="32"/>
      <c r="F6" s="109" t="s">
        <v>237</v>
      </c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 ht="15.75" customHeight="1">
      <c r="A7" s="103"/>
      <c r="B7" s="104"/>
      <c r="C7" s="105">
        <f t="shared" si="1"/>
        <v>4</v>
      </c>
      <c r="D7" s="106" t="s">
        <v>238</v>
      </c>
      <c r="E7" s="32"/>
      <c r="F7" s="109" t="s">
        <v>239</v>
      </c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 ht="15.75" customHeight="1">
      <c r="A8" s="103"/>
      <c r="B8" s="104"/>
      <c r="C8" s="105">
        <f t="shared" si="1"/>
        <v>5</v>
      </c>
      <c r="D8" s="106" t="s">
        <v>240</v>
      </c>
      <c r="E8" s="32"/>
      <c r="F8" s="107" t="s">
        <v>241</v>
      </c>
      <c r="G8" s="32"/>
      <c r="H8" s="108"/>
      <c r="I8" s="108"/>
      <c r="J8" s="108"/>
      <c r="K8" s="108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 ht="15.75" customHeight="1">
      <c r="A9" s="103"/>
      <c r="B9" s="104"/>
      <c r="C9" s="105"/>
      <c r="D9" s="110"/>
      <c r="E9" s="32"/>
      <c r="F9" s="107"/>
      <c r="G9" s="32"/>
      <c r="H9" s="108"/>
      <c r="I9" s="108"/>
      <c r="J9" s="108"/>
      <c r="K9" s="108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</row>
    <row r="10" ht="15.75" customHeight="1">
      <c r="A10" s="95"/>
      <c r="B10" s="111"/>
      <c r="C10" s="112"/>
      <c r="D10" s="113" t="s">
        <v>242</v>
      </c>
      <c r="E10" s="113" t="s">
        <v>243</v>
      </c>
      <c r="F10" s="113"/>
      <c r="G10" s="113"/>
      <c r="H10" s="113"/>
      <c r="I10" s="113"/>
      <c r="J10" s="113"/>
      <c r="K10" s="113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ht="15.75" customHeight="1">
      <c r="A11" s="95"/>
      <c r="B11" s="114"/>
      <c r="C11" s="115"/>
      <c r="D11" s="116"/>
      <c r="E11" s="116"/>
      <c r="F11" s="116"/>
      <c r="G11" s="116"/>
      <c r="H11" s="116"/>
      <c r="I11" s="116"/>
      <c r="J11" s="116"/>
      <c r="K11" s="116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ht="15.75" customHeight="1">
      <c r="A12" s="95"/>
      <c r="B12" s="94"/>
      <c r="C12" s="94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ht="15.75" customHeight="1">
      <c r="A13" s="95"/>
      <c r="B13" s="94"/>
      <c r="C13" s="94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ht="15.75" customHeight="1">
      <c r="A14" s="95"/>
      <c r="B14" s="117" t="s">
        <v>244</v>
      </c>
      <c r="C14" s="118"/>
      <c r="D14" s="118"/>
      <c r="E14" s="118"/>
      <c r="F14" s="118"/>
      <c r="G14" s="118"/>
      <c r="H14" s="118"/>
      <c r="I14" s="118"/>
      <c r="J14" s="118"/>
      <c r="K14" s="119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ht="15.75" customHeight="1">
      <c r="A15" s="95"/>
      <c r="B15" s="120" t="s">
        <v>245</v>
      </c>
      <c r="C15" s="120" t="s">
        <v>246</v>
      </c>
      <c r="D15" s="120" t="s">
        <v>247</v>
      </c>
      <c r="E15" s="121" t="s">
        <v>248</v>
      </c>
      <c r="F15" s="50"/>
      <c r="G15" s="50"/>
      <c r="H15" s="50"/>
      <c r="I15" s="50"/>
      <c r="J15" s="50"/>
      <c r="K15" s="51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ht="15.75" customHeight="1">
      <c r="A16" s="95"/>
      <c r="B16" s="122"/>
      <c r="C16" s="123"/>
      <c r="D16" s="124"/>
      <c r="E16" s="125"/>
      <c r="F16" s="50"/>
      <c r="G16" s="50"/>
      <c r="H16" s="50"/>
      <c r="I16" s="50"/>
      <c r="J16" s="50"/>
      <c r="K16" s="51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ht="15.75" customHeight="1">
      <c r="A17" s="95"/>
      <c r="B17" s="126"/>
      <c r="C17" s="126"/>
      <c r="D17" s="127"/>
      <c r="E17" s="125"/>
      <c r="F17" s="50"/>
      <c r="G17" s="50"/>
      <c r="H17" s="50"/>
      <c r="I17" s="50"/>
      <c r="J17" s="50"/>
      <c r="K17" s="51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ht="15.75" customHeight="1">
      <c r="A18" s="95"/>
      <c r="B18" s="126"/>
      <c r="C18" s="126"/>
      <c r="D18" s="127"/>
      <c r="E18" s="125"/>
      <c r="F18" s="50"/>
      <c r="G18" s="50"/>
      <c r="H18" s="50"/>
      <c r="I18" s="50"/>
      <c r="J18" s="50"/>
      <c r="K18" s="51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ht="15.75" customHeight="1">
      <c r="A19" s="95"/>
      <c r="B19" s="94"/>
      <c r="C19" s="94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ht="15.75" customHeight="1">
      <c r="A20" s="128"/>
      <c r="B20" s="117" t="s">
        <v>232</v>
      </c>
      <c r="C20" s="118"/>
      <c r="D20" s="118"/>
      <c r="E20" s="118"/>
      <c r="F20" s="118"/>
      <c r="G20" s="118"/>
      <c r="H20" s="118"/>
      <c r="I20" s="118"/>
      <c r="J20" s="118"/>
      <c r="K20" s="119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ht="15.75" customHeight="1">
      <c r="A21" s="129"/>
      <c r="B21" s="130" t="s">
        <v>249</v>
      </c>
      <c r="C21" s="130" t="s">
        <v>250</v>
      </c>
      <c r="D21" s="130" t="s">
        <v>251</v>
      </c>
      <c r="E21" s="131" t="s">
        <v>252</v>
      </c>
      <c r="F21" s="50"/>
      <c r="G21" s="50"/>
      <c r="H21" s="50"/>
      <c r="I21" s="50"/>
      <c r="J21" s="50"/>
      <c r="K21" s="51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 ht="15.75" customHeight="1">
      <c r="A22" s="128"/>
      <c r="B22" s="132">
        <v>0.0</v>
      </c>
      <c r="C22" s="133" t="s">
        <v>253</v>
      </c>
      <c r="D22" s="134" t="s">
        <v>254</v>
      </c>
      <c r="E22" s="135" t="s">
        <v>255</v>
      </c>
      <c r="F22" s="50"/>
      <c r="G22" s="50"/>
      <c r="H22" s="50"/>
      <c r="I22" s="50"/>
      <c r="J22" s="50"/>
      <c r="K22" s="51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ht="15.75" customHeight="1">
      <c r="A23" s="128"/>
      <c r="B23" s="132">
        <v>1.0</v>
      </c>
      <c r="C23" s="133" t="s">
        <v>234</v>
      </c>
      <c r="D23" s="134" t="s">
        <v>256</v>
      </c>
      <c r="E23" s="135" t="s">
        <v>257</v>
      </c>
      <c r="F23" s="50"/>
      <c r="G23" s="50"/>
      <c r="H23" s="50"/>
      <c r="I23" s="50"/>
      <c r="J23" s="50"/>
      <c r="K23" s="51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ht="34.5" customHeight="1">
      <c r="A24" s="128"/>
      <c r="B24" s="132">
        <f t="shared" ref="B24:B34" si="2">B23+1</f>
        <v>2</v>
      </c>
      <c r="C24" s="133" t="s">
        <v>234</v>
      </c>
      <c r="D24" s="134" t="s">
        <v>256</v>
      </c>
      <c r="E24" s="135" t="s">
        <v>258</v>
      </c>
      <c r="F24" s="50"/>
      <c r="G24" s="50"/>
      <c r="H24" s="50"/>
      <c r="I24" s="50"/>
      <c r="J24" s="50"/>
      <c r="K24" s="51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ht="15.75" customHeight="1">
      <c r="A25" s="128"/>
      <c r="B25" s="132">
        <f t="shared" si="2"/>
        <v>3</v>
      </c>
      <c r="C25" s="133" t="s">
        <v>234</v>
      </c>
      <c r="D25" s="134" t="s">
        <v>256</v>
      </c>
      <c r="E25" s="135" t="s">
        <v>259</v>
      </c>
      <c r="F25" s="50"/>
      <c r="G25" s="50"/>
      <c r="H25" s="50"/>
      <c r="I25" s="50"/>
      <c r="J25" s="50"/>
      <c r="K25" s="51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ht="15.75" customHeight="1">
      <c r="A26" s="128"/>
      <c r="B26" s="132">
        <f t="shared" si="2"/>
        <v>4</v>
      </c>
      <c r="C26" s="133" t="s">
        <v>234</v>
      </c>
      <c r="D26" s="134" t="s">
        <v>256</v>
      </c>
      <c r="E26" s="135" t="s">
        <v>260</v>
      </c>
      <c r="F26" s="50"/>
      <c r="G26" s="50"/>
      <c r="H26" s="50"/>
      <c r="I26" s="50"/>
      <c r="J26" s="50"/>
      <c r="K26" s="51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ht="15.75" customHeight="1">
      <c r="A27" s="128"/>
      <c r="B27" s="132">
        <f t="shared" si="2"/>
        <v>5</v>
      </c>
      <c r="C27" s="133" t="s">
        <v>234</v>
      </c>
      <c r="D27" s="134" t="s">
        <v>256</v>
      </c>
      <c r="E27" s="135" t="s">
        <v>261</v>
      </c>
      <c r="F27" s="50"/>
      <c r="G27" s="50"/>
      <c r="H27" s="50"/>
      <c r="I27" s="50"/>
      <c r="J27" s="50"/>
      <c r="K27" s="51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ht="15.75" customHeight="1">
      <c r="A28" s="128"/>
      <c r="B28" s="132">
        <f t="shared" si="2"/>
        <v>6</v>
      </c>
      <c r="C28" s="133" t="s">
        <v>234</v>
      </c>
      <c r="D28" s="134" t="s">
        <v>256</v>
      </c>
      <c r="E28" s="135" t="s">
        <v>262</v>
      </c>
      <c r="F28" s="50"/>
      <c r="G28" s="50"/>
      <c r="H28" s="50"/>
      <c r="I28" s="50"/>
      <c r="J28" s="50"/>
      <c r="K28" s="51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ht="15.75" customHeight="1">
      <c r="A29" s="128"/>
      <c r="B29" s="132">
        <f t="shared" si="2"/>
        <v>7</v>
      </c>
      <c r="C29" s="133" t="s">
        <v>234</v>
      </c>
      <c r="D29" s="134" t="s">
        <v>256</v>
      </c>
      <c r="E29" s="135" t="s">
        <v>263</v>
      </c>
      <c r="F29" s="50"/>
      <c r="G29" s="50"/>
      <c r="H29" s="50"/>
      <c r="I29" s="50"/>
      <c r="J29" s="50"/>
      <c r="K29" s="51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ht="15.75" customHeight="1">
      <c r="A30" s="128"/>
      <c r="B30" s="132">
        <f t="shared" si="2"/>
        <v>8</v>
      </c>
      <c r="C30" s="133" t="s">
        <v>236</v>
      </c>
      <c r="D30" s="134" t="s">
        <v>256</v>
      </c>
      <c r="E30" s="135" t="s">
        <v>264</v>
      </c>
      <c r="F30" s="50"/>
      <c r="G30" s="50"/>
      <c r="H30" s="50"/>
      <c r="I30" s="50"/>
      <c r="J30" s="50"/>
      <c r="K30" s="51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ht="15.75" customHeight="1">
      <c r="A31" s="128"/>
      <c r="B31" s="132">
        <f t="shared" si="2"/>
        <v>9</v>
      </c>
      <c r="C31" s="133"/>
      <c r="D31" s="134"/>
      <c r="E31" s="135"/>
      <c r="F31" s="50"/>
      <c r="G31" s="50"/>
      <c r="H31" s="50"/>
      <c r="I31" s="50"/>
      <c r="J31" s="50"/>
      <c r="K31" s="51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ht="15.75" customHeight="1">
      <c r="A32" s="128"/>
      <c r="B32" s="132">
        <f t="shared" si="2"/>
        <v>10</v>
      </c>
      <c r="C32" s="133"/>
      <c r="D32" s="134"/>
      <c r="E32" s="135"/>
      <c r="F32" s="50"/>
      <c r="G32" s="50"/>
      <c r="H32" s="50"/>
      <c r="I32" s="50"/>
      <c r="J32" s="50"/>
      <c r="K32" s="51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ht="15.75" customHeight="1">
      <c r="A33" s="128"/>
      <c r="B33" s="132">
        <f t="shared" si="2"/>
        <v>11</v>
      </c>
      <c r="C33" s="133"/>
      <c r="D33" s="134"/>
      <c r="E33" s="135"/>
      <c r="F33" s="50"/>
      <c r="G33" s="50"/>
      <c r="H33" s="50"/>
      <c r="I33" s="50"/>
      <c r="J33" s="50"/>
      <c r="K33" s="51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ht="15.75" customHeight="1">
      <c r="A34" s="128"/>
      <c r="B34" s="132">
        <f t="shared" si="2"/>
        <v>12</v>
      </c>
      <c r="C34" s="133"/>
      <c r="D34" s="134"/>
      <c r="E34" s="135"/>
      <c r="F34" s="50"/>
      <c r="G34" s="50"/>
      <c r="H34" s="50"/>
      <c r="I34" s="50"/>
      <c r="J34" s="50"/>
      <c r="K34" s="51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ht="15.75" customHeight="1">
      <c r="A35" s="95"/>
      <c r="B35" s="94"/>
      <c r="C35" s="94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ht="15.75" customHeight="1">
      <c r="A36" s="95"/>
      <c r="B36" s="117" t="s">
        <v>265</v>
      </c>
      <c r="C36" s="118"/>
      <c r="D36" s="118"/>
      <c r="E36" s="118"/>
      <c r="F36" s="118"/>
      <c r="G36" s="118"/>
      <c r="H36" s="118"/>
      <c r="I36" s="118"/>
      <c r="J36" s="118"/>
      <c r="K36" s="119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ht="15.75" customHeight="1">
      <c r="A37" s="95"/>
      <c r="B37" s="120" t="s">
        <v>249</v>
      </c>
      <c r="C37" s="120" t="s">
        <v>246</v>
      </c>
      <c r="D37" s="120" t="s">
        <v>266</v>
      </c>
      <c r="E37" s="121" t="s">
        <v>267</v>
      </c>
      <c r="F37" s="50"/>
      <c r="G37" s="50"/>
      <c r="H37" s="50"/>
      <c r="I37" s="50"/>
      <c r="J37" s="50"/>
      <c r="K37" s="51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ht="15.75" customHeight="1">
      <c r="A38" s="95"/>
      <c r="B38" s="126">
        <v>1.0</v>
      </c>
      <c r="C38" s="126"/>
      <c r="D38" s="127"/>
      <c r="E38" s="125"/>
      <c r="F38" s="50"/>
      <c r="G38" s="50"/>
      <c r="H38" s="50"/>
      <c r="I38" s="50"/>
      <c r="J38" s="50"/>
      <c r="K38" s="51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ht="15.75" customHeight="1">
      <c r="A39" s="95"/>
      <c r="B39" s="126">
        <v>2.0</v>
      </c>
      <c r="C39" s="126"/>
      <c r="D39" s="127"/>
      <c r="E39" s="125"/>
      <c r="F39" s="50"/>
      <c r="G39" s="50"/>
      <c r="H39" s="50"/>
      <c r="I39" s="50"/>
      <c r="J39" s="50"/>
      <c r="K39" s="51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ht="15.75" customHeight="1">
      <c r="A40" s="95"/>
      <c r="B40" s="126">
        <v>3.0</v>
      </c>
      <c r="C40" s="126"/>
      <c r="D40" s="127"/>
      <c r="E40" s="125"/>
      <c r="F40" s="50"/>
      <c r="G40" s="50"/>
      <c r="H40" s="50"/>
      <c r="I40" s="50"/>
      <c r="J40" s="50"/>
      <c r="K40" s="51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ht="15.75" customHeight="1">
      <c r="A41" s="95"/>
      <c r="B41" s="94"/>
      <c r="C41" s="94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ht="15.75" customHeight="1">
      <c r="A42" s="95"/>
      <c r="B42" s="94"/>
      <c r="C42" s="94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ht="15.75" customHeight="1">
      <c r="A43" s="95"/>
      <c r="B43" s="94"/>
      <c r="C43" s="94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ht="15.75" customHeight="1">
      <c r="A44" s="95"/>
      <c r="B44" s="94"/>
      <c r="C44" s="94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ht="15.75" customHeight="1">
      <c r="A45" s="95"/>
      <c r="B45" s="94"/>
      <c r="C45" s="94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ht="15.75" customHeight="1">
      <c r="A46" s="95"/>
      <c r="B46" s="94"/>
      <c r="C46" s="94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ht="15.75" customHeight="1">
      <c r="A47" s="95"/>
      <c r="B47" s="94"/>
      <c r="C47" s="94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ht="15.75" customHeight="1">
      <c r="A48" s="95"/>
      <c r="B48" s="94"/>
      <c r="C48" s="94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ht="15.75" customHeight="1">
      <c r="A49" s="95"/>
      <c r="B49" s="94"/>
      <c r="C49" s="94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ht="15.75" customHeight="1">
      <c r="A50" s="95"/>
      <c r="B50" s="94"/>
      <c r="C50" s="94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ht="15.75" customHeight="1">
      <c r="A51" s="95"/>
      <c r="B51" s="94"/>
      <c r="C51" s="94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ht="15.75" customHeight="1">
      <c r="A52" s="95"/>
      <c r="B52" s="94"/>
      <c r="C52" s="94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ht="15.75" customHeight="1">
      <c r="A53" s="95"/>
      <c r="B53" s="94"/>
      <c r="C53" s="94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ht="15.75" customHeight="1">
      <c r="A54" s="95"/>
      <c r="B54" s="94"/>
      <c r="C54" s="94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ht="15.75" customHeight="1">
      <c r="A55" s="95"/>
      <c r="B55" s="94"/>
      <c r="C55" s="94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ht="15.75" customHeight="1">
      <c r="A56" s="95"/>
      <c r="B56" s="94"/>
      <c r="C56" s="94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ht="15.75" customHeight="1">
      <c r="A57" s="95"/>
      <c r="B57" s="94"/>
      <c r="C57" s="94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ht="15.75" customHeight="1">
      <c r="A58" s="95"/>
      <c r="B58" s="94"/>
      <c r="C58" s="94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ht="15.75" customHeight="1">
      <c r="A59" s="95"/>
      <c r="B59" s="94"/>
      <c r="C59" s="94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ht="15.75" customHeight="1">
      <c r="A60" s="95"/>
      <c r="B60" s="94"/>
      <c r="C60" s="94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ht="15.75" customHeight="1">
      <c r="A61" s="95"/>
      <c r="B61" s="94"/>
      <c r="C61" s="94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ht="15.75" customHeight="1">
      <c r="A62" s="95"/>
      <c r="B62" s="94"/>
      <c r="C62" s="94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ht="15.75" customHeight="1">
      <c r="A63" s="95"/>
      <c r="B63" s="94"/>
      <c r="C63" s="94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ht="15.75" customHeight="1">
      <c r="A64" s="95"/>
      <c r="B64" s="94"/>
      <c r="C64" s="94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ht="15.75" customHeight="1">
      <c r="A65" s="95"/>
      <c r="B65" s="94"/>
      <c r="C65" s="94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ht="15.75" customHeight="1">
      <c r="A66" s="95"/>
      <c r="B66" s="94"/>
      <c r="C66" s="94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ht="15.75" customHeight="1">
      <c r="A67" s="95"/>
      <c r="B67" s="94"/>
      <c r="C67" s="94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ht="15.75" customHeight="1">
      <c r="A68" s="95"/>
      <c r="B68" s="94"/>
      <c r="C68" s="94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ht="15.75" customHeight="1">
      <c r="A69" s="95"/>
      <c r="B69" s="94"/>
      <c r="C69" s="94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ht="15.75" customHeight="1">
      <c r="A70" s="95"/>
      <c r="B70" s="94"/>
      <c r="C70" s="94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ht="15.75" customHeight="1">
      <c r="A71" s="95"/>
      <c r="B71" s="94"/>
      <c r="C71" s="94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ht="15.75" customHeight="1">
      <c r="A72" s="95"/>
      <c r="B72" s="94"/>
      <c r="C72" s="94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ht="15.75" customHeight="1">
      <c r="A73" s="95"/>
      <c r="B73" s="94"/>
      <c r="C73" s="94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ht="15.75" customHeight="1">
      <c r="A74" s="95"/>
      <c r="B74" s="94"/>
      <c r="C74" s="94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ht="15.75" customHeight="1">
      <c r="A75" s="95"/>
      <c r="B75" s="94"/>
      <c r="C75" s="94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ht="15.75" customHeight="1">
      <c r="A76" s="95"/>
      <c r="B76" s="94"/>
      <c r="C76" s="94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ht="15.75" customHeight="1">
      <c r="A77" s="95"/>
      <c r="B77" s="94"/>
      <c r="C77" s="94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ht="15.75" customHeight="1">
      <c r="A78" s="95"/>
      <c r="B78" s="94"/>
      <c r="C78" s="94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ht="15.75" customHeight="1">
      <c r="A79" s="95"/>
      <c r="B79" s="94"/>
      <c r="C79" s="94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ht="15.75" customHeight="1">
      <c r="A80" s="95"/>
      <c r="B80" s="94"/>
      <c r="C80" s="94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ht="15.75" customHeight="1">
      <c r="A81" s="95"/>
      <c r="B81" s="94"/>
      <c r="C81" s="94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5.75" customHeight="1">
      <c r="A82" s="95"/>
      <c r="B82" s="94"/>
      <c r="C82" s="94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ht="15.75" customHeight="1">
      <c r="A83" s="95"/>
      <c r="B83" s="94"/>
      <c r="C83" s="94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ht="15.75" customHeight="1">
      <c r="A84" s="95"/>
      <c r="B84" s="94"/>
      <c r="C84" s="94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ht="15.75" customHeight="1">
      <c r="A85" s="95"/>
      <c r="B85" s="94"/>
      <c r="C85" s="94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ht="15.75" customHeight="1">
      <c r="A86" s="95"/>
      <c r="B86" s="94"/>
      <c r="C86" s="94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ht="15.75" customHeight="1">
      <c r="A87" s="95"/>
      <c r="B87" s="94"/>
      <c r="C87" s="94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ht="15.75" customHeight="1">
      <c r="A88" s="95"/>
      <c r="B88" s="94"/>
      <c r="C88" s="94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ht="15.75" customHeight="1">
      <c r="A89" s="95"/>
      <c r="B89" s="94"/>
      <c r="C89" s="94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ht="15.75" customHeight="1">
      <c r="A90" s="95"/>
      <c r="B90" s="94"/>
      <c r="C90" s="94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ht="15.75" customHeight="1">
      <c r="A91" s="95"/>
      <c r="B91" s="94"/>
      <c r="C91" s="94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ht="15.75" customHeight="1">
      <c r="A92" s="95"/>
      <c r="B92" s="94"/>
      <c r="C92" s="94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ht="15.75" customHeight="1">
      <c r="A93" s="95"/>
      <c r="B93" s="94"/>
      <c r="C93" s="94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ht="15.75" customHeight="1">
      <c r="A94" s="95"/>
      <c r="B94" s="94"/>
      <c r="C94" s="94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ht="15.75" customHeight="1">
      <c r="A95" s="95"/>
      <c r="B95" s="94"/>
      <c r="C95" s="94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ht="15.75" customHeight="1">
      <c r="A96" s="95"/>
      <c r="B96" s="94"/>
      <c r="C96" s="94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ht="15.75" customHeight="1">
      <c r="A97" s="95"/>
      <c r="B97" s="94"/>
      <c r="C97" s="94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ht="15.75" customHeight="1">
      <c r="A98" s="95"/>
      <c r="B98" s="94"/>
      <c r="C98" s="94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ht="15.75" customHeight="1">
      <c r="A99" s="95"/>
      <c r="B99" s="94"/>
      <c r="C99" s="94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ht="15.75" customHeight="1">
      <c r="A100" s="95"/>
      <c r="B100" s="94"/>
      <c r="C100" s="94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ht="15.75" customHeight="1">
      <c r="A101" s="95"/>
      <c r="B101" s="94"/>
      <c r="C101" s="94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ht="15.75" customHeight="1">
      <c r="A102" s="95"/>
      <c r="B102" s="94"/>
      <c r="C102" s="94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ht="15.75" customHeight="1">
      <c r="A103" s="95"/>
      <c r="B103" s="94"/>
      <c r="C103" s="94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ht="15.75" customHeight="1">
      <c r="A104" s="95"/>
      <c r="B104" s="94"/>
      <c r="C104" s="94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ht="15.75" customHeight="1">
      <c r="A105" s="95"/>
      <c r="B105" s="94"/>
      <c r="C105" s="94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ht="15.75" customHeight="1">
      <c r="A106" s="95"/>
      <c r="B106" s="94"/>
      <c r="C106" s="94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ht="15.75" customHeight="1">
      <c r="A107" s="95"/>
      <c r="B107" s="94"/>
      <c r="C107" s="94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ht="15.75" customHeight="1">
      <c r="A108" s="95"/>
      <c r="B108" s="94"/>
      <c r="C108" s="94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ht="15.75" customHeight="1">
      <c r="A109" s="95"/>
      <c r="B109" s="94"/>
      <c r="C109" s="94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ht="15.75" customHeight="1">
      <c r="A110" s="95"/>
      <c r="B110" s="94"/>
      <c r="C110" s="94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ht="15.75" customHeight="1">
      <c r="A111" s="95"/>
      <c r="B111" s="94"/>
      <c r="C111" s="94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ht="15.75" customHeight="1">
      <c r="A112" s="95"/>
      <c r="B112" s="94"/>
      <c r="C112" s="94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ht="15.75" customHeight="1">
      <c r="A113" s="95"/>
      <c r="B113" s="94"/>
      <c r="C113" s="94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ht="15.75" customHeight="1">
      <c r="A114" s="95"/>
      <c r="B114" s="94"/>
      <c r="C114" s="94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ht="15.75" customHeight="1">
      <c r="A115" s="95"/>
      <c r="B115" s="94"/>
      <c r="C115" s="94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ht="15.75" customHeight="1">
      <c r="A116" s="95"/>
      <c r="B116" s="94"/>
      <c r="C116" s="94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ht="15.75" customHeight="1">
      <c r="A117" s="95"/>
      <c r="B117" s="94"/>
      <c r="C117" s="94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ht="15.75" customHeight="1">
      <c r="A118" s="95"/>
      <c r="B118" s="94"/>
      <c r="C118" s="94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ht="15.75" customHeight="1">
      <c r="A119" s="95"/>
      <c r="B119" s="94"/>
      <c r="C119" s="94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ht="15.75" customHeight="1">
      <c r="A120" s="95"/>
      <c r="B120" s="94"/>
      <c r="C120" s="94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ht="15.75" customHeight="1">
      <c r="A121" s="95"/>
      <c r="B121" s="94"/>
      <c r="C121" s="94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ht="15.75" customHeight="1">
      <c r="A122" s="95"/>
      <c r="B122" s="94"/>
      <c r="C122" s="94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ht="15.75" customHeight="1">
      <c r="A123" s="95"/>
      <c r="B123" s="94"/>
      <c r="C123" s="94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ht="15.75" customHeight="1">
      <c r="A124" s="95"/>
      <c r="B124" s="94"/>
      <c r="C124" s="94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ht="15.75" customHeight="1">
      <c r="A125" s="95"/>
      <c r="B125" s="94"/>
      <c r="C125" s="94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ht="15.75" customHeight="1">
      <c r="A126" s="95"/>
      <c r="B126" s="94"/>
      <c r="C126" s="94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ht="15.75" customHeight="1">
      <c r="A127" s="95"/>
      <c r="B127" s="94"/>
      <c r="C127" s="94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ht="15.75" customHeight="1">
      <c r="A128" s="95"/>
      <c r="B128" s="94"/>
      <c r="C128" s="94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ht="15.75" customHeight="1">
      <c r="A129" s="95"/>
      <c r="B129" s="94"/>
      <c r="C129" s="94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ht="15.75" customHeight="1">
      <c r="A130" s="95"/>
      <c r="B130" s="94"/>
      <c r="C130" s="94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ht="15.75" customHeight="1">
      <c r="A131" s="95"/>
      <c r="B131" s="94"/>
      <c r="C131" s="94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ht="15.75" customHeight="1">
      <c r="A132" s="95"/>
      <c r="B132" s="94"/>
      <c r="C132" s="94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ht="15.75" customHeight="1">
      <c r="A133" s="95"/>
      <c r="B133" s="94"/>
      <c r="C133" s="94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ht="15.75" customHeight="1">
      <c r="A134" s="95"/>
      <c r="B134" s="94"/>
      <c r="C134" s="94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ht="15.75" customHeight="1">
      <c r="A135" s="95"/>
      <c r="B135" s="94"/>
      <c r="C135" s="94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ht="15.75" customHeight="1">
      <c r="A136" s="95"/>
      <c r="B136" s="94"/>
      <c r="C136" s="94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ht="15.75" customHeight="1">
      <c r="A137" s="95"/>
      <c r="B137" s="94"/>
      <c r="C137" s="94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ht="15.75" customHeight="1">
      <c r="A138" s="95"/>
      <c r="B138" s="94"/>
      <c r="C138" s="94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ht="15.75" customHeight="1">
      <c r="A139" s="95"/>
      <c r="B139" s="94"/>
      <c r="C139" s="94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ht="15.75" customHeight="1">
      <c r="A140" s="95"/>
      <c r="B140" s="94"/>
      <c r="C140" s="94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ht="15.75" customHeight="1">
      <c r="A141" s="95"/>
      <c r="B141" s="94"/>
      <c r="C141" s="94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ht="15.75" customHeight="1">
      <c r="A142" s="95"/>
      <c r="B142" s="94"/>
      <c r="C142" s="94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ht="15.75" customHeight="1">
      <c r="A143" s="95"/>
      <c r="B143" s="94"/>
      <c r="C143" s="94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ht="15.75" customHeight="1">
      <c r="A144" s="95"/>
      <c r="B144" s="94"/>
      <c r="C144" s="94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ht="15.75" customHeight="1">
      <c r="A145" s="95"/>
      <c r="B145" s="94"/>
      <c r="C145" s="94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ht="15.75" customHeight="1">
      <c r="A146" s="95"/>
      <c r="B146" s="94"/>
      <c r="C146" s="94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ht="15.75" customHeight="1">
      <c r="A147" s="95"/>
      <c r="B147" s="94"/>
      <c r="C147" s="94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ht="15.75" customHeight="1">
      <c r="A148" s="95"/>
      <c r="B148" s="94"/>
      <c r="C148" s="94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ht="15.75" customHeight="1">
      <c r="A149" s="95"/>
      <c r="B149" s="94"/>
      <c r="C149" s="94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ht="15.75" customHeight="1">
      <c r="A150" s="95"/>
      <c r="B150" s="94"/>
      <c r="C150" s="94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ht="15.75" customHeight="1">
      <c r="A151" s="95"/>
      <c r="B151" s="94"/>
      <c r="C151" s="94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ht="15.75" customHeight="1">
      <c r="A152" s="95"/>
      <c r="B152" s="94"/>
      <c r="C152" s="94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ht="15.75" customHeight="1">
      <c r="A153" s="95"/>
      <c r="B153" s="94"/>
      <c r="C153" s="94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ht="15.75" customHeight="1">
      <c r="A154" s="95"/>
      <c r="B154" s="94"/>
      <c r="C154" s="94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ht="15.75" customHeight="1">
      <c r="A155" s="95"/>
      <c r="B155" s="94"/>
      <c r="C155" s="94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ht="15.75" customHeight="1">
      <c r="A156" s="95"/>
      <c r="B156" s="94"/>
      <c r="C156" s="94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ht="15.75" customHeight="1">
      <c r="A157" s="95"/>
      <c r="B157" s="94"/>
      <c r="C157" s="94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ht="15.75" customHeight="1">
      <c r="A158" s="95"/>
      <c r="B158" s="94"/>
      <c r="C158" s="94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ht="15.75" customHeight="1">
      <c r="A159" s="95"/>
      <c r="B159" s="94"/>
      <c r="C159" s="94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ht="15.75" customHeight="1">
      <c r="A160" s="95"/>
      <c r="B160" s="94"/>
      <c r="C160" s="94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ht="15.75" customHeight="1">
      <c r="A161" s="95"/>
      <c r="B161" s="94"/>
      <c r="C161" s="94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ht="15.75" customHeight="1">
      <c r="A162" s="95"/>
      <c r="B162" s="94"/>
      <c r="C162" s="94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ht="15.75" customHeight="1">
      <c r="A163" s="95"/>
      <c r="B163" s="94"/>
      <c r="C163" s="94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ht="15.75" customHeight="1">
      <c r="A164" s="95"/>
      <c r="B164" s="94"/>
      <c r="C164" s="94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ht="15.75" customHeight="1">
      <c r="A165" s="95"/>
      <c r="B165" s="94"/>
      <c r="C165" s="94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ht="15.75" customHeight="1">
      <c r="A166" s="95"/>
      <c r="B166" s="94"/>
      <c r="C166" s="94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ht="15.75" customHeight="1">
      <c r="A167" s="95"/>
      <c r="B167" s="94"/>
      <c r="C167" s="94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ht="15.75" customHeight="1">
      <c r="A168" s="95"/>
      <c r="B168" s="94"/>
      <c r="C168" s="94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ht="15.75" customHeight="1">
      <c r="A169" s="95"/>
      <c r="B169" s="94"/>
      <c r="C169" s="94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ht="15.75" customHeight="1">
      <c r="A170" s="95"/>
      <c r="B170" s="94"/>
      <c r="C170" s="94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ht="15.75" customHeight="1">
      <c r="A171" s="95"/>
      <c r="B171" s="94"/>
      <c r="C171" s="94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ht="15.75" customHeight="1">
      <c r="A172" s="95"/>
      <c r="B172" s="94"/>
      <c r="C172" s="94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ht="15.75" customHeight="1">
      <c r="A173" s="95"/>
      <c r="B173" s="94"/>
      <c r="C173" s="94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ht="15.75" customHeight="1">
      <c r="A174" s="95"/>
      <c r="B174" s="94"/>
      <c r="C174" s="94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ht="15.75" customHeight="1">
      <c r="A175" s="95"/>
      <c r="B175" s="94"/>
      <c r="C175" s="94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ht="15.75" customHeight="1">
      <c r="A176" s="95"/>
      <c r="B176" s="94"/>
      <c r="C176" s="94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ht="15.75" customHeight="1">
      <c r="A177" s="95"/>
      <c r="B177" s="94"/>
      <c r="C177" s="94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ht="15.75" customHeight="1">
      <c r="A178" s="95"/>
      <c r="B178" s="94"/>
      <c r="C178" s="94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ht="15.75" customHeight="1">
      <c r="A179" s="95"/>
      <c r="B179" s="94"/>
      <c r="C179" s="94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ht="15.75" customHeight="1">
      <c r="A180" s="95"/>
      <c r="B180" s="94"/>
      <c r="C180" s="94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ht="15.75" customHeight="1">
      <c r="A181" s="95"/>
      <c r="B181" s="94"/>
      <c r="C181" s="94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ht="15.75" customHeight="1">
      <c r="A182" s="95"/>
      <c r="B182" s="94"/>
      <c r="C182" s="94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ht="15.75" customHeight="1">
      <c r="A183" s="95"/>
      <c r="B183" s="94"/>
      <c r="C183" s="94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ht="15.75" customHeight="1">
      <c r="A184" s="95"/>
      <c r="B184" s="94"/>
      <c r="C184" s="94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t="15.75" customHeight="1">
      <c r="A185" s="95"/>
      <c r="B185" s="94"/>
      <c r="C185" s="94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ht="15.75" customHeight="1">
      <c r="A186" s="95"/>
      <c r="B186" s="94"/>
      <c r="C186" s="94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ht="15.75" customHeight="1">
      <c r="A187" s="95"/>
      <c r="B187" s="94"/>
      <c r="C187" s="94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ht="15.75" customHeight="1">
      <c r="A188" s="95"/>
      <c r="B188" s="94"/>
      <c r="C188" s="94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ht="15.75" customHeight="1">
      <c r="A189" s="95"/>
      <c r="B189" s="94"/>
      <c r="C189" s="94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ht="15.75" customHeight="1">
      <c r="A190" s="95"/>
      <c r="B190" s="94"/>
      <c r="C190" s="94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ht="15.75" customHeight="1">
      <c r="A191" s="95"/>
      <c r="B191" s="94"/>
      <c r="C191" s="94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ht="15.75" customHeight="1">
      <c r="A192" s="95"/>
      <c r="B192" s="94"/>
      <c r="C192" s="94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ht="15.75" customHeight="1">
      <c r="A193" s="95"/>
      <c r="B193" s="94"/>
      <c r="C193" s="94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ht="15.75" customHeight="1">
      <c r="A194" s="95"/>
      <c r="B194" s="94"/>
      <c r="C194" s="94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ht="15.75" customHeight="1">
      <c r="A195" s="95"/>
      <c r="B195" s="94"/>
      <c r="C195" s="94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ht="15.75" customHeight="1">
      <c r="A196" s="95"/>
      <c r="B196" s="94"/>
      <c r="C196" s="94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ht="15.75" customHeight="1">
      <c r="A197" s="95"/>
      <c r="B197" s="94"/>
      <c r="C197" s="94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ht="15.75" customHeight="1">
      <c r="A198" s="95"/>
      <c r="B198" s="94"/>
      <c r="C198" s="94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ht="15.75" customHeight="1">
      <c r="A199" s="95"/>
      <c r="B199" s="94"/>
      <c r="C199" s="94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ht="15.75" customHeight="1">
      <c r="A200" s="95"/>
      <c r="B200" s="94"/>
      <c r="C200" s="94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ht="15.75" customHeight="1">
      <c r="A201" s="95"/>
      <c r="B201" s="94"/>
      <c r="C201" s="94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ht="15.75" customHeight="1">
      <c r="A202" s="95"/>
      <c r="B202" s="94"/>
      <c r="C202" s="94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ht="15.75" customHeight="1">
      <c r="A203" s="95"/>
      <c r="B203" s="94"/>
      <c r="C203" s="94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ht="15.75" customHeight="1">
      <c r="A204" s="95"/>
      <c r="B204" s="94"/>
      <c r="C204" s="94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ht="15.75" customHeight="1">
      <c r="A205" s="95"/>
      <c r="B205" s="94"/>
      <c r="C205" s="94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ht="15.75" customHeight="1">
      <c r="A206" s="95"/>
      <c r="B206" s="94"/>
      <c r="C206" s="94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ht="15.75" customHeight="1">
      <c r="A207" s="95"/>
      <c r="B207" s="94"/>
      <c r="C207" s="94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ht="15.75" customHeight="1">
      <c r="A208" s="95"/>
      <c r="B208" s="94"/>
      <c r="C208" s="94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ht="15.75" customHeight="1">
      <c r="A209" s="95"/>
      <c r="B209" s="94"/>
      <c r="C209" s="94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ht="15.75" customHeight="1">
      <c r="A210" s="95"/>
      <c r="B210" s="94"/>
      <c r="C210" s="94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ht="15.75" customHeight="1">
      <c r="A211" s="95"/>
      <c r="B211" s="94"/>
      <c r="C211" s="94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ht="15.75" customHeight="1">
      <c r="A212" s="95"/>
      <c r="B212" s="94"/>
      <c r="C212" s="94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ht="15.75" customHeight="1">
      <c r="A213" s="95"/>
      <c r="B213" s="94"/>
      <c r="C213" s="94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ht="15.75" customHeight="1">
      <c r="A214" s="95"/>
      <c r="B214" s="94"/>
      <c r="C214" s="94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ht="15.75" customHeight="1">
      <c r="A215" s="95"/>
      <c r="B215" s="94"/>
      <c r="C215" s="94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ht="15.75" customHeight="1">
      <c r="A216" s="95"/>
      <c r="B216" s="94"/>
      <c r="C216" s="94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ht="15.75" customHeight="1">
      <c r="A217" s="95"/>
      <c r="B217" s="94"/>
      <c r="C217" s="94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ht="15.75" customHeight="1">
      <c r="A218" s="95"/>
      <c r="B218" s="94"/>
      <c r="C218" s="94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ht="15.75" customHeight="1">
      <c r="A219" s="95"/>
      <c r="B219" s="94"/>
      <c r="C219" s="94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ht="15.75" customHeight="1">
      <c r="A220" s="95"/>
      <c r="B220" s="94"/>
      <c r="C220" s="94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ht="15.75" customHeight="1">
      <c r="A221" s="95"/>
      <c r="B221" s="94"/>
      <c r="C221" s="94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ht="15.75" customHeight="1">
      <c r="A222" s="95"/>
      <c r="B222" s="94"/>
      <c r="C222" s="94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ht="15.75" customHeight="1">
      <c r="A223" s="95"/>
      <c r="B223" s="94"/>
      <c r="C223" s="94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ht="15.75" customHeight="1">
      <c r="A224" s="95"/>
      <c r="B224" s="94"/>
      <c r="C224" s="94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ht="15.75" customHeight="1">
      <c r="A225" s="95"/>
      <c r="B225" s="94"/>
      <c r="C225" s="94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ht="15.75" customHeight="1">
      <c r="A226" s="95"/>
      <c r="B226" s="94"/>
      <c r="C226" s="94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ht="15.75" customHeight="1">
      <c r="A227" s="95"/>
      <c r="B227" s="94"/>
      <c r="C227" s="94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ht="15.75" customHeight="1">
      <c r="A228" s="95"/>
      <c r="B228" s="94"/>
      <c r="C228" s="94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ht="15.75" customHeight="1">
      <c r="A229" s="95"/>
      <c r="B229" s="94"/>
      <c r="C229" s="94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ht="15.75" customHeight="1">
      <c r="A230" s="95"/>
      <c r="B230" s="94"/>
      <c r="C230" s="94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ht="15.75" customHeight="1">
      <c r="A231" s="95"/>
      <c r="B231" s="94"/>
      <c r="C231" s="94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ht="15.75" customHeight="1">
      <c r="A232" s="95"/>
      <c r="B232" s="94"/>
      <c r="C232" s="94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ht="15.75" customHeight="1">
      <c r="A233" s="95"/>
      <c r="B233" s="94"/>
      <c r="C233" s="94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ht="15.75" customHeight="1">
      <c r="A234" s="95"/>
      <c r="B234" s="94"/>
      <c r="C234" s="94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ht="15.75" customHeight="1">
      <c r="A235" s="95"/>
      <c r="B235" s="94"/>
      <c r="C235" s="94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ht="15.75" customHeight="1">
      <c r="A236" s="95"/>
      <c r="B236" s="94"/>
      <c r="C236" s="94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ht="15.75" customHeight="1">
      <c r="A237" s="95"/>
      <c r="B237" s="94"/>
      <c r="C237" s="94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ht="15.75" customHeight="1">
      <c r="A238" s="95"/>
      <c r="B238" s="94"/>
      <c r="C238" s="94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ht="15.75" customHeight="1">
      <c r="A239" s="95"/>
      <c r="B239" s="94"/>
      <c r="C239" s="94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ht="15.75" customHeight="1">
      <c r="A240" s="95"/>
      <c r="B240" s="94"/>
      <c r="C240" s="94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ht="15.75" customHeight="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ht="15.7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ht="15.7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ht="15.7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ht="15.7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ht="15.7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ht="15.7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ht="15.7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ht="15.7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ht="15.7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ht="15.7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ht="15.7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ht="15.7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ht="15.7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ht="15.7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ht="15.7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ht="15.7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ht="15.7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ht="15.7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ht="15.7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ht="15.7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ht="15.7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ht="15.7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ht="15.7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ht="15.7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ht="15.7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ht="15.7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ht="15.7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ht="15.7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ht="15.7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ht="15.7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ht="15.7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ht="15.7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ht="15.7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ht="15.7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ht="15.7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ht="15.7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ht="15.7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ht="15.7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ht="15.7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ht="15.7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ht="15.7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ht="15.7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ht="15.7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ht="15.7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ht="15.7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ht="15.7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ht="15.7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ht="15.7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ht="15.7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ht="15.7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ht="15.7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ht="15.7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ht="15.7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ht="15.7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ht="15.7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ht="15.7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ht="15.7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ht="15.7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ht="15.7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ht="15.7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ht="15.7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ht="15.7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ht="15.7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ht="15.7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ht="15.7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ht="15.7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ht="15.7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ht="15.7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ht="15.7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ht="15.7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ht="15.7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ht="15.7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ht="15.7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ht="15.7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ht="15.7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ht="15.7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ht="15.7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ht="15.7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ht="15.7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ht="15.7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ht="15.7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ht="15.7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ht="15.7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ht="15.7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ht="15.7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ht="15.7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ht="15.7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ht="15.7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ht="15.7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ht="15.7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ht="15.7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ht="15.7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ht="15.7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ht="15.7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ht="15.7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ht="15.7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ht="15.7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ht="15.7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ht="15.7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ht="15.7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ht="15.7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ht="15.7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ht="15.7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ht="15.7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ht="15.7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ht="15.7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ht="15.7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ht="15.7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ht="15.7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ht="15.7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ht="15.7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ht="15.7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ht="15.7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ht="15.7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ht="15.7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ht="15.7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ht="15.7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ht="15.7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ht="15.7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ht="15.7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ht="15.7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ht="15.7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ht="15.7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ht="15.7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ht="15.7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ht="15.7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ht="15.7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ht="15.7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ht="15.7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ht="15.7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ht="15.7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ht="15.7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ht="15.7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ht="15.7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ht="15.7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ht="15.7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ht="15.7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ht="15.7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ht="15.7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ht="15.7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ht="15.7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ht="15.7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ht="15.7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ht="15.7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ht="15.7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ht="15.7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ht="15.7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ht="15.7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ht="15.7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ht="15.7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ht="15.7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ht="15.7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ht="15.7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ht="15.7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ht="15.7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ht="15.7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ht="15.7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ht="15.7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ht="15.7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ht="15.7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ht="15.7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ht="15.7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ht="15.7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ht="15.7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ht="15.7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ht="15.7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ht="15.7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ht="15.7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ht="15.7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ht="15.7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ht="15.7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ht="15.7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ht="15.7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ht="15.7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ht="15.7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ht="15.7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ht="15.7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ht="15.7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ht="15.7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ht="15.7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ht="15.7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ht="15.7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ht="15.7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ht="15.7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ht="15.7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ht="15.7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ht="15.7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ht="15.7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ht="15.7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ht="15.7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ht="15.7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ht="15.7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ht="15.7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ht="15.7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ht="15.7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ht="15.7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ht="15.7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ht="15.7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ht="15.7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ht="15.7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ht="15.7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ht="15.7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ht="15.7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ht="15.7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ht="15.7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ht="15.7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ht="15.7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ht="15.7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ht="15.7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ht="15.7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ht="15.7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ht="15.7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ht="15.7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ht="15.7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ht="15.7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ht="15.7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ht="15.7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ht="15.7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ht="15.7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ht="15.7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ht="15.7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ht="15.7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ht="15.7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ht="15.7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ht="15.7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ht="15.7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ht="15.7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ht="15.7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ht="15.7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ht="15.7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ht="15.7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ht="15.7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ht="15.7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ht="15.7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ht="15.7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ht="15.7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ht="15.7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ht="15.7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ht="15.7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ht="15.7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ht="15.7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ht="15.7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ht="15.7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ht="15.7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ht="15.7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ht="15.7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ht="15.7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ht="15.7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ht="15.7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ht="15.7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ht="15.7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ht="15.7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ht="15.7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ht="15.7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ht="15.7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ht="15.7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ht="15.7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ht="15.7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ht="15.7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ht="15.7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ht="15.7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ht="15.7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ht="15.7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ht="15.7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ht="15.7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ht="15.7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ht="15.7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ht="15.7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ht="15.7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ht="15.7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ht="15.7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ht="15.7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ht="15.7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ht="15.7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ht="15.7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ht="15.7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ht="15.7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ht="15.7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ht="15.7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ht="15.7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ht="15.7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ht="15.7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ht="15.7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ht="15.7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ht="15.7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ht="15.7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ht="15.7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ht="15.7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ht="15.7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ht="15.7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ht="15.7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ht="15.7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ht="15.7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ht="15.7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ht="15.7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ht="15.7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ht="15.7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ht="15.7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ht="15.7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ht="15.7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ht="15.7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ht="15.7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ht="15.7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ht="15.7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ht="15.7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ht="15.7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ht="15.7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ht="15.7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ht="15.7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ht="15.7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ht="15.7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ht="15.7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ht="15.7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ht="15.7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ht="15.7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ht="15.7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ht="15.7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ht="15.7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ht="15.7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ht="15.7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ht="15.7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ht="15.7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ht="15.7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ht="15.7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ht="15.7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ht="15.7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ht="15.7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ht="15.7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ht="15.7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ht="15.7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ht="15.7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ht="15.7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ht="15.7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ht="15.7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ht="15.7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ht="15.7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ht="15.7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ht="15.7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ht="15.7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ht="15.7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ht="15.7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ht="15.7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ht="15.7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ht="15.7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ht="15.7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ht="15.7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ht="15.7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ht="15.7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ht="15.7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ht="15.7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ht="15.7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ht="15.7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ht="15.7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ht="15.7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ht="15.7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ht="15.7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ht="15.7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ht="15.7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ht="15.7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ht="15.7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ht="15.7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ht="15.7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ht="15.7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ht="15.7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ht="15.7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ht="15.7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ht="15.7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ht="15.7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ht="15.7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ht="15.7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ht="15.7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ht="15.7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ht="15.7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ht="15.7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ht="15.7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ht="15.7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ht="15.7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ht="15.7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ht="15.7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ht="15.7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ht="15.7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ht="15.7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ht="15.7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ht="15.7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ht="15.7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ht="15.7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ht="15.7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ht="15.7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ht="15.7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ht="15.7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ht="15.7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ht="15.7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ht="15.7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ht="15.7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ht="15.7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ht="15.7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ht="15.7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ht="15.7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ht="15.7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ht="15.7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ht="15.7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ht="15.7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ht="15.7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ht="15.7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ht="15.7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ht="15.7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ht="15.7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ht="15.7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ht="15.7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ht="15.7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ht="15.7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ht="15.7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ht="15.7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ht="15.7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ht="15.7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ht="15.7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ht="15.7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ht="15.7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ht="15.7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ht="15.7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ht="15.7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ht="15.7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ht="15.7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ht="15.7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ht="15.7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ht="15.7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ht="15.7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ht="15.7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ht="15.7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ht="15.7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ht="15.7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ht="15.7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ht="15.7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ht="15.7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ht="15.7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ht="15.7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ht="15.7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ht="15.7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ht="15.7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ht="15.7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ht="15.7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ht="15.7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ht="15.7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ht="15.7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ht="15.7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ht="15.7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ht="15.7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ht="15.7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ht="15.7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ht="15.7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ht="15.7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ht="15.7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ht="15.7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ht="15.7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ht="15.7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ht="15.7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ht="15.7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ht="15.7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ht="15.7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ht="15.7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ht="15.7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ht="15.7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ht="15.7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ht="15.7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ht="15.7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ht="15.7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ht="15.7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ht="15.7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ht="15.7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ht="15.7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ht="15.7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ht="15.7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ht="15.7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ht="15.7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ht="15.7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ht="15.7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ht="15.7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ht="15.7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ht="15.7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ht="15.7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ht="15.7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ht="15.7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ht="15.7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ht="15.7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ht="15.7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ht="15.7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ht="15.7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ht="15.7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ht="15.7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ht="15.7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ht="15.7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ht="15.7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ht="15.7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ht="15.7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ht="15.7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ht="15.7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ht="15.7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ht="15.7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ht="15.7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ht="15.7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ht="15.7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ht="15.7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ht="15.7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ht="15.7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ht="15.7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ht="15.7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ht="15.7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ht="15.7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ht="15.7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ht="15.7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ht="15.7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ht="15.7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ht="15.7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ht="15.7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ht="15.7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ht="15.7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ht="15.7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ht="15.7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ht="15.7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ht="15.7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ht="15.7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ht="15.7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ht="15.7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ht="15.7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ht="15.7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ht="15.7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ht="15.7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ht="15.7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ht="15.7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ht="15.7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ht="15.7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ht="15.7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ht="15.7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ht="15.7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ht="15.7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ht="15.7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ht="15.7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ht="15.7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ht="15.7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ht="15.7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ht="15.7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ht="15.7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ht="15.7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ht="15.7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ht="15.7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ht="15.7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ht="15.7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ht="15.7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ht="15.7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ht="15.7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ht="15.7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ht="15.7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ht="15.7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ht="15.7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ht="15.7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ht="15.7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ht="15.7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ht="15.7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ht="15.7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ht="15.7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ht="15.7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ht="15.7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ht="15.7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ht="15.7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ht="15.7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ht="15.7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ht="15.7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ht="15.7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ht="15.7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ht="15.7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ht="15.7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ht="15.7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ht="15.7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ht="15.7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ht="15.7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ht="15.7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ht="15.7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ht="15.7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ht="15.7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ht="15.7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ht="15.7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ht="15.7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ht="15.7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ht="15.7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ht="15.7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ht="15.7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ht="15.7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ht="15.7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ht="15.7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ht="15.7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ht="15.7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ht="15.7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ht="15.7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ht="15.7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ht="15.7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ht="15.7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ht="15.7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ht="15.7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ht="15.7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ht="15.7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ht="15.7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ht="15.7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ht="15.7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ht="15.7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ht="15.7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ht="15.7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ht="15.7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ht="15.7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ht="15.7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ht="15.7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ht="15.7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ht="15.7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ht="15.7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ht="15.7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ht="15.7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ht="15.7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ht="15.7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ht="15.7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ht="15.7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ht="15.7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ht="15.7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ht="15.7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ht="15.7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ht="15.7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ht="15.7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ht="15.7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ht="15.7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ht="15.7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ht="15.7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ht="15.7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ht="15.7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ht="15.7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ht="15.7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ht="15.7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ht="15.7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ht="15.7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ht="15.7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ht="15.7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ht="15.7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ht="15.7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ht="15.7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ht="15.7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ht="15.7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ht="15.7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ht="15.7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ht="15.7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ht="15.7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ht="15.7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ht="15.7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ht="15.7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ht="15.7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ht="15.7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ht="15.7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ht="15.7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ht="15.7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ht="15.7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ht="15.7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ht="15.7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ht="15.7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ht="15.7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ht="15.7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ht="15.7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ht="15.7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ht="15.7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ht="15.7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ht="15.7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ht="15.7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ht="15.7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ht="15.7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ht="15.7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ht="15.7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ht="15.7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ht="15.7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ht="15.7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ht="15.7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ht="15.7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ht="15.7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ht="15.7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ht="15.7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ht="15.7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ht="15.7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ht="15.7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ht="15.7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ht="15.7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ht="15.7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ht="15.7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ht="15.7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ht="15.7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ht="15.7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ht="15.7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ht="15.7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ht="15.7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ht="15.7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ht="15.7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ht="15.7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ht="15.7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ht="15.7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ht="15.7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ht="15.7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ht="15.7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ht="15.7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ht="15.7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ht="15.7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ht="15.7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ht="15.7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ht="15.7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ht="15.7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ht="15.7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ht="15.7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ht="15.7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ht="15.7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ht="15.7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ht="15.7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ht="15.7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ht="15.7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ht="15.7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ht="15.7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ht="15.7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ht="15.7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ht="15.7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ht="15.7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ht="15.7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ht="15.7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ht="15.7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ht="15.7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ht="15.7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ht="15.7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ht="15.7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ht="15.7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ht="15.7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ht="15.7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ht="15.7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ht="15.7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ht="15.7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ht="15.7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ht="15.7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ht="15.7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ht="15.7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ht="15.7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ht="15.7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ht="15.7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ht="15.7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ht="15.7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ht="15.7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ht="15.7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ht="15.7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ht="15.7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ht="15.7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ht="15.7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ht="15.7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ht="15.7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ht="15.7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ht="15.75" customHeight="1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ht="15.75" customHeight="1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ht="15.75" customHeight="1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ht="15.75" customHeight="1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ht="15.75" customHeight="1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ht="15.75" customHeight="1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ht="15.75" customHeight="1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mergeCells count="28">
    <mergeCell ref="F5:K5"/>
    <mergeCell ref="F6:K6"/>
    <mergeCell ref="F7:K7"/>
    <mergeCell ref="B14:K14"/>
    <mergeCell ref="E15:K15"/>
    <mergeCell ref="E16:K16"/>
    <mergeCell ref="E17:K17"/>
    <mergeCell ref="E18:K18"/>
    <mergeCell ref="B20:K20"/>
    <mergeCell ref="E21:K21"/>
    <mergeCell ref="E22:K22"/>
    <mergeCell ref="E23:K23"/>
    <mergeCell ref="E24:K24"/>
    <mergeCell ref="E25:K25"/>
    <mergeCell ref="E33:K33"/>
    <mergeCell ref="E34:K34"/>
    <mergeCell ref="B36:K36"/>
    <mergeCell ref="E37:K37"/>
    <mergeCell ref="E38:K38"/>
    <mergeCell ref="E39:K39"/>
    <mergeCell ref="E40:K40"/>
    <mergeCell ref="E26:K26"/>
    <mergeCell ref="E27:K27"/>
    <mergeCell ref="E28:K28"/>
    <mergeCell ref="E29:K29"/>
    <mergeCell ref="E30:K30"/>
    <mergeCell ref="E31:K31"/>
    <mergeCell ref="E32:K32"/>
  </mergeCells>
  <hyperlinks>
    <hyperlink display="Instruções" location="null!A1" ref="D4"/>
    <hyperlink display="Orçado" location="Orcado!A1" ref="D5"/>
    <hyperlink display="Realizado" location="Realizado!A1" ref="D6"/>
    <hyperlink display="Status" location="Status!A1" ref="D7"/>
    <hyperlink display="Paramêtros" location="Param!A1" ref="D8"/>
  </hyperlinks>
  <printOptions horizontalCentered="1" verticalCentered="1"/>
  <pageMargins bottom="0.7857142857142857" footer="0.0" header="0.0" left="0.5118110236220472" right="0.5118110236220472" top="0.7857142857142857"/>
  <pageSetup paperSize="9" orientation="landscape"/>
  <headerFooter>
    <oddHead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2.63" defaultRowHeight="15.0"/>
  <cols>
    <col customWidth="1" min="1" max="1" width="2.75"/>
    <col customWidth="1" min="2" max="2" width="37.88"/>
    <col customWidth="1" min="3" max="3" width="51.38"/>
    <col customWidth="1" min="4" max="4" width="11.38"/>
    <col customWidth="1" min="5" max="5" width="11.25"/>
    <col customWidth="1" min="6" max="6" width="10.75"/>
    <col customWidth="1" min="7" max="26" width="9.25"/>
  </cols>
  <sheetData>
    <row r="1">
      <c r="A1" s="128"/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>
      <c r="A2" s="128"/>
      <c r="B2" s="137" t="s">
        <v>268</v>
      </c>
      <c r="C2" s="119"/>
      <c r="D2" s="138"/>
      <c r="E2" s="139" t="s">
        <v>269</v>
      </c>
      <c r="F2" s="50"/>
      <c r="G2" s="50"/>
      <c r="H2" s="50"/>
      <c r="I2" s="51"/>
      <c r="J2" s="140"/>
      <c r="K2" s="141"/>
      <c r="L2" s="141"/>
      <c r="M2" s="141"/>
      <c r="N2" s="141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</row>
    <row r="3">
      <c r="A3" s="128"/>
      <c r="B3" s="142" t="s">
        <v>231</v>
      </c>
      <c r="C3" s="143" t="str">
        <f>Param!C17</f>
        <v>EASY EATS
</v>
      </c>
      <c r="D3" s="138"/>
      <c r="E3" s="144">
        <f>Param!C18</f>
        <v>45159</v>
      </c>
      <c r="F3" s="145">
        <f t="shared" ref="F3:I3" si="1">DATE(YEAR(E3),MONTH(E3)+1,DAY(E3))</f>
        <v>45190</v>
      </c>
      <c r="G3" s="145">
        <f t="shared" si="1"/>
        <v>45220</v>
      </c>
      <c r="H3" s="145">
        <f t="shared" si="1"/>
        <v>45251</v>
      </c>
      <c r="I3" s="145">
        <f t="shared" si="1"/>
        <v>45281</v>
      </c>
      <c r="J3" s="140" t="s">
        <v>115</v>
      </c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</row>
    <row r="4">
      <c r="A4" s="128"/>
      <c r="B4" s="146" t="s">
        <v>270</v>
      </c>
      <c r="C4" s="147" t="str">
        <f>Param!C19</f>
        <v>Marcos Lima Faustino </v>
      </c>
      <c r="D4" s="148">
        <v>0.0</v>
      </c>
      <c r="E4" s="149">
        <v>1.0</v>
      </c>
      <c r="F4" s="150">
        <f t="shared" ref="F4:I4" si="2">E4+1</f>
        <v>2</v>
      </c>
      <c r="G4" s="150">
        <f t="shared" si="2"/>
        <v>3</v>
      </c>
      <c r="H4" s="150">
        <f t="shared" si="2"/>
        <v>4</v>
      </c>
      <c r="I4" s="150">
        <f t="shared" si="2"/>
        <v>5</v>
      </c>
      <c r="J4" s="140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>
      <c r="A5" s="128"/>
      <c r="B5" s="129" t="s">
        <v>271</v>
      </c>
      <c r="C5" s="128"/>
      <c r="D5" s="151">
        <f>SUM(D19:D32)+D9+D11+D13+D15+D17</f>
        <v>0</v>
      </c>
      <c r="E5" s="151">
        <f t="shared" ref="E5:I5" si="3">SUM(E9,E11,E13,E15,E17)</f>
        <v>42300</v>
      </c>
      <c r="F5" s="151">
        <f t="shared" si="3"/>
        <v>46530</v>
      </c>
      <c r="G5" s="151">
        <f t="shared" si="3"/>
        <v>51183</v>
      </c>
      <c r="H5" s="151">
        <f t="shared" si="3"/>
        <v>56301.3</v>
      </c>
      <c r="I5" s="151">
        <f t="shared" si="3"/>
        <v>61931.43</v>
      </c>
      <c r="J5" s="152">
        <f>SUM(D5:I5)</f>
        <v>258245.73</v>
      </c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</row>
    <row r="6">
      <c r="A6" s="128"/>
      <c r="B6" s="129" t="s">
        <v>272</v>
      </c>
      <c r="C6" s="128"/>
      <c r="D6" s="151">
        <f>D5</f>
        <v>0</v>
      </c>
      <c r="E6" s="151">
        <f t="shared" ref="E6:I6" si="4">D6+E5</f>
        <v>42300</v>
      </c>
      <c r="F6" s="151">
        <f t="shared" si="4"/>
        <v>88830</v>
      </c>
      <c r="G6" s="151">
        <f t="shared" si="4"/>
        <v>140013</v>
      </c>
      <c r="H6" s="151">
        <f t="shared" si="4"/>
        <v>196314.3</v>
      </c>
      <c r="I6" s="151">
        <f t="shared" si="4"/>
        <v>258245.73</v>
      </c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</row>
    <row r="7">
      <c r="A7" s="128"/>
      <c r="B7" s="153" t="s">
        <v>234</v>
      </c>
      <c r="C7" s="129" t="s">
        <v>273</v>
      </c>
      <c r="D7" s="129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</row>
    <row r="8">
      <c r="A8" s="128"/>
      <c r="B8" s="153" t="s">
        <v>274</v>
      </c>
      <c r="C8" s="154" t="s">
        <v>275</v>
      </c>
      <c r="D8" s="155"/>
      <c r="E8" s="155"/>
      <c r="F8" s="156">
        <v>0.1</v>
      </c>
      <c r="G8" s="155">
        <f t="shared" ref="G8:I8" si="5">F8</f>
        <v>0.1</v>
      </c>
      <c r="H8" s="155">
        <f t="shared" si="5"/>
        <v>0.1</v>
      </c>
      <c r="I8" s="157">
        <f t="shared" si="5"/>
        <v>0.1</v>
      </c>
      <c r="J8" s="15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</row>
    <row r="9">
      <c r="A9" s="128"/>
      <c r="B9" s="159" t="s">
        <v>276</v>
      </c>
      <c r="C9" s="160" t="s">
        <v>277</v>
      </c>
      <c r="D9" s="161"/>
      <c r="E9" s="162">
        <v>8100.0</v>
      </c>
      <c r="F9" s="161">
        <f t="shared" ref="F9:I9" si="6">E9*(1+F8)</f>
        <v>8910</v>
      </c>
      <c r="G9" s="161">
        <f t="shared" si="6"/>
        <v>9801</v>
      </c>
      <c r="H9" s="161">
        <f t="shared" si="6"/>
        <v>10781.1</v>
      </c>
      <c r="I9" s="161">
        <f t="shared" si="6"/>
        <v>11859.21</v>
      </c>
      <c r="J9" s="163">
        <f>SUM(D9:I9)</f>
        <v>49451.31</v>
      </c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</row>
    <row r="10">
      <c r="A10" s="128"/>
      <c r="B10" s="164" t="s">
        <v>278</v>
      </c>
      <c r="C10" s="154" t="s">
        <v>53</v>
      </c>
      <c r="D10" s="155"/>
      <c r="E10" s="155"/>
      <c r="F10" s="156">
        <v>0.1</v>
      </c>
      <c r="G10" s="155">
        <f t="shared" ref="G10:I10" si="7">F10</f>
        <v>0.1</v>
      </c>
      <c r="H10" s="155">
        <f t="shared" si="7"/>
        <v>0.1</v>
      </c>
      <c r="I10" s="157">
        <f t="shared" si="7"/>
        <v>0.1</v>
      </c>
      <c r="J10" s="15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  <row r="11">
      <c r="A11" s="128"/>
      <c r="B11" s="159" t="s">
        <v>276</v>
      </c>
      <c r="C11" s="160" t="s">
        <v>279</v>
      </c>
      <c r="D11" s="161"/>
      <c r="E11" s="162">
        <v>7200.0</v>
      </c>
      <c r="F11" s="161">
        <f t="shared" ref="F11:I11" si="8">E11*(1+F10)</f>
        <v>7920</v>
      </c>
      <c r="G11" s="161">
        <f t="shared" si="8"/>
        <v>8712</v>
      </c>
      <c r="H11" s="161">
        <f t="shared" si="8"/>
        <v>9583.2</v>
      </c>
      <c r="I11" s="161">
        <f t="shared" si="8"/>
        <v>10541.52</v>
      </c>
      <c r="J11" s="163">
        <f>SUM(D11:I11)</f>
        <v>43956.72</v>
      </c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</row>
    <row r="12">
      <c r="A12" s="128"/>
      <c r="B12" s="164" t="s">
        <v>278</v>
      </c>
      <c r="C12" s="154" t="s">
        <v>69</v>
      </c>
      <c r="D12" s="155"/>
      <c r="E12" s="155"/>
      <c r="F12" s="155">
        <v>0.1</v>
      </c>
      <c r="G12" s="155">
        <f t="shared" ref="G12:I12" si="9">F12</f>
        <v>0.1</v>
      </c>
      <c r="H12" s="155">
        <f t="shared" si="9"/>
        <v>0.1</v>
      </c>
      <c r="I12" s="157">
        <f t="shared" si="9"/>
        <v>0.1</v>
      </c>
      <c r="J12" s="165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</row>
    <row r="13">
      <c r="A13" s="128"/>
      <c r="B13" s="159" t="s">
        <v>276</v>
      </c>
      <c r="C13" s="160" t="s">
        <v>280</v>
      </c>
      <c r="D13" s="161"/>
      <c r="E13" s="162">
        <v>11500.0</v>
      </c>
      <c r="F13" s="161">
        <f t="shared" ref="F13:I13" si="10">E13*(1+F12)</f>
        <v>12650</v>
      </c>
      <c r="G13" s="161">
        <f t="shared" si="10"/>
        <v>13915</v>
      </c>
      <c r="H13" s="161">
        <f t="shared" si="10"/>
        <v>15306.5</v>
      </c>
      <c r="I13" s="161">
        <f t="shared" si="10"/>
        <v>16837.15</v>
      </c>
      <c r="J13" s="166">
        <f>SUM(D13:I13)</f>
        <v>70208.65</v>
      </c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</row>
    <row r="14">
      <c r="A14" s="128"/>
      <c r="B14" s="164" t="s">
        <v>278</v>
      </c>
      <c r="C14" s="154" t="s">
        <v>92</v>
      </c>
      <c r="D14" s="155"/>
      <c r="E14" s="155"/>
      <c r="F14" s="155">
        <v>0.1</v>
      </c>
      <c r="G14" s="155">
        <f t="shared" ref="G14:I14" si="11">F14</f>
        <v>0.1</v>
      </c>
      <c r="H14" s="155">
        <f t="shared" si="11"/>
        <v>0.1</v>
      </c>
      <c r="I14" s="157">
        <f t="shared" si="11"/>
        <v>0.1</v>
      </c>
      <c r="J14" s="15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>
      <c r="A15" s="128"/>
      <c r="B15" s="159" t="s">
        <v>276</v>
      </c>
      <c r="C15" s="160" t="s">
        <v>281</v>
      </c>
      <c r="D15" s="161"/>
      <c r="E15" s="162">
        <v>11500.0</v>
      </c>
      <c r="F15" s="161">
        <f t="shared" ref="F15:I15" si="12">E15*(1+F14)</f>
        <v>12650</v>
      </c>
      <c r="G15" s="161">
        <f t="shared" si="12"/>
        <v>13915</v>
      </c>
      <c r="H15" s="161">
        <f t="shared" si="12"/>
        <v>15306.5</v>
      </c>
      <c r="I15" s="161">
        <f t="shared" si="12"/>
        <v>16837.15</v>
      </c>
      <c r="J15" s="166">
        <f>SUM(D15:I15)</f>
        <v>70208.65</v>
      </c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</row>
    <row r="16">
      <c r="A16" s="128"/>
      <c r="B16" s="164" t="s">
        <v>278</v>
      </c>
      <c r="C16" s="154" t="s">
        <v>107</v>
      </c>
      <c r="D16" s="155"/>
      <c r="E16" s="155"/>
      <c r="F16" s="155">
        <v>0.1</v>
      </c>
      <c r="G16" s="155">
        <f t="shared" ref="G16:I16" si="13">F16</f>
        <v>0.1</v>
      </c>
      <c r="H16" s="155">
        <f t="shared" si="13"/>
        <v>0.1</v>
      </c>
      <c r="I16" s="157">
        <f t="shared" si="13"/>
        <v>0.1</v>
      </c>
      <c r="J16" s="15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>
      <c r="A17" s="128"/>
      <c r="B17" s="159" t="s">
        <v>276</v>
      </c>
      <c r="C17" s="160" t="s">
        <v>282</v>
      </c>
      <c r="D17" s="161"/>
      <c r="E17" s="162">
        <v>4000.0</v>
      </c>
      <c r="F17" s="161">
        <f t="shared" ref="F17:I17" si="14">E17*(1+F16)</f>
        <v>4400</v>
      </c>
      <c r="G17" s="161">
        <f t="shared" si="14"/>
        <v>4840</v>
      </c>
      <c r="H17" s="161">
        <f t="shared" si="14"/>
        <v>5324</v>
      </c>
      <c r="I17" s="161">
        <f t="shared" si="14"/>
        <v>5856.4</v>
      </c>
      <c r="J17" s="163">
        <f>SUM(D17:I17)</f>
        <v>24420.4</v>
      </c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</row>
    <row r="18">
      <c r="A18" s="128"/>
      <c r="B18" s="167" t="s">
        <v>283</v>
      </c>
      <c r="C18" s="167"/>
      <c r="D18" s="167"/>
      <c r="E18" s="167"/>
      <c r="F18" s="167"/>
      <c r="G18" s="167"/>
      <c r="H18" s="167"/>
      <c r="I18" s="16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</row>
    <row r="19">
      <c r="A19" s="128"/>
      <c r="B19" s="167" t="s">
        <v>284</v>
      </c>
      <c r="C19" s="167"/>
      <c r="D19" s="168">
        <v>0.0</v>
      </c>
      <c r="E19" s="168">
        <v>0.0</v>
      </c>
      <c r="F19" s="168">
        <f t="shared" ref="F19:I19" si="15">E19</f>
        <v>0</v>
      </c>
      <c r="G19" s="168">
        <f t="shared" si="15"/>
        <v>0</v>
      </c>
      <c r="H19" s="168">
        <f t="shared" si="15"/>
        <v>0</v>
      </c>
      <c r="I19" s="168">
        <f t="shared" si="15"/>
        <v>0</v>
      </c>
      <c r="J19" s="169">
        <f t="shared" ref="J19:J32" si="17">SUM(D19:I19)</f>
        <v>0</v>
      </c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</row>
    <row r="20">
      <c r="A20" s="128"/>
      <c r="B20" s="167" t="s">
        <v>285</v>
      </c>
      <c r="C20" s="167"/>
      <c r="D20" s="168"/>
      <c r="E20" s="168"/>
      <c r="F20" s="168" t="str">
        <f t="shared" ref="F20:I20" si="16">E20</f>
        <v/>
      </c>
      <c r="G20" s="168" t="str">
        <f t="shared" si="16"/>
        <v/>
      </c>
      <c r="H20" s="168" t="str">
        <f t="shared" si="16"/>
        <v/>
      </c>
      <c r="I20" s="168" t="str">
        <f t="shared" si="16"/>
        <v/>
      </c>
      <c r="J20" s="169">
        <f t="shared" si="17"/>
        <v>0</v>
      </c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ht="15.75" customHeight="1">
      <c r="A21" s="128"/>
      <c r="B21" s="167" t="s">
        <v>286</v>
      </c>
      <c r="C21" s="167"/>
      <c r="D21" s="168"/>
      <c r="E21" s="168"/>
      <c r="F21" s="168" t="str">
        <f t="shared" ref="F21:I21" si="18">E21</f>
        <v/>
      </c>
      <c r="G21" s="168" t="str">
        <f t="shared" si="18"/>
        <v/>
      </c>
      <c r="H21" s="168" t="str">
        <f t="shared" si="18"/>
        <v/>
      </c>
      <c r="I21" s="168" t="str">
        <f t="shared" si="18"/>
        <v/>
      </c>
      <c r="J21" s="169">
        <f t="shared" si="17"/>
        <v>0</v>
      </c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</row>
    <row r="22" ht="15.75" customHeight="1">
      <c r="A22" s="128"/>
      <c r="B22" s="170" t="s">
        <v>287</v>
      </c>
      <c r="C22" s="167"/>
      <c r="D22" s="168"/>
      <c r="E22" s="168"/>
      <c r="F22" s="168" t="str">
        <f t="shared" ref="F22:I22" si="19">E22</f>
        <v/>
      </c>
      <c r="G22" s="168" t="str">
        <f t="shared" si="19"/>
        <v/>
      </c>
      <c r="H22" s="168" t="str">
        <f t="shared" si="19"/>
        <v/>
      </c>
      <c r="I22" s="168" t="str">
        <f t="shared" si="19"/>
        <v/>
      </c>
      <c r="J22" s="169">
        <f t="shared" si="17"/>
        <v>0</v>
      </c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ht="15.75" customHeight="1">
      <c r="A23" s="128"/>
      <c r="B23" s="170" t="s">
        <v>287</v>
      </c>
      <c r="C23" s="167"/>
      <c r="D23" s="168"/>
      <c r="E23" s="168"/>
      <c r="F23" s="168" t="str">
        <f t="shared" ref="F23:I23" si="20">E23</f>
        <v/>
      </c>
      <c r="G23" s="168" t="str">
        <f t="shared" si="20"/>
        <v/>
      </c>
      <c r="H23" s="168" t="str">
        <f t="shared" si="20"/>
        <v/>
      </c>
      <c r="I23" s="168" t="str">
        <f t="shared" si="20"/>
        <v/>
      </c>
      <c r="J23" s="169">
        <f t="shared" si="17"/>
        <v>0</v>
      </c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ht="15.75" customHeight="1">
      <c r="A24" s="128"/>
      <c r="B24" s="170" t="s">
        <v>287</v>
      </c>
      <c r="C24" s="167"/>
      <c r="D24" s="168"/>
      <c r="E24" s="168"/>
      <c r="F24" s="168" t="str">
        <f t="shared" ref="F24:I24" si="21">E24</f>
        <v/>
      </c>
      <c r="G24" s="168" t="str">
        <f t="shared" si="21"/>
        <v/>
      </c>
      <c r="H24" s="168" t="str">
        <f t="shared" si="21"/>
        <v/>
      </c>
      <c r="I24" s="168" t="str">
        <f t="shared" si="21"/>
        <v/>
      </c>
      <c r="J24" s="169">
        <f t="shared" si="17"/>
        <v>0</v>
      </c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ht="15.75" customHeight="1">
      <c r="A25" s="128"/>
      <c r="B25" s="170" t="s">
        <v>287</v>
      </c>
      <c r="C25" s="167"/>
      <c r="D25" s="168"/>
      <c r="E25" s="168"/>
      <c r="F25" s="168" t="str">
        <f t="shared" ref="F25:I25" si="22">E25</f>
        <v/>
      </c>
      <c r="G25" s="168" t="str">
        <f t="shared" si="22"/>
        <v/>
      </c>
      <c r="H25" s="168" t="str">
        <f t="shared" si="22"/>
        <v/>
      </c>
      <c r="I25" s="168" t="str">
        <f t="shared" si="22"/>
        <v/>
      </c>
      <c r="J25" s="169">
        <f t="shared" si="17"/>
        <v>0</v>
      </c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ht="15.75" customHeight="1">
      <c r="A26" s="128"/>
      <c r="B26" s="170" t="s">
        <v>287</v>
      </c>
      <c r="C26" s="167"/>
      <c r="D26" s="168"/>
      <c r="E26" s="168"/>
      <c r="F26" s="168" t="str">
        <f t="shared" ref="F26:I26" si="23">E26</f>
        <v/>
      </c>
      <c r="G26" s="168" t="str">
        <f t="shared" si="23"/>
        <v/>
      </c>
      <c r="H26" s="168" t="str">
        <f t="shared" si="23"/>
        <v/>
      </c>
      <c r="I26" s="168" t="str">
        <f t="shared" si="23"/>
        <v/>
      </c>
      <c r="J26" s="169">
        <f t="shared" si="17"/>
        <v>0</v>
      </c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ht="15.75" customHeight="1">
      <c r="A27" s="128"/>
      <c r="B27" s="170" t="s">
        <v>287</v>
      </c>
      <c r="C27" s="167"/>
      <c r="D27" s="168"/>
      <c r="E27" s="168"/>
      <c r="F27" s="168" t="str">
        <f t="shared" ref="F27:I27" si="24">E27</f>
        <v/>
      </c>
      <c r="G27" s="168" t="str">
        <f t="shared" si="24"/>
        <v/>
      </c>
      <c r="H27" s="168" t="str">
        <f t="shared" si="24"/>
        <v/>
      </c>
      <c r="I27" s="168" t="str">
        <f t="shared" si="24"/>
        <v/>
      </c>
      <c r="J27" s="169">
        <f t="shared" si="17"/>
        <v>0</v>
      </c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ht="15.75" customHeight="1">
      <c r="A28" s="128"/>
      <c r="B28" s="170" t="s">
        <v>287</v>
      </c>
      <c r="C28" s="167"/>
      <c r="D28" s="168"/>
      <c r="E28" s="168"/>
      <c r="F28" s="168" t="str">
        <f t="shared" ref="F28:I28" si="25">E28</f>
        <v/>
      </c>
      <c r="G28" s="168" t="str">
        <f t="shared" si="25"/>
        <v/>
      </c>
      <c r="H28" s="168" t="str">
        <f t="shared" si="25"/>
        <v/>
      </c>
      <c r="I28" s="168" t="str">
        <f t="shared" si="25"/>
        <v/>
      </c>
      <c r="J28" s="169">
        <f t="shared" si="17"/>
        <v>0</v>
      </c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ht="15.75" customHeight="1">
      <c r="A29" s="128"/>
      <c r="B29" s="170" t="s">
        <v>287</v>
      </c>
      <c r="C29" s="167"/>
      <c r="D29" s="168"/>
      <c r="E29" s="168"/>
      <c r="F29" s="168" t="str">
        <f t="shared" ref="F29:I29" si="26">E29</f>
        <v/>
      </c>
      <c r="G29" s="168" t="str">
        <f t="shared" si="26"/>
        <v/>
      </c>
      <c r="H29" s="168" t="str">
        <f t="shared" si="26"/>
        <v/>
      </c>
      <c r="I29" s="168" t="str">
        <f t="shared" si="26"/>
        <v/>
      </c>
      <c r="J29" s="169">
        <f t="shared" si="17"/>
        <v>0</v>
      </c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ht="15.75" customHeight="1">
      <c r="A30" s="128"/>
      <c r="B30" s="170" t="s">
        <v>287</v>
      </c>
      <c r="C30" s="167"/>
      <c r="D30" s="168"/>
      <c r="E30" s="168"/>
      <c r="F30" s="168" t="str">
        <f t="shared" ref="F30:I30" si="27">E30</f>
        <v/>
      </c>
      <c r="G30" s="168" t="str">
        <f t="shared" si="27"/>
        <v/>
      </c>
      <c r="H30" s="168" t="str">
        <f t="shared" si="27"/>
        <v/>
      </c>
      <c r="I30" s="168" t="str">
        <f t="shared" si="27"/>
        <v/>
      </c>
      <c r="J30" s="169">
        <f t="shared" si="17"/>
        <v>0</v>
      </c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ht="15.75" customHeight="1">
      <c r="A31" s="128"/>
      <c r="B31" s="170" t="s">
        <v>287</v>
      </c>
      <c r="C31" s="167"/>
      <c r="D31" s="168"/>
      <c r="E31" s="168"/>
      <c r="F31" s="168" t="str">
        <f t="shared" ref="F31:I31" si="28">E31</f>
        <v/>
      </c>
      <c r="G31" s="168" t="str">
        <f t="shared" si="28"/>
        <v/>
      </c>
      <c r="H31" s="168" t="str">
        <f t="shared" si="28"/>
        <v/>
      </c>
      <c r="I31" s="168" t="str">
        <f t="shared" si="28"/>
        <v/>
      </c>
      <c r="J31" s="169">
        <f t="shared" si="17"/>
        <v>0</v>
      </c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ht="15.75" customHeight="1">
      <c r="A32" s="128"/>
      <c r="B32" s="167" t="s">
        <v>288</v>
      </c>
      <c r="C32" s="167"/>
      <c r="D32" s="168"/>
      <c r="E32" s="168"/>
      <c r="F32" s="168" t="str">
        <f t="shared" ref="F32:I32" si="29">E32</f>
        <v/>
      </c>
      <c r="G32" s="168" t="str">
        <f t="shared" si="29"/>
        <v/>
      </c>
      <c r="H32" s="168" t="str">
        <f t="shared" si="29"/>
        <v/>
      </c>
      <c r="I32" s="168" t="str">
        <f t="shared" si="29"/>
        <v/>
      </c>
      <c r="J32" s="169">
        <f t="shared" si="17"/>
        <v>0</v>
      </c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ht="15.75" customHeight="1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ht="15.75" customHeight="1">
      <c r="A34" s="128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ht="15.75" customHeight="1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</row>
    <row r="36" ht="15.75" customHeight="1">
      <c r="A36" s="128"/>
      <c r="B36" s="128"/>
      <c r="C36" s="128"/>
      <c r="D36" s="128"/>
      <c r="E36" s="171"/>
      <c r="F36" s="171"/>
      <c r="G36" s="171"/>
      <c r="H36" s="171"/>
      <c r="I36" s="171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</row>
    <row r="37" ht="15.75" customHeight="1">
      <c r="A37" s="128"/>
      <c r="B37" s="172" t="s">
        <v>289</v>
      </c>
      <c r="C37" s="173"/>
      <c r="D37" s="136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</row>
    <row r="38" ht="15.75" customHeight="1">
      <c r="A38" s="128"/>
      <c r="B38" s="174"/>
      <c r="C38" s="173"/>
      <c r="D38" s="136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</row>
    <row r="39" ht="15.75" customHeight="1">
      <c r="A39" s="128"/>
      <c r="B39" s="174" t="s">
        <v>290</v>
      </c>
      <c r="C39" s="175">
        <f t="array" ref="C39">NPV(Param!D4,F5:I5)+E5</f>
        <v>228076.0646</v>
      </c>
      <c r="D39" s="136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</row>
    <row r="40" ht="15.75" customHeight="1">
      <c r="A40" s="128"/>
      <c r="B40" s="174" t="s">
        <v>291</v>
      </c>
      <c r="C40" s="173">
        <f>COUNTIF(E6:I6,"&lt;=0")</f>
        <v>0</v>
      </c>
      <c r="D40" s="136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</row>
    <row r="41" ht="15.75" customHeight="1">
      <c r="A41" s="128"/>
      <c r="B41" s="174" t="s">
        <v>292</v>
      </c>
      <c r="C41" s="176">
        <f>SUM(F5:I5)/-E5</f>
        <v>-5.1051</v>
      </c>
      <c r="D41" s="136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</row>
    <row r="42" ht="15.75" customHeight="1">
      <c r="A42" s="128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</row>
    <row r="43" ht="15.75" customHeight="1">
      <c r="A43" s="128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</row>
    <row r="44" ht="15.75" customHeight="1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</row>
    <row r="45" ht="15.75" customHeight="1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</row>
    <row r="46" ht="15.75" customHeight="1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</row>
    <row r="47" ht="15.75" customHeight="1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</row>
    <row r="48" ht="15.75" customHeight="1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</row>
    <row r="49" ht="15.75" customHeight="1">
      <c r="A49" s="128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</row>
    <row r="50" ht="15.75" customHeight="1">
      <c r="A50" s="128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ht="15.75" customHeight="1">
      <c r="A51" s="128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</row>
    <row r="52" ht="15.75" customHeight="1">
      <c r="A52" s="128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</row>
    <row r="53" ht="15.75" customHeight="1">
      <c r="A53" s="128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</row>
    <row r="54" ht="15.75" customHeight="1">
      <c r="A54" s="128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</row>
    <row r="55" ht="15.75" customHeight="1">
      <c r="A55" s="128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</row>
    <row r="56" ht="15.75" customHeight="1">
      <c r="A56" s="128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</row>
    <row r="57" ht="15.75" customHeight="1">
      <c r="A57" s="128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</row>
    <row r="58" ht="15.75" customHeight="1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</row>
    <row r="59" ht="15.75" customHeight="1">
      <c r="A59" s="128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</row>
    <row r="60" ht="15.75" customHeight="1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</row>
    <row r="61" ht="15.75" customHeight="1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</row>
    <row r="62" ht="15.75" customHeight="1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</row>
    <row r="63" ht="15.75" customHeight="1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</row>
    <row r="64" ht="15.75" customHeight="1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</row>
    <row r="65" ht="15.75" customHeight="1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</row>
    <row r="66" ht="15.75" customHeight="1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</row>
    <row r="67" ht="15.75" customHeight="1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</row>
    <row r="68" ht="15.75" customHeight="1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</row>
    <row r="69" ht="15.75" customHeight="1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</row>
    <row r="70" ht="15.75" customHeight="1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</row>
    <row r="71" ht="15.75" customHeight="1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</row>
    <row r="72" ht="15.75" customHeight="1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</row>
    <row r="73" ht="15.75" customHeight="1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</row>
    <row r="74" ht="15.75" customHeight="1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</row>
    <row r="75" ht="15.75" customHeight="1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</row>
    <row r="76" ht="15.75" customHeight="1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</row>
    <row r="77" ht="15.75" customHeight="1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</row>
    <row r="78" ht="15.75" customHeight="1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</row>
    <row r="79" ht="15.75" customHeight="1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</row>
    <row r="80" ht="15.75" customHeight="1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</row>
    <row r="81" ht="15.75" customHeight="1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</row>
    <row r="82" ht="15.75" customHeight="1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</row>
    <row r="83" ht="15.75" customHeight="1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</row>
    <row r="84" ht="15.75" customHeight="1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</row>
    <row r="85" ht="15.75" customHeight="1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</row>
    <row r="86" ht="15.75" customHeight="1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</row>
    <row r="87" ht="15.75" customHeight="1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</row>
    <row r="88" ht="15.75" customHeight="1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</row>
    <row r="89" ht="15.75" customHeight="1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</row>
    <row r="90" ht="15.75" customHeight="1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</row>
    <row r="91" ht="15.75" customHeight="1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</row>
    <row r="92" ht="15.75" customHeight="1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</row>
    <row r="93" ht="15.75" customHeight="1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</row>
    <row r="94" ht="15.75" customHeight="1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</row>
    <row r="95" ht="15.75" customHeight="1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</row>
    <row r="96" ht="15.75" customHeight="1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</row>
    <row r="97" ht="15.75" customHeight="1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</row>
    <row r="98" ht="15.75" customHeight="1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</row>
    <row r="99" ht="15.75" customHeight="1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ht="15.75" customHeight="1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ht="15.75" customHeight="1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ht="15.75" customHeight="1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ht="15.75" customHeight="1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ht="15.75" customHeight="1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ht="15.75" customHeight="1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ht="15.75" customHeight="1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ht="15.75" customHeight="1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ht="15.75" customHeight="1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ht="15.75" customHeight="1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ht="15.75" customHeight="1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ht="15.75" customHeight="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ht="15.75" customHeight="1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ht="15.75" customHeight="1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ht="15.75" customHeight="1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</row>
    <row r="115" ht="15.75" customHeight="1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</row>
    <row r="116" ht="15.75" customHeight="1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ht="15.75" customHeight="1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ht="15.75" customHeight="1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ht="15.75" customHeight="1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ht="15.75" customHeight="1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ht="15.75" customHeight="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ht="15.75" customHeight="1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ht="15.75" customHeight="1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ht="15.75" customHeight="1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ht="15.75" customHeight="1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ht="15.75" customHeight="1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ht="15.75" customHeight="1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ht="15.75" customHeight="1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ht="15.75" customHeight="1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ht="15.75" customHeight="1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ht="15.75" customHeight="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</row>
    <row r="132" ht="15.75" customHeight="1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</row>
    <row r="133" ht="15.75" customHeight="1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ht="15.75" customHeight="1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ht="15.75" customHeight="1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ht="15.75" customHeight="1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ht="15.75" customHeight="1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ht="15.75" customHeight="1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ht="15.75" customHeight="1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ht="15.75" customHeight="1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ht="15.75" customHeight="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ht="15.75" customHeight="1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</row>
    <row r="143" ht="15.75" customHeight="1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</row>
    <row r="144" ht="15.75" customHeight="1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</row>
    <row r="145" ht="15.75" customHeight="1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</row>
    <row r="146" ht="15.75" customHeight="1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</row>
    <row r="147" ht="15.75" customHeight="1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</row>
    <row r="148" ht="15.75" customHeight="1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</row>
    <row r="149" ht="15.75" customHeight="1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ht="15.75" customHeight="1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</row>
    <row r="151" ht="15.75" customHeight="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</row>
    <row r="152" ht="15.75" customHeight="1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</row>
    <row r="153" ht="15.75" customHeight="1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</row>
    <row r="154" ht="15.75" customHeight="1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</row>
    <row r="155" ht="15.75" customHeight="1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</row>
    <row r="156" ht="15.75" customHeight="1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</row>
    <row r="157" ht="15.75" customHeight="1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</row>
    <row r="158" ht="15.75" customHeight="1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</row>
    <row r="159" ht="15.75" customHeight="1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</row>
    <row r="160" ht="15.75" customHeight="1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</row>
    <row r="161" ht="15.75" customHeight="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</row>
    <row r="162" ht="15.75" customHeight="1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</row>
    <row r="163" ht="15.75" customHeight="1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</row>
    <row r="164" ht="15.75" customHeight="1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ht="15.75" customHeight="1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</row>
    <row r="166" ht="15.75" customHeight="1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</row>
    <row r="167" ht="15.75" customHeight="1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</row>
    <row r="168" ht="15.75" customHeight="1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</row>
    <row r="169" ht="15.75" customHeight="1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</row>
    <row r="170" ht="15.75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</row>
    <row r="171" ht="15.75" customHeight="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</row>
    <row r="172" ht="15.75" customHeight="1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</row>
    <row r="173" ht="15.75" customHeight="1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</row>
    <row r="174" ht="15.75" customHeight="1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</row>
    <row r="175" ht="15.75" customHeight="1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ht="15.75" customHeight="1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</row>
    <row r="177" ht="15.75" customHeight="1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</row>
    <row r="178" ht="15.75" customHeight="1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</row>
    <row r="179" ht="15.75" customHeight="1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</row>
    <row r="180" ht="15.75" customHeight="1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</row>
    <row r="181" ht="15.75" customHeight="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</row>
    <row r="182" ht="15.75" customHeight="1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</row>
    <row r="183" ht="15.75" customHeight="1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</row>
    <row r="184" ht="15.75" customHeight="1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</row>
    <row r="185" ht="15.75" customHeight="1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</row>
    <row r="186" ht="15.75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</row>
    <row r="187" ht="15.75" customHeight="1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</row>
    <row r="188" ht="15.75" customHeight="1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</row>
    <row r="189" ht="15.75" customHeight="1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</row>
    <row r="190" ht="15.75" customHeight="1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</row>
    <row r="191" ht="15.75" customHeight="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</row>
    <row r="192" ht="15.75" customHeight="1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</row>
    <row r="193" ht="15.75" customHeight="1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</row>
    <row r="194" ht="15.75" customHeight="1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</row>
    <row r="195" ht="15.75" customHeight="1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</row>
    <row r="196" ht="15.75" customHeight="1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</row>
    <row r="197" ht="15.75" customHeight="1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</row>
    <row r="198" ht="15.75" customHeight="1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</row>
    <row r="199" ht="15.75" customHeight="1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</row>
    <row r="200" ht="15.75" customHeight="1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</row>
    <row r="201" ht="15.75" customHeight="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</row>
    <row r="202" ht="15.75" customHeight="1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</row>
    <row r="203" ht="15.75" customHeight="1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</row>
    <row r="204" ht="15.75" customHeight="1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</row>
    <row r="205" ht="15.75" customHeight="1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</row>
    <row r="206" ht="15.75" customHeight="1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</row>
    <row r="207" ht="15.75" customHeight="1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</row>
    <row r="208" ht="15.75" customHeight="1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</row>
    <row r="209" ht="15.75" customHeight="1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</row>
    <row r="210" ht="15.75" customHeight="1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</row>
    <row r="211" ht="15.75" customHeight="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</row>
    <row r="212" ht="15.75" customHeight="1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</row>
    <row r="213" ht="15.75" customHeight="1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</row>
    <row r="214" ht="15.75" customHeight="1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</row>
    <row r="215" ht="15.75" customHeight="1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</row>
    <row r="216" ht="15.75" customHeight="1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</row>
    <row r="217" ht="15.75" customHeight="1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</row>
    <row r="218" ht="15.75" customHeight="1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</row>
    <row r="219" ht="15.75" customHeight="1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</row>
    <row r="220" ht="15.75" customHeight="1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</row>
    <row r="221" ht="15.75" customHeight="1">
      <c r="A221" s="128"/>
      <c r="B221" s="128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</row>
    <row r="222" ht="15.75" customHeight="1">
      <c r="A222" s="128"/>
      <c r="B222" s="128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</row>
    <row r="223" ht="15.75" customHeight="1">
      <c r="A223" s="128"/>
      <c r="B223" s="128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</row>
    <row r="224" ht="15.75" customHeight="1">
      <c r="A224" s="128"/>
      <c r="B224" s="128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</row>
    <row r="225" ht="15.75" customHeight="1">
      <c r="A225" s="128"/>
      <c r="B225" s="128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</row>
    <row r="226" ht="15.75" customHeight="1">
      <c r="A226" s="128"/>
      <c r="B226" s="128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</row>
    <row r="227" ht="15.75" customHeight="1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</row>
    <row r="228" ht="15.75" customHeight="1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</row>
    <row r="229" ht="15.75" customHeight="1">
      <c r="A229" s="128"/>
      <c r="B229" s="128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</row>
    <row r="230" ht="15.75" customHeight="1">
      <c r="A230" s="128"/>
      <c r="B230" s="128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</row>
    <row r="231" ht="15.75" customHeight="1">
      <c r="A231" s="128"/>
      <c r="B231" s="128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</row>
    <row r="232" ht="15.75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</row>
    <row r="233" ht="15.75" customHeight="1">
      <c r="A233" s="128"/>
      <c r="B233" s="128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</row>
    <row r="234" ht="15.75" customHeight="1">
      <c r="A234" s="128"/>
      <c r="B234" s="128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</row>
    <row r="235" ht="15.75" customHeight="1">
      <c r="A235" s="128"/>
      <c r="B235" s="128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</row>
    <row r="236" ht="15.75" customHeight="1">
      <c r="A236" s="128"/>
      <c r="B236" s="128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</row>
    <row r="237" ht="15.75" customHeight="1">
      <c r="A237" s="128"/>
      <c r="B237" s="128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</row>
    <row r="238" ht="15.75" customHeight="1">
      <c r="A238" s="128"/>
      <c r="B238" s="128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</row>
    <row r="239" ht="15.75" customHeight="1">
      <c r="A239" s="128"/>
      <c r="B239" s="128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</row>
    <row r="240" ht="15.75" customHeight="1">
      <c r="A240" s="128"/>
      <c r="B240" s="128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</row>
    <row r="241" ht="15.75" customHeight="1">
      <c r="A241" s="128"/>
      <c r="B241" s="128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</row>
    <row r="242" ht="15.7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ht="15.7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ht="15.7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ht="15.7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ht="15.7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ht="15.7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ht="15.7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ht="15.7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ht="15.7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ht="15.7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ht="15.7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ht="15.7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ht="15.7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ht="15.7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ht="15.7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ht="15.7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ht="15.7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ht="15.7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ht="15.7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ht="15.7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ht="15.7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ht="15.7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ht="15.7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ht="15.7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ht="15.7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ht="15.7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ht="15.7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ht="15.7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ht="15.7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ht="15.7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ht="15.7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ht="15.7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ht="15.7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ht="15.7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ht="15.7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ht="15.7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ht="15.7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ht="15.7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ht="15.7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ht="15.7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ht="15.7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ht="15.7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ht="15.7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ht="15.7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ht="15.7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ht="15.7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ht="15.7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ht="15.7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ht="15.7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ht="15.7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ht="15.7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ht="15.7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ht="15.7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ht="15.7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ht="15.7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ht="15.7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ht="15.7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ht="15.7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ht="15.7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ht="15.7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ht="15.7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ht="15.7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ht="15.7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ht="15.7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ht="15.7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ht="15.7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ht="15.7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ht="15.7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ht="15.7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ht="15.7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ht="15.7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ht="15.7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ht="15.7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ht="15.7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ht="15.7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ht="15.7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ht="15.7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ht="15.7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ht="15.7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ht="15.7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ht="15.7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ht="15.7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ht="15.7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ht="15.7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ht="15.7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ht="15.7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ht="15.7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ht="15.7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ht="15.7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ht="15.7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ht="15.7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ht="15.7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ht="15.7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ht="15.7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ht="15.7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ht="15.7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ht="15.7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ht="15.7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ht="15.7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ht="15.7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ht="15.7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ht="15.7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ht="15.7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ht="15.7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ht="15.7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ht="15.7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ht="15.7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ht="15.7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ht="15.7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ht="15.7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ht="15.7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ht="15.7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ht="15.7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ht="15.7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ht="15.7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ht="15.7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ht="15.7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ht="15.7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ht="15.7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ht="15.7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ht="15.7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ht="15.7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ht="15.7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ht="15.7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ht="15.7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ht="15.7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ht="15.7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ht="15.7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ht="15.7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ht="15.7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ht="15.7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ht="15.7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ht="15.7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ht="15.7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ht="15.7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ht="15.7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ht="15.7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ht="15.7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ht="15.7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ht="15.7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ht="15.7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ht="15.7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ht="15.7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ht="15.7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ht="15.7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ht="15.7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ht="15.7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ht="15.7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ht="15.7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ht="15.7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ht="15.7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ht="15.7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ht="15.7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ht="15.7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ht="15.7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ht="15.7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ht="15.7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ht="15.7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ht="15.7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ht="15.7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ht="15.7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ht="15.7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ht="15.7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ht="15.7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ht="15.7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ht="15.7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ht="15.7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ht="15.7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ht="15.7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ht="15.7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ht="15.7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ht="15.7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ht="15.7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ht="15.7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ht="15.7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ht="15.7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ht="15.7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ht="15.7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ht="15.7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ht="15.7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ht="15.7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ht="15.7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ht="15.7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ht="15.7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ht="15.7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ht="15.7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ht="15.7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ht="15.7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ht="15.7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ht="15.7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ht="15.7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ht="15.7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ht="15.7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ht="15.7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ht="15.7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ht="15.7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ht="15.7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ht="15.7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ht="15.7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ht="15.7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ht="15.7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ht="15.7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ht="15.7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ht="15.7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ht="15.7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ht="15.7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ht="15.7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ht="15.7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ht="15.7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ht="15.7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ht="15.7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ht="15.7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ht="15.7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ht="15.7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ht="15.7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ht="15.7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ht="15.7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ht="15.7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ht="15.7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ht="15.7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ht="15.7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ht="15.7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ht="15.7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ht="15.7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ht="15.7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ht="15.7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ht="15.7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ht="15.7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ht="15.7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ht="15.7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ht="15.7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ht="15.7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ht="15.7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ht="15.7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ht="15.7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ht="15.7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ht="15.7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ht="15.7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ht="15.7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ht="15.7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ht="15.7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ht="15.7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ht="15.7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ht="15.7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ht="15.7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ht="15.7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ht="15.7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ht="15.7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ht="15.7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ht="15.7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ht="15.7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ht="15.7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ht="15.7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ht="15.7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ht="15.7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ht="15.7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ht="15.7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ht="15.7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ht="15.7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ht="15.7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ht="15.7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ht="15.7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ht="15.7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ht="15.7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ht="15.7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ht="15.7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ht="15.7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ht="15.7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ht="15.7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ht="15.7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ht="15.7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ht="15.7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ht="15.7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ht="15.7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ht="15.7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ht="15.7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ht="15.7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ht="15.7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ht="15.7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ht="15.7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ht="15.7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ht="15.7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ht="15.7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ht="15.7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ht="15.7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ht="15.7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ht="15.7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ht="15.7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ht="15.7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ht="15.7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ht="15.7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ht="15.7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ht="15.7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ht="15.7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ht="15.7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ht="15.7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ht="15.7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ht="15.7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ht="15.7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ht="15.7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ht="15.7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ht="15.7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ht="15.7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ht="15.7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ht="15.7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ht="15.7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ht="15.7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ht="15.7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ht="15.7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ht="15.7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ht="15.7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ht="15.7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ht="15.7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ht="15.7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ht="15.7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ht="15.7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ht="15.7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ht="15.7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ht="15.7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ht="15.7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ht="15.7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ht="15.7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ht="15.7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ht="15.7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ht="15.7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ht="15.7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ht="15.7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ht="15.7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ht="15.7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ht="15.7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ht="15.7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ht="15.7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ht="15.7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ht="15.7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ht="15.7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ht="15.7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ht="15.7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ht="15.7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ht="15.7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ht="15.7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ht="15.7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ht="15.7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ht="15.7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ht="15.7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ht="15.7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ht="15.7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ht="15.7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ht="15.7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ht="15.7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ht="15.7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ht="15.7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ht="15.7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ht="15.7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ht="15.7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ht="15.7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ht="15.7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ht="15.7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ht="15.7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ht="15.7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ht="15.7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ht="15.7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ht="15.7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ht="15.7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ht="15.7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ht="15.7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ht="15.7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ht="15.7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ht="15.7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ht="15.7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ht="15.7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ht="15.7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ht="15.7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ht="15.7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ht="15.7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ht="15.7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ht="15.7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ht="15.7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ht="15.7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ht="15.7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ht="15.7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ht="15.7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ht="15.7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ht="15.7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ht="15.7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ht="15.7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ht="15.7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ht="15.7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ht="15.7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ht="15.7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ht="15.7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ht="15.7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ht="15.7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ht="15.7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ht="15.7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ht="15.7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ht="15.7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ht="15.7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ht="15.7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ht="15.7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ht="15.7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ht="15.7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ht="15.7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ht="15.7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ht="15.7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ht="15.7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ht="15.7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ht="15.7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ht="15.7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ht="15.7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ht="15.7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ht="15.7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ht="15.7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ht="15.7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ht="15.7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ht="15.7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ht="15.7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ht="15.7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ht="15.7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ht="15.7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ht="15.7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ht="15.7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ht="15.7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ht="15.7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ht="15.7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ht="15.7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ht="15.7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ht="15.7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ht="15.7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ht="15.7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ht="15.7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ht="15.7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ht="15.7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ht="15.7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ht="15.7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ht="15.7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ht="15.7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ht="15.7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ht="15.7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ht="15.7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ht="15.7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ht="15.7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ht="15.7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ht="15.7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ht="15.7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ht="15.7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ht="15.7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ht="15.7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ht="15.7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ht="15.7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ht="15.7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ht="15.7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ht="15.7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ht="15.7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ht="15.7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ht="15.7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ht="15.7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ht="15.7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ht="15.7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ht="15.7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ht="15.7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ht="15.7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ht="15.7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ht="15.7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ht="15.7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ht="15.7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ht="15.7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ht="15.7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ht="15.7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ht="15.7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ht="15.7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ht="15.7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ht="15.7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ht="15.7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ht="15.7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ht="15.7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ht="15.7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ht="15.7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ht="15.7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ht="15.7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ht="15.7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ht="15.7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ht="15.7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ht="15.7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ht="15.7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ht="15.7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ht="15.7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ht="15.7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ht="15.7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ht="15.7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ht="15.7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ht="15.7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ht="15.7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ht="15.7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ht="15.7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ht="15.7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ht="15.7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ht="15.7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ht="15.7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ht="15.7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ht="15.7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ht="15.7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ht="15.7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ht="15.7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ht="15.7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ht="15.7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ht="15.7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ht="15.7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ht="15.7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ht="15.7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ht="15.7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ht="15.7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ht="15.7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ht="15.7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ht="15.7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ht="15.7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ht="15.7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ht="15.7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ht="15.7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ht="15.7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ht="15.7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ht="15.7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ht="15.7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ht="15.7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ht="15.7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ht="15.7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ht="15.7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ht="15.7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ht="15.7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ht="15.7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ht="15.7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ht="15.7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ht="15.7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ht="15.7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ht="15.7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ht="15.7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ht="15.7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ht="15.7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ht="15.7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ht="15.7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ht="15.7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ht="15.7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ht="15.7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ht="15.7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ht="15.7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ht="15.7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ht="15.7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ht="15.7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ht="15.7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ht="15.7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ht="15.7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ht="15.7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ht="15.7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ht="15.7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ht="15.7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ht="15.7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ht="15.7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ht="15.7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ht="15.7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ht="15.7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ht="15.7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ht="15.7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ht="15.7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ht="15.7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ht="15.7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ht="15.7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ht="15.7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ht="15.7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ht="15.7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ht="15.7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ht="15.7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ht="15.7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ht="15.7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ht="15.7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ht="15.7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ht="15.7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ht="15.7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ht="15.7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ht="15.7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ht="15.7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ht="15.7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ht="15.7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ht="15.7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ht="15.7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ht="15.7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ht="15.7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ht="15.7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ht="15.7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ht="15.7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ht="15.7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ht="15.7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ht="15.7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ht="15.7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ht="15.7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ht="15.7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ht="15.7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ht="15.7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ht="15.7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ht="15.7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ht="15.7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ht="15.7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ht="15.7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ht="15.7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ht="15.7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ht="15.7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ht="15.7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ht="15.7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ht="15.7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ht="15.7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ht="15.7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ht="15.7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ht="15.7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ht="15.7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ht="15.7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ht="15.7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ht="15.7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ht="15.7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ht="15.7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ht="15.7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ht="15.7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ht="15.7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ht="15.7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ht="15.7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ht="15.7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ht="15.7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ht="15.7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ht="15.7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ht="15.7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ht="15.7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ht="15.7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ht="15.7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ht="15.7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ht="15.7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ht="15.7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ht="15.7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ht="15.7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ht="15.7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ht="15.7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ht="15.7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ht="15.7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ht="15.7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ht="15.7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ht="15.7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ht="15.7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ht="15.7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ht="15.7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ht="15.7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ht="15.7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ht="15.7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ht="15.7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ht="15.7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ht="15.7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ht="15.7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ht="15.7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ht="15.7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ht="15.7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ht="15.7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ht="15.7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ht="15.7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ht="15.7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ht="15.7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ht="15.7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ht="15.7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ht="15.7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ht="15.7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ht="15.7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ht="15.7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ht="15.7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ht="15.7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ht="15.7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ht="15.7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ht="15.7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ht="15.7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ht="15.7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ht="15.7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ht="15.7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ht="15.7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ht="15.7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ht="15.7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ht="15.7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ht="15.7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ht="15.7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ht="15.7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ht="15.7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ht="15.7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ht="15.7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ht="15.7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ht="15.7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ht="15.7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ht="15.7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ht="15.7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ht="15.7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ht="15.7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ht="15.7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ht="15.7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ht="15.7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ht="15.7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ht="15.7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ht="15.7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ht="15.7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ht="15.7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ht="15.7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ht="15.7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ht="15.7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ht="15.7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ht="15.7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ht="15.7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ht="15.7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ht="15.7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ht="15.7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ht="15.7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ht="15.7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ht="15.7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ht="15.7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ht="15.7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ht="15.7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ht="15.7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ht="15.7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ht="15.7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ht="15.7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ht="15.7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ht="15.7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ht="15.7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ht="15.7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ht="15.7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ht="15.7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ht="15.7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ht="15.7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ht="15.7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ht="15.7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ht="15.7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ht="15.7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ht="15.7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ht="15.7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ht="15.7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ht="15.7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ht="15.7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ht="15.7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ht="15.7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ht="15.7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ht="15.7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ht="15.7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ht="15.7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ht="15.7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ht="15.7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ht="15.7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ht="15.7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ht="15.7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ht="15.7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ht="15.7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ht="15.7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ht="15.7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ht="15.7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ht="15.75" customHeight="1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ht="15.75" customHeight="1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ht="15.75" customHeight="1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ht="15.75" customHeight="1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ht="15.75" customHeight="1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ht="15.75" customHeight="1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ht="15.75" customHeight="1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mergeCells count="2">
    <mergeCell ref="B2:C2"/>
    <mergeCell ref="E2:I2"/>
  </mergeCells>
  <printOptions/>
  <pageMargins bottom="0.75" footer="0.0" header="0.0" left="0.7" right="0.7" top="0.75"/>
  <pageSetup orientation="portrait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2.63" defaultRowHeight="15.0"/>
  <cols>
    <col customWidth="1" min="1" max="1" width="2.75"/>
    <col customWidth="1" min="2" max="2" width="25.75"/>
    <col customWidth="1" min="3" max="3" width="39.63"/>
    <col customWidth="1" min="4" max="5" width="11.25"/>
    <col customWidth="1" min="6" max="6" width="10.75"/>
    <col customWidth="1" min="7" max="26" width="9.25"/>
  </cols>
  <sheetData>
    <row r="1">
      <c r="A1" s="128"/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>
      <c r="A2" s="128"/>
      <c r="B2" s="137" t="str">
        <f>Orcado!B2</f>
        <v>Identificação do Projeto</v>
      </c>
      <c r="C2" s="119"/>
      <c r="D2" s="138"/>
      <c r="E2" s="137" t="s">
        <v>269</v>
      </c>
      <c r="F2" s="118"/>
      <c r="G2" s="118"/>
      <c r="H2" s="118"/>
      <c r="I2" s="119"/>
      <c r="J2" s="177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</row>
    <row r="3">
      <c r="A3" s="128"/>
      <c r="B3" s="153" t="s">
        <v>231</v>
      </c>
      <c r="C3" s="178" t="str">
        <f>Param!C17</f>
        <v>EASY EATS
</v>
      </c>
      <c r="D3" s="138"/>
      <c r="E3" s="179">
        <f>Orcado!E3</f>
        <v>45159</v>
      </c>
      <c r="F3" s="179">
        <f>Orcado!F3</f>
        <v>45190</v>
      </c>
      <c r="G3" s="179">
        <f>Orcado!G3</f>
        <v>45220</v>
      </c>
      <c r="H3" s="179">
        <f>Orcado!H3</f>
        <v>45251</v>
      </c>
      <c r="I3" s="179">
        <f>Orcado!I3</f>
        <v>45281</v>
      </c>
      <c r="J3" s="177" t="s">
        <v>115</v>
      </c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</row>
    <row r="4">
      <c r="A4" s="128"/>
      <c r="B4" s="153" t="s">
        <v>270</v>
      </c>
      <c r="C4" s="178" t="str">
        <f>Param!C19</f>
        <v>Marcos Lima Faustino </v>
      </c>
      <c r="D4" s="148">
        <v>0.0</v>
      </c>
      <c r="E4" s="149">
        <v>1.0</v>
      </c>
      <c r="F4" s="150">
        <f t="shared" ref="F4:I4" si="1">E4+1</f>
        <v>2</v>
      </c>
      <c r="G4" s="150">
        <f t="shared" si="1"/>
        <v>3</v>
      </c>
      <c r="H4" s="150">
        <f t="shared" si="1"/>
        <v>4</v>
      </c>
      <c r="I4" s="150">
        <f t="shared" si="1"/>
        <v>5</v>
      </c>
      <c r="J4" s="140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>
      <c r="A5" s="128"/>
      <c r="B5" s="129" t="s">
        <v>271</v>
      </c>
      <c r="C5" s="128"/>
      <c r="D5" s="151">
        <f>SUM(D19:D32)+D9+D11+D13+D15+D17</f>
        <v>0</v>
      </c>
      <c r="E5" s="151">
        <f t="shared" ref="E5:I5" si="2">SUM(E9,E11,E13,E15,E17)</f>
        <v>42300</v>
      </c>
      <c r="F5" s="151">
        <f t="shared" si="2"/>
        <v>46530</v>
      </c>
      <c r="G5" s="151">
        <f t="shared" si="2"/>
        <v>51183</v>
      </c>
      <c r="H5" s="151">
        <f t="shared" si="2"/>
        <v>56301.3</v>
      </c>
      <c r="I5" s="151">
        <f t="shared" si="2"/>
        <v>61931.43</v>
      </c>
      <c r="J5" s="152">
        <f>SUM(D5:I5)</f>
        <v>258245.73</v>
      </c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</row>
    <row r="6">
      <c r="A6" s="128"/>
      <c r="B6" s="129" t="s">
        <v>272</v>
      </c>
      <c r="C6" s="128"/>
      <c r="D6" s="151">
        <f>D5</f>
        <v>0</v>
      </c>
      <c r="E6" s="151">
        <f t="shared" ref="E6:I6" si="3">D6+E5</f>
        <v>42300</v>
      </c>
      <c r="F6" s="151">
        <f t="shared" si="3"/>
        <v>88830</v>
      </c>
      <c r="G6" s="151">
        <f t="shared" si="3"/>
        <v>140013</v>
      </c>
      <c r="H6" s="151">
        <f t="shared" si="3"/>
        <v>196314.3</v>
      </c>
      <c r="I6" s="151">
        <f t="shared" si="3"/>
        <v>258245.73</v>
      </c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</row>
    <row r="7">
      <c r="A7" s="128"/>
      <c r="B7" s="153" t="s">
        <v>236</v>
      </c>
      <c r="C7" s="129" t="s">
        <v>273</v>
      </c>
      <c r="D7" s="129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</row>
    <row r="8">
      <c r="A8" s="128"/>
      <c r="B8" s="153" t="s">
        <v>274</v>
      </c>
      <c r="C8" s="180" t="s">
        <v>275</v>
      </c>
      <c r="D8" s="181"/>
      <c r="E8" s="155"/>
      <c r="F8" s="156">
        <v>0.1</v>
      </c>
      <c r="G8" s="155">
        <f t="shared" ref="G8:I8" si="4">F8</f>
        <v>0.1</v>
      </c>
      <c r="H8" s="155">
        <f t="shared" si="4"/>
        <v>0.1</v>
      </c>
      <c r="I8" s="157">
        <f t="shared" si="4"/>
        <v>0.1</v>
      </c>
      <c r="J8" s="15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</row>
    <row r="9">
      <c r="A9" s="128"/>
      <c r="B9" s="159" t="str">
        <f>Orcado!B9</f>
        <v>Gasto</v>
      </c>
      <c r="C9" s="160" t="s">
        <v>277</v>
      </c>
      <c r="D9" s="182"/>
      <c r="E9" s="162">
        <v>8100.0</v>
      </c>
      <c r="F9" s="161">
        <f t="shared" ref="F9:I9" si="5">E9*(1+F8)</f>
        <v>8910</v>
      </c>
      <c r="G9" s="161">
        <f t="shared" si="5"/>
        <v>9801</v>
      </c>
      <c r="H9" s="161">
        <f t="shared" si="5"/>
        <v>10781.1</v>
      </c>
      <c r="I9" s="161">
        <f t="shared" si="5"/>
        <v>11859.21</v>
      </c>
      <c r="J9" s="163">
        <f>SUM(D9:I9)</f>
        <v>49451.31</v>
      </c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</row>
    <row r="10">
      <c r="A10" s="128"/>
      <c r="B10" s="183"/>
      <c r="C10" s="154" t="s">
        <v>53</v>
      </c>
      <c r="D10" s="184"/>
      <c r="E10" s="155"/>
      <c r="F10" s="156">
        <v>0.1</v>
      </c>
      <c r="G10" s="155">
        <f t="shared" ref="G10:I10" si="6">F10</f>
        <v>0.1</v>
      </c>
      <c r="H10" s="155">
        <f t="shared" si="6"/>
        <v>0.1</v>
      </c>
      <c r="I10" s="157">
        <f t="shared" si="6"/>
        <v>0.1</v>
      </c>
      <c r="J10" s="15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  <row r="11">
      <c r="A11" s="128"/>
      <c r="B11" s="159" t="str">
        <f>Orcado!B11</f>
        <v>Gasto</v>
      </c>
      <c r="C11" s="160" t="s">
        <v>279</v>
      </c>
      <c r="D11" s="185"/>
      <c r="E11" s="162">
        <v>7200.0</v>
      </c>
      <c r="F11" s="161">
        <f t="shared" ref="F11:I11" si="7">E11*(1+F10)</f>
        <v>7920</v>
      </c>
      <c r="G11" s="161">
        <f t="shared" si="7"/>
        <v>8712</v>
      </c>
      <c r="H11" s="161">
        <f t="shared" si="7"/>
        <v>9583.2</v>
      </c>
      <c r="I11" s="161">
        <f t="shared" si="7"/>
        <v>10541.52</v>
      </c>
      <c r="J11" s="163">
        <f>SUM(D11:I11)</f>
        <v>43956.72</v>
      </c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</row>
    <row r="12">
      <c r="A12" s="128"/>
      <c r="B12" s="183"/>
      <c r="C12" s="154" t="s">
        <v>69</v>
      </c>
      <c r="D12" s="184"/>
      <c r="E12" s="155"/>
      <c r="F12" s="155">
        <v>0.1</v>
      </c>
      <c r="G12" s="155">
        <f t="shared" ref="G12:I12" si="8">F12</f>
        <v>0.1</v>
      </c>
      <c r="H12" s="155">
        <f t="shared" si="8"/>
        <v>0.1</v>
      </c>
      <c r="I12" s="157">
        <f t="shared" si="8"/>
        <v>0.1</v>
      </c>
      <c r="J12" s="165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</row>
    <row r="13">
      <c r="A13" s="128"/>
      <c r="B13" s="159" t="str">
        <f>Orcado!B13</f>
        <v>Gasto</v>
      </c>
      <c r="C13" s="160" t="s">
        <v>280</v>
      </c>
      <c r="D13" s="185"/>
      <c r="E13" s="162">
        <v>11500.0</v>
      </c>
      <c r="F13" s="161">
        <f t="shared" ref="F13:I13" si="9">E13*(1+F12)</f>
        <v>12650</v>
      </c>
      <c r="G13" s="161">
        <f t="shared" si="9"/>
        <v>13915</v>
      </c>
      <c r="H13" s="161">
        <f t="shared" si="9"/>
        <v>15306.5</v>
      </c>
      <c r="I13" s="161">
        <f t="shared" si="9"/>
        <v>16837.15</v>
      </c>
      <c r="J13" s="166">
        <f>SUM(D13:I13)</f>
        <v>70208.65</v>
      </c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</row>
    <row r="14">
      <c r="A14" s="128"/>
      <c r="B14" s="183"/>
      <c r="C14" s="154" t="s">
        <v>92</v>
      </c>
      <c r="D14" s="184"/>
      <c r="E14" s="155"/>
      <c r="F14" s="155">
        <v>0.1</v>
      </c>
      <c r="G14" s="155">
        <f t="shared" ref="G14:I14" si="10">F14</f>
        <v>0.1</v>
      </c>
      <c r="H14" s="155">
        <f t="shared" si="10"/>
        <v>0.1</v>
      </c>
      <c r="I14" s="157">
        <f t="shared" si="10"/>
        <v>0.1</v>
      </c>
      <c r="J14" s="15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>
      <c r="A15" s="128"/>
      <c r="B15" s="159" t="str">
        <f>Orcado!B15</f>
        <v>Gasto</v>
      </c>
      <c r="C15" s="160" t="s">
        <v>281</v>
      </c>
      <c r="D15" s="182"/>
      <c r="E15" s="162">
        <v>11500.0</v>
      </c>
      <c r="F15" s="161">
        <f t="shared" ref="F15:I15" si="11">E15*(1+F14)</f>
        <v>12650</v>
      </c>
      <c r="G15" s="161">
        <f t="shared" si="11"/>
        <v>13915</v>
      </c>
      <c r="H15" s="161">
        <f t="shared" si="11"/>
        <v>15306.5</v>
      </c>
      <c r="I15" s="161">
        <f t="shared" si="11"/>
        <v>16837.15</v>
      </c>
      <c r="J15" s="166">
        <f>SUM(D15:I15)</f>
        <v>70208.65</v>
      </c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</row>
    <row r="16">
      <c r="A16" s="128"/>
      <c r="B16" s="183"/>
      <c r="C16" s="154" t="s">
        <v>107</v>
      </c>
      <c r="D16" s="184"/>
      <c r="E16" s="155"/>
      <c r="F16" s="155">
        <v>0.1</v>
      </c>
      <c r="G16" s="155">
        <f t="shared" ref="G16:I16" si="12">F16</f>
        <v>0.1</v>
      </c>
      <c r="H16" s="155">
        <f t="shared" si="12"/>
        <v>0.1</v>
      </c>
      <c r="I16" s="157">
        <f t="shared" si="12"/>
        <v>0.1</v>
      </c>
      <c r="J16" s="15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>
      <c r="A17" s="128"/>
      <c r="B17" s="159" t="str">
        <f>Orcado!B17</f>
        <v>Gasto</v>
      </c>
      <c r="C17" s="160" t="s">
        <v>282</v>
      </c>
      <c r="D17" s="182"/>
      <c r="E17" s="162">
        <v>4000.0</v>
      </c>
      <c r="F17" s="161">
        <f t="shared" ref="F17:I17" si="13">E17*(1+F16)</f>
        <v>4400</v>
      </c>
      <c r="G17" s="161">
        <f t="shared" si="13"/>
        <v>4840</v>
      </c>
      <c r="H17" s="161">
        <f t="shared" si="13"/>
        <v>5324</v>
      </c>
      <c r="I17" s="161">
        <f t="shared" si="13"/>
        <v>5856.4</v>
      </c>
      <c r="J17" s="163">
        <f>SUM(D17:I17)</f>
        <v>24420.4</v>
      </c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</row>
    <row r="18">
      <c r="A18" s="128"/>
      <c r="B18" s="167" t="s">
        <v>283</v>
      </c>
      <c r="C18" s="167"/>
      <c r="D18" s="167"/>
      <c r="E18" s="167"/>
      <c r="F18" s="167"/>
      <c r="G18" s="167"/>
      <c r="H18" s="167"/>
      <c r="I18" s="16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</row>
    <row r="19">
      <c r="A19" s="128"/>
      <c r="B19" s="167" t="str">
        <f>Orcado!B19</f>
        <v>Custo de Implementação</v>
      </c>
      <c r="C19" s="167"/>
      <c r="D19" s="186">
        <v>0.0</v>
      </c>
      <c r="E19" s="186">
        <v>0.0</v>
      </c>
      <c r="F19" s="186">
        <f t="shared" ref="F19:I19" si="14">E19</f>
        <v>0</v>
      </c>
      <c r="G19" s="186">
        <f t="shared" si="14"/>
        <v>0</v>
      </c>
      <c r="H19" s="186">
        <f t="shared" si="14"/>
        <v>0</v>
      </c>
      <c r="I19" s="186">
        <f t="shared" si="14"/>
        <v>0</v>
      </c>
      <c r="J19" s="187">
        <f t="shared" ref="J19:J32" si="16">SUM(D19:I19)</f>
        <v>0</v>
      </c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</row>
    <row r="20">
      <c r="A20" s="128"/>
      <c r="B20" s="167" t="str">
        <f>Orcado!B20</f>
        <v>Custo da Operação</v>
      </c>
      <c r="C20" s="167"/>
      <c r="D20" s="186"/>
      <c r="E20" s="186"/>
      <c r="F20" s="186" t="str">
        <f t="shared" ref="F20:I20" si="15">E20</f>
        <v/>
      </c>
      <c r="G20" s="186" t="str">
        <f t="shared" si="15"/>
        <v/>
      </c>
      <c r="H20" s="186" t="str">
        <f t="shared" si="15"/>
        <v/>
      </c>
      <c r="I20" s="186" t="str">
        <f t="shared" si="15"/>
        <v/>
      </c>
      <c r="J20" s="187">
        <f t="shared" si="16"/>
        <v>0</v>
      </c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ht="15.75" customHeight="1">
      <c r="A21" s="128"/>
      <c r="B21" s="167" t="str">
        <f>Orcado!B21</f>
        <v>Custos de Treinamento</v>
      </c>
      <c r="C21" s="167"/>
      <c r="D21" s="186"/>
      <c r="E21" s="186"/>
      <c r="F21" s="186" t="str">
        <f t="shared" ref="F21:I21" si="17">E21</f>
        <v/>
      </c>
      <c r="G21" s="186" t="str">
        <f t="shared" si="17"/>
        <v/>
      </c>
      <c r="H21" s="186" t="str">
        <f t="shared" si="17"/>
        <v/>
      </c>
      <c r="I21" s="186" t="str">
        <f t="shared" si="17"/>
        <v/>
      </c>
      <c r="J21" s="187">
        <f t="shared" si="16"/>
        <v>0</v>
      </c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</row>
    <row r="22" ht="15.75" customHeight="1">
      <c r="A22" s="128"/>
      <c r="B22" s="170" t="str">
        <f>Orcado!B22</f>
        <v>Custo</v>
      </c>
      <c r="C22" s="167"/>
      <c r="D22" s="186"/>
      <c r="E22" s="186"/>
      <c r="F22" s="186" t="str">
        <f t="shared" ref="F22:I22" si="18">E22</f>
        <v/>
      </c>
      <c r="G22" s="186" t="str">
        <f t="shared" si="18"/>
        <v/>
      </c>
      <c r="H22" s="186" t="str">
        <f t="shared" si="18"/>
        <v/>
      </c>
      <c r="I22" s="186" t="str">
        <f t="shared" si="18"/>
        <v/>
      </c>
      <c r="J22" s="187">
        <f t="shared" si="16"/>
        <v>0</v>
      </c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ht="15.75" customHeight="1">
      <c r="A23" s="128"/>
      <c r="B23" s="170" t="str">
        <f>Orcado!B23</f>
        <v>Custo</v>
      </c>
      <c r="C23" s="167"/>
      <c r="D23" s="186"/>
      <c r="E23" s="186"/>
      <c r="F23" s="186" t="str">
        <f t="shared" ref="F23:I23" si="19">E23</f>
        <v/>
      </c>
      <c r="G23" s="186" t="str">
        <f t="shared" si="19"/>
        <v/>
      </c>
      <c r="H23" s="186" t="str">
        <f t="shared" si="19"/>
        <v/>
      </c>
      <c r="I23" s="186" t="str">
        <f t="shared" si="19"/>
        <v/>
      </c>
      <c r="J23" s="187">
        <f t="shared" si="16"/>
        <v>0</v>
      </c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ht="15.75" customHeight="1">
      <c r="A24" s="128"/>
      <c r="B24" s="170" t="str">
        <f>Orcado!B24</f>
        <v>Custo</v>
      </c>
      <c r="C24" s="167"/>
      <c r="D24" s="186"/>
      <c r="E24" s="186"/>
      <c r="F24" s="186" t="str">
        <f t="shared" ref="F24:I24" si="20">E24</f>
        <v/>
      </c>
      <c r="G24" s="186" t="str">
        <f t="shared" si="20"/>
        <v/>
      </c>
      <c r="H24" s="186" t="str">
        <f t="shared" si="20"/>
        <v/>
      </c>
      <c r="I24" s="186" t="str">
        <f t="shared" si="20"/>
        <v/>
      </c>
      <c r="J24" s="187">
        <f t="shared" si="16"/>
        <v>0</v>
      </c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ht="15.75" customHeight="1">
      <c r="A25" s="128"/>
      <c r="B25" s="170" t="str">
        <f>Orcado!B25</f>
        <v>Custo</v>
      </c>
      <c r="C25" s="167"/>
      <c r="D25" s="186"/>
      <c r="E25" s="186"/>
      <c r="F25" s="186" t="str">
        <f t="shared" ref="F25:I25" si="21">E25</f>
        <v/>
      </c>
      <c r="G25" s="186" t="str">
        <f t="shared" si="21"/>
        <v/>
      </c>
      <c r="H25" s="186" t="str">
        <f t="shared" si="21"/>
        <v/>
      </c>
      <c r="I25" s="186" t="str">
        <f t="shared" si="21"/>
        <v/>
      </c>
      <c r="J25" s="187">
        <f t="shared" si="16"/>
        <v>0</v>
      </c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ht="15.75" customHeight="1">
      <c r="A26" s="128"/>
      <c r="B26" s="170" t="str">
        <f>Orcado!B26</f>
        <v>Custo</v>
      </c>
      <c r="C26" s="167"/>
      <c r="D26" s="186"/>
      <c r="E26" s="186"/>
      <c r="F26" s="186" t="str">
        <f t="shared" ref="F26:I26" si="22">E26</f>
        <v/>
      </c>
      <c r="G26" s="186" t="str">
        <f t="shared" si="22"/>
        <v/>
      </c>
      <c r="H26" s="186" t="str">
        <f t="shared" si="22"/>
        <v/>
      </c>
      <c r="I26" s="186" t="str">
        <f t="shared" si="22"/>
        <v/>
      </c>
      <c r="J26" s="187">
        <f t="shared" si="16"/>
        <v>0</v>
      </c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ht="15.75" customHeight="1">
      <c r="A27" s="128"/>
      <c r="B27" s="170" t="str">
        <f>Orcado!B27</f>
        <v>Custo</v>
      </c>
      <c r="C27" s="167"/>
      <c r="D27" s="186"/>
      <c r="E27" s="186"/>
      <c r="F27" s="186" t="str">
        <f t="shared" ref="F27:I27" si="23">E27</f>
        <v/>
      </c>
      <c r="G27" s="186" t="str">
        <f t="shared" si="23"/>
        <v/>
      </c>
      <c r="H27" s="186" t="str">
        <f t="shared" si="23"/>
        <v/>
      </c>
      <c r="I27" s="186" t="str">
        <f t="shared" si="23"/>
        <v/>
      </c>
      <c r="J27" s="187">
        <f t="shared" si="16"/>
        <v>0</v>
      </c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ht="15.75" customHeight="1">
      <c r="A28" s="128"/>
      <c r="B28" s="170" t="str">
        <f>Orcado!B28</f>
        <v>Custo</v>
      </c>
      <c r="C28" s="167"/>
      <c r="D28" s="186"/>
      <c r="E28" s="186"/>
      <c r="F28" s="186" t="str">
        <f t="shared" ref="F28:I28" si="24">E28</f>
        <v/>
      </c>
      <c r="G28" s="186" t="str">
        <f t="shared" si="24"/>
        <v/>
      </c>
      <c r="H28" s="186" t="str">
        <f t="shared" si="24"/>
        <v/>
      </c>
      <c r="I28" s="186" t="str">
        <f t="shared" si="24"/>
        <v/>
      </c>
      <c r="J28" s="187">
        <f t="shared" si="16"/>
        <v>0</v>
      </c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ht="15.75" customHeight="1">
      <c r="A29" s="128"/>
      <c r="B29" s="170" t="str">
        <f>Orcado!B29</f>
        <v>Custo</v>
      </c>
      <c r="C29" s="167"/>
      <c r="D29" s="186"/>
      <c r="E29" s="186"/>
      <c r="F29" s="186" t="str">
        <f t="shared" ref="F29:I29" si="25">E29</f>
        <v/>
      </c>
      <c r="G29" s="186" t="str">
        <f t="shared" si="25"/>
        <v/>
      </c>
      <c r="H29" s="186" t="str">
        <f t="shared" si="25"/>
        <v/>
      </c>
      <c r="I29" s="186" t="str">
        <f t="shared" si="25"/>
        <v/>
      </c>
      <c r="J29" s="187">
        <f t="shared" si="16"/>
        <v>0</v>
      </c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ht="15.75" customHeight="1">
      <c r="A30" s="128"/>
      <c r="B30" s="170" t="str">
        <f>Orcado!B30</f>
        <v>Custo</v>
      </c>
      <c r="C30" s="167"/>
      <c r="D30" s="186"/>
      <c r="E30" s="186"/>
      <c r="F30" s="186" t="str">
        <f t="shared" ref="F30:I30" si="26">E30</f>
        <v/>
      </c>
      <c r="G30" s="186" t="str">
        <f t="shared" si="26"/>
        <v/>
      </c>
      <c r="H30" s="186" t="str">
        <f t="shared" si="26"/>
        <v/>
      </c>
      <c r="I30" s="186" t="str">
        <f t="shared" si="26"/>
        <v/>
      </c>
      <c r="J30" s="187">
        <f t="shared" si="16"/>
        <v>0</v>
      </c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ht="15.75" customHeight="1">
      <c r="A31" s="128"/>
      <c r="B31" s="170" t="str">
        <f>Orcado!B31</f>
        <v>Custo</v>
      </c>
      <c r="C31" s="167"/>
      <c r="D31" s="186"/>
      <c r="E31" s="186"/>
      <c r="F31" s="186" t="str">
        <f t="shared" ref="F31:I31" si="27">E31</f>
        <v/>
      </c>
      <c r="G31" s="186" t="str">
        <f t="shared" si="27"/>
        <v/>
      </c>
      <c r="H31" s="186" t="str">
        <f t="shared" si="27"/>
        <v/>
      </c>
      <c r="I31" s="186" t="str">
        <f t="shared" si="27"/>
        <v/>
      </c>
      <c r="J31" s="187">
        <f t="shared" si="16"/>
        <v>0</v>
      </c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ht="15.75" customHeight="1">
      <c r="A32" s="128"/>
      <c r="B32" s="167" t="str">
        <f>Orcado!B32</f>
        <v>Outros custos</v>
      </c>
      <c r="C32" s="167"/>
      <c r="D32" s="186"/>
      <c r="E32" s="186"/>
      <c r="F32" s="186" t="str">
        <f t="shared" ref="F32:I32" si="28">E32</f>
        <v/>
      </c>
      <c r="G32" s="186" t="str">
        <f t="shared" si="28"/>
        <v/>
      </c>
      <c r="H32" s="186" t="str">
        <f t="shared" si="28"/>
        <v/>
      </c>
      <c r="I32" s="186" t="str">
        <f t="shared" si="28"/>
        <v/>
      </c>
      <c r="J32" s="187">
        <f t="shared" si="16"/>
        <v>0</v>
      </c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ht="15.75" customHeight="1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ht="15.75" customHeight="1">
      <c r="A34" s="128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ht="15.75" customHeight="1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</row>
    <row r="36" ht="15.75" customHeight="1">
      <c r="A36" s="128"/>
      <c r="B36" s="128"/>
      <c r="C36" s="128"/>
      <c r="D36" s="128"/>
      <c r="E36" s="171"/>
      <c r="F36" s="171"/>
      <c r="G36" s="171"/>
      <c r="H36" s="171"/>
      <c r="I36" s="171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</row>
    <row r="37" ht="15.75" customHeight="1">
      <c r="A37" s="128"/>
      <c r="B37" s="170" t="s">
        <v>289</v>
      </c>
      <c r="C37" s="173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</row>
    <row r="38" ht="15.75" customHeight="1">
      <c r="A38" s="128"/>
      <c r="B38" s="167"/>
      <c r="C38" s="173"/>
      <c r="D38" s="18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</row>
    <row r="39" ht="15.75" customHeight="1">
      <c r="A39" s="128"/>
      <c r="B39" s="167" t="s">
        <v>290</v>
      </c>
      <c r="C39" s="175">
        <f t="array" ref="C39">NPV(Param!D4,F5:I5)+E5</f>
        <v>228076.0646</v>
      </c>
      <c r="D39" s="136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</row>
    <row r="40" ht="15.75" customHeight="1">
      <c r="A40" s="128"/>
      <c r="B40" s="167" t="s">
        <v>291</v>
      </c>
      <c r="C40" s="173">
        <f>COUNTIF(E6:I6,"&lt;=0")</f>
        <v>0</v>
      </c>
      <c r="D40" s="136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</row>
    <row r="41" ht="15.75" customHeight="1">
      <c r="A41" s="128"/>
      <c r="B41" s="167" t="s">
        <v>292</v>
      </c>
      <c r="C41" s="176">
        <f>SUM(F5:I5)/-E5</f>
        <v>-5.1051</v>
      </c>
      <c r="D41" s="136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</row>
    <row r="42" ht="15.75" customHeight="1">
      <c r="A42" s="128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</row>
    <row r="43" ht="15.75" customHeight="1">
      <c r="A43" s="128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</row>
    <row r="44" ht="15.75" customHeight="1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</row>
    <row r="45" ht="15.75" customHeight="1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</row>
    <row r="46" ht="15.75" customHeight="1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</row>
    <row r="47" ht="15.75" customHeight="1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</row>
    <row r="48" ht="15.75" customHeight="1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</row>
    <row r="49" ht="15.75" customHeight="1">
      <c r="A49" s="128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</row>
    <row r="50" ht="15.75" customHeight="1">
      <c r="A50" s="128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ht="15.75" customHeight="1">
      <c r="A51" s="128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</row>
    <row r="52" ht="15.75" customHeight="1">
      <c r="A52" s="128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</row>
    <row r="53" ht="15.75" customHeight="1">
      <c r="A53" s="128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</row>
    <row r="54" ht="15.75" customHeight="1">
      <c r="A54" s="128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</row>
    <row r="55" ht="15.75" customHeight="1">
      <c r="A55" s="128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</row>
    <row r="56" ht="15.75" customHeight="1">
      <c r="A56" s="128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</row>
    <row r="57" ht="15.75" customHeight="1">
      <c r="A57" s="128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</row>
    <row r="58" ht="15.75" customHeight="1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</row>
    <row r="59" ht="15.75" customHeight="1">
      <c r="A59" s="128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</row>
    <row r="60" ht="15.75" customHeight="1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</row>
    <row r="61" ht="15.75" customHeight="1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</row>
    <row r="62" ht="15.75" customHeight="1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</row>
    <row r="63" ht="15.75" customHeight="1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</row>
    <row r="64" ht="15.75" customHeight="1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</row>
    <row r="65" ht="15.75" customHeight="1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</row>
    <row r="66" ht="15.75" customHeight="1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</row>
    <row r="67" ht="15.75" customHeight="1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</row>
    <row r="68" ht="15.75" customHeight="1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</row>
    <row r="69" ht="15.75" customHeight="1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</row>
    <row r="70" ht="15.75" customHeight="1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</row>
    <row r="71" ht="15.75" customHeight="1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</row>
    <row r="72" ht="15.75" customHeight="1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</row>
    <row r="73" ht="15.75" customHeight="1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</row>
    <row r="74" ht="15.75" customHeight="1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</row>
    <row r="75" ht="15.75" customHeight="1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</row>
    <row r="76" ht="15.75" customHeight="1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</row>
    <row r="77" ht="15.75" customHeight="1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</row>
    <row r="78" ht="15.75" customHeight="1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</row>
    <row r="79" ht="15.75" customHeight="1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</row>
    <row r="80" ht="15.75" customHeight="1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</row>
    <row r="81" ht="15.75" customHeight="1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</row>
    <row r="82" ht="15.75" customHeight="1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</row>
    <row r="83" ht="15.75" customHeight="1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</row>
    <row r="84" ht="15.75" customHeight="1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</row>
    <row r="85" ht="15.75" customHeight="1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</row>
    <row r="86" ht="15.75" customHeight="1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</row>
    <row r="87" ht="15.75" customHeight="1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</row>
    <row r="88" ht="15.75" customHeight="1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</row>
    <row r="89" ht="15.75" customHeight="1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</row>
    <row r="90" ht="15.75" customHeight="1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</row>
    <row r="91" ht="15.75" customHeight="1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</row>
    <row r="92" ht="15.75" customHeight="1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</row>
    <row r="93" ht="15.75" customHeight="1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</row>
    <row r="94" ht="15.75" customHeight="1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</row>
    <row r="95" ht="15.75" customHeight="1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</row>
    <row r="96" ht="15.75" customHeight="1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</row>
    <row r="97" ht="15.75" customHeight="1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</row>
    <row r="98" ht="15.75" customHeight="1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</row>
    <row r="99" ht="15.75" customHeight="1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ht="15.75" customHeight="1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ht="15.75" customHeight="1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ht="15.75" customHeight="1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ht="15.75" customHeight="1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ht="15.75" customHeight="1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ht="15.75" customHeight="1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ht="15.75" customHeight="1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ht="15.75" customHeight="1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ht="15.75" customHeight="1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ht="15.75" customHeight="1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ht="15.75" customHeight="1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ht="15.75" customHeight="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ht="15.75" customHeight="1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ht="15.75" customHeight="1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ht="15.75" customHeight="1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</row>
    <row r="115" ht="15.75" customHeight="1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</row>
    <row r="116" ht="15.75" customHeight="1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ht="15.75" customHeight="1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ht="15.75" customHeight="1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ht="15.75" customHeight="1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ht="15.75" customHeight="1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ht="15.75" customHeight="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ht="15.75" customHeight="1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ht="15.75" customHeight="1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ht="15.75" customHeight="1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ht="15.75" customHeight="1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ht="15.75" customHeight="1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ht="15.75" customHeight="1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ht="15.75" customHeight="1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ht="15.75" customHeight="1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ht="15.75" customHeight="1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ht="15.75" customHeight="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</row>
    <row r="132" ht="15.75" customHeight="1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</row>
    <row r="133" ht="15.75" customHeight="1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ht="15.75" customHeight="1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ht="15.75" customHeight="1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ht="15.75" customHeight="1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ht="15.75" customHeight="1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ht="15.75" customHeight="1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ht="15.75" customHeight="1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ht="15.75" customHeight="1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ht="15.75" customHeight="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ht="15.75" customHeight="1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</row>
    <row r="143" ht="15.75" customHeight="1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</row>
    <row r="144" ht="15.75" customHeight="1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</row>
    <row r="145" ht="15.75" customHeight="1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</row>
    <row r="146" ht="15.75" customHeight="1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</row>
    <row r="147" ht="15.75" customHeight="1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</row>
    <row r="148" ht="15.75" customHeight="1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</row>
    <row r="149" ht="15.75" customHeight="1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ht="15.75" customHeight="1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</row>
    <row r="151" ht="15.75" customHeight="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</row>
    <row r="152" ht="15.75" customHeight="1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</row>
    <row r="153" ht="15.75" customHeight="1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</row>
    <row r="154" ht="15.75" customHeight="1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</row>
    <row r="155" ht="15.75" customHeight="1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</row>
    <row r="156" ht="15.75" customHeight="1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</row>
    <row r="157" ht="15.75" customHeight="1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</row>
    <row r="158" ht="15.75" customHeight="1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</row>
    <row r="159" ht="15.75" customHeight="1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</row>
    <row r="160" ht="15.75" customHeight="1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</row>
    <row r="161" ht="15.75" customHeight="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</row>
    <row r="162" ht="15.75" customHeight="1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</row>
    <row r="163" ht="15.75" customHeight="1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</row>
    <row r="164" ht="15.75" customHeight="1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ht="15.75" customHeight="1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</row>
    <row r="166" ht="15.75" customHeight="1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</row>
    <row r="167" ht="15.75" customHeight="1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</row>
    <row r="168" ht="15.75" customHeight="1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</row>
    <row r="169" ht="15.75" customHeight="1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</row>
    <row r="170" ht="15.75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</row>
    <row r="171" ht="15.75" customHeight="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</row>
    <row r="172" ht="15.75" customHeight="1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</row>
    <row r="173" ht="15.75" customHeight="1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</row>
    <row r="174" ht="15.75" customHeight="1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</row>
    <row r="175" ht="15.75" customHeight="1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ht="15.75" customHeight="1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</row>
    <row r="177" ht="15.75" customHeight="1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</row>
    <row r="178" ht="15.75" customHeight="1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</row>
    <row r="179" ht="15.75" customHeight="1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</row>
    <row r="180" ht="15.75" customHeight="1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</row>
    <row r="181" ht="15.75" customHeight="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</row>
    <row r="182" ht="15.75" customHeight="1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</row>
    <row r="183" ht="15.75" customHeight="1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</row>
    <row r="184" ht="15.75" customHeight="1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</row>
    <row r="185" ht="15.75" customHeight="1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</row>
    <row r="186" ht="15.75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</row>
    <row r="187" ht="15.75" customHeight="1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</row>
    <row r="188" ht="15.75" customHeight="1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</row>
    <row r="189" ht="15.75" customHeight="1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</row>
    <row r="190" ht="15.75" customHeight="1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</row>
    <row r="191" ht="15.75" customHeight="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</row>
    <row r="192" ht="15.75" customHeight="1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</row>
    <row r="193" ht="15.75" customHeight="1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</row>
    <row r="194" ht="15.75" customHeight="1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</row>
    <row r="195" ht="15.75" customHeight="1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</row>
    <row r="196" ht="15.75" customHeight="1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</row>
    <row r="197" ht="15.75" customHeight="1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</row>
    <row r="198" ht="15.75" customHeight="1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</row>
    <row r="199" ht="15.75" customHeight="1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</row>
    <row r="200" ht="15.75" customHeight="1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</row>
    <row r="201" ht="15.75" customHeight="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</row>
    <row r="202" ht="15.75" customHeight="1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</row>
    <row r="203" ht="15.75" customHeight="1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</row>
    <row r="204" ht="15.75" customHeight="1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</row>
    <row r="205" ht="15.75" customHeight="1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</row>
    <row r="206" ht="15.75" customHeight="1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</row>
    <row r="207" ht="15.75" customHeight="1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</row>
    <row r="208" ht="15.75" customHeight="1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</row>
    <row r="209" ht="15.75" customHeight="1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</row>
    <row r="210" ht="15.75" customHeight="1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</row>
    <row r="211" ht="15.75" customHeight="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</row>
    <row r="212" ht="15.75" customHeight="1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</row>
    <row r="213" ht="15.75" customHeight="1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</row>
    <row r="214" ht="15.75" customHeight="1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</row>
    <row r="215" ht="15.75" customHeight="1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</row>
    <row r="216" ht="15.75" customHeight="1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</row>
    <row r="217" ht="15.75" customHeight="1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</row>
    <row r="218" ht="15.75" customHeight="1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</row>
    <row r="219" ht="15.75" customHeight="1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</row>
    <row r="220" ht="15.75" customHeight="1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</row>
    <row r="221" ht="15.75" customHeight="1">
      <c r="A221" s="128"/>
      <c r="B221" s="128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</row>
    <row r="222" ht="15.75" customHeight="1">
      <c r="A222" s="128"/>
      <c r="B222" s="128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</row>
    <row r="223" ht="15.75" customHeight="1">
      <c r="A223" s="128"/>
      <c r="B223" s="128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</row>
    <row r="224" ht="15.75" customHeight="1">
      <c r="A224" s="128"/>
      <c r="B224" s="128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</row>
    <row r="225" ht="15.75" customHeight="1">
      <c r="A225" s="128"/>
      <c r="B225" s="128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</row>
    <row r="226" ht="15.75" customHeight="1">
      <c r="A226" s="128"/>
      <c r="B226" s="128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</row>
    <row r="227" ht="15.75" customHeight="1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</row>
    <row r="228" ht="15.75" customHeight="1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</row>
    <row r="229" ht="15.75" customHeight="1">
      <c r="A229" s="128"/>
      <c r="B229" s="128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</row>
    <row r="230" ht="15.75" customHeight="1">
      <c r="A230" s="128"/>
      <c r="B230" s="128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</row>
    <row r="231" ht="15.75" customHeight="1">
      <c r="A231" s="128"/>
      <c r="B231" s="128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</row>
    <row r="232" ht="15.75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</row>
    <row r="233" ht="15.75" customHeight="1">
      <c r="A233" s="128"/>
      <c r="B233" s="128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</row>
    <row r="234" ht="15.75" customHeight="1">
      <c r="A234" s="128"/>
      <c r="B234" s="128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</row>
    <row r="235" ht="15.75" customHeight="1">
      <c r="A235" s="128"/>
      <c r="B235" s="128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</row>
    <row r="236" ht="15.75" customHeight="1">
      <c r="A236" s="128"/>
      <c r="B236" s="128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</row>
    <row r="237" ht="15.75" customHeight="1">
      <c r="A237" s="128"/>
      <c r="B237" s="128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</row>
    <row r="238" ht="15.75" customHeight="1">
      <c r="A238" s="128"/>
      <c r="B238" s="128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</row>
    <row r="239" ht="15.75" customHeight="1">
      <c r="A239" s="128"/>
      <c r="B239" s="128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</row>
    <row r="240" ht="15.75" customHeight="1">
      <c r="A240" s="128"/>
      <c r="B240" s="128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</row>
    <row r="241" ht="15.75" customHeight="1">
      <c r="A241" s="128"/>
      <c r="B241" s="128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</row>
    <row r="242" ht="15.7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ht="15.7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ht="15.7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ht="15.7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ht="15.7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ht="15.7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ht="15.7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ht="15.7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ht="15.7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ht="15.7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ht="15.7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ht="15.7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ht="15.7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ht="15.7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ht="15.7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ht="15.7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ht="15.7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ht="15.7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ht="15.7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ht="15.7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ht="15.7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ht="15.7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ht="15.7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ht="15.7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ht="15.7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ht="15.7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ht="15.7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ht="15.7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ht="15.7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ht="15.7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ht="15.7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ht="15.7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ht="15.7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ht="15.7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ht="15.7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ht="15.7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ht="15.7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ht="15.7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ht="15.7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ht="15.7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ht="15.7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ht="15.7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ht="15.7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ht="15.7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ht="15.7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ht="15.7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ht="15.7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ht="15.7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ht="15.7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ht="15.7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ht="15.7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ht="15.7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ht="15.7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ht="15.7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ht="15.7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ht="15.7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ht="15.7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ht="15.7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ht="15.7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ht="15.7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ht="15.7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ht="15.7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ht="15.7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ht="15.7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ht="15.7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ht="15.7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ht="15.7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ht="15.7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ht="15.7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ht="15.7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ht="15.7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ht="15.7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ht="15.7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ht="15.7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ht="15.7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ht="15.7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ht="15.7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ht="15.7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ht="15.7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ht="15.7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ht="15.7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ht="15.7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ht="15.7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ht="15.7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ht="15.7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ht="15.7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ht="15.7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ht="15.7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ht="15.7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ht="15.7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ht="15.7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ht="15.7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ht="15.7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ht="15.7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ht="15.7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ht="15.7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ht="15.7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ht="15.7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ht="15.7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ht="15.7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ht="15.7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ht="15.7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ht="15.7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ht="15.7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ht="15.7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ht="15.7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ht="15.7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ht="15.7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ht="15.7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ht="15.7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ht="15.7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ht="15.7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ht="15.7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ht="15.7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ht="15.7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ht="15.7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ht="15.7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ht="15.7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ht="15.7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ht="15.7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ht="15.7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ht="15.7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ht="15.7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ht="15.7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ht="15.7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ht="15.7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ht="15.7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ht="15.7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ht="15.7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ht="15.7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ht="15.7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ht="15.7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ht="15.7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ht="15.7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ht="15.7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ht="15.7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ht="15.7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ht="15.7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ht="15.7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ht="15.7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ht="15.7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ht="15.7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ht="15.7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ht="15.7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ht="15.7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ht="15.7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ht="15.7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ht="15.7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ht="15.7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ht="15.7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ht="15.7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ht="15.7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ht="15.7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ht="15.7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ht="15.7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ht="15.7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ht="15.7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ht="15.7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ht="15.7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ht="15.7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ht="15.7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ht="15.7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ht="15.7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ht="15.7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ht="15.7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ht="15.7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ht="15.7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ht="15.7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ht="15.7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ht="15.7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ht="15.7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ht="15.7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ht="15.7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ht="15.7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ht="15.7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ht="15.7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ht="15.7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ht="15.7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ht="15.7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ht="15.7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ht="15.7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ht="15.7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ht="15.7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ht="15.7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ht="15.7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ht="15.7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ht="15.7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ht="15.7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ht="15.7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ht="15.7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ht="15.7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ht="15.7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ht="15.7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ht="15.7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ht="15.7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ht="15.7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ht="15.7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ht="15.7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ht="15.7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ht="15.7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ht="15.7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ht="15.7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ht="15.7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ht="15.7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ht="15.7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ht="15.7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ht="15.7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ht="15.7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ht="15.7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ht="15.7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ht="15.7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ht="15.7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ht="15.7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ht="15.7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ht="15.7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ht="15.7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ht="15.7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ht="15.7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ht="15.7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ht="15.7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ht="15.7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ht="15.7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ht="15.7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ht="15.7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ht="15.7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ht="15.7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ht="15.7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ht="15.7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ht="15.7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ht="15.7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ht="15.7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ht="15.7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ht="15.7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ht="15.7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ht="15.7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ht="15.7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ht="15.7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ht="15.7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ht="15.7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ht="15.7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ht="15.7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ht="15.7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ht="15.7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ht="15.7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ht="15.7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ht="15.7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ht="15.7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ht="15.7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ht="15.7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ht="15.7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ht="15.7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ht="15.7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ht="15.7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ht="15.7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ht="15.7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ht="15.7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ht="15.7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ht="15.7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ht="15.7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ht="15.7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ht="15.7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ht="15.7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ht="15.7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ht="15.7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ht="15.7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ht="15.7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ht="15.7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ht="15.7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ht="15.7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ht="15.7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ht="15.7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ht="15.7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ht="15.7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ht="15.7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ht="15.7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ht="15.7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ht="15.7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ht="15.7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ht="15.7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ht="15.7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ht="15.7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ht="15.7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ht="15.7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ht="15.7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ht="15.7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ht="15.7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ht="15.7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ht="15.7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ht="15.7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ht="15.7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ht="15.7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ht="15.7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ht="15.7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ht="15.7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ht="15.7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ht="15.7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ht="15.7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ht="15.7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ht="15.7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ht="15.7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ht="15.7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ht="15.7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ht="15.7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ht="15.7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ht="15.7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ht="15.7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ht="15.7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ht="15.7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ht="15.7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ht="15.7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ht="15.7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ht="15.7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ht="15.7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ht="15.7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ht="15.7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ht="15.7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ht="15.7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ht="15.7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ht="15.7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ht="15.7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ht="15.7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ht="15.7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ht="15.7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ht="15.7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ht="15.7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ht="15.7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ht="15.7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ht="15.7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ht="15.7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ht="15.7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ht="15.7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ht="15.7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ht="15.7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ht="15.7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ht="15.7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ht="15.7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ht="15.7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ht="15.7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ht="15.7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ht="15.7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ht="15.7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ht="15.7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ht="15.7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ht="15.7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ht="15.7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ht="15.7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ht="15.7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ht="15.7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ht="15.7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ht="15.7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ht="15.7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ht="15.7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ht="15.7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ht="15.7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ht="15.7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ht="15.7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ht="15.7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ht="15.7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ht="15.7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ht="15.7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ht="15.7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ht="15.7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ht="15.7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ht="15.7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ht="15.7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ht="15.7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ht="15.7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ht="15.7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ht="15.7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ht="15.7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ht="15.7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ht="15.7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ht="15.7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ht="15.7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ht="15.7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ht="15.7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ht="15.7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ht="15.7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ht="15.7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ht="15.7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ht="15.7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ht="15.7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ht="15.7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ht="15.7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ht="15.7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ht="15.7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ht="15.7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ht="15.7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ht="15.7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ht="15.7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ht="15.7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ht="15.7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ht="15.7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ht="15.7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ht="15.7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ht="15.7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ht="15.7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ht="15.7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ht="15.7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ht="15.7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ht="15.7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ht="15.7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ht="15.7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ht="15.7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ht="15.7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ht="15.7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ht="15.7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ht="15.7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ht="15.7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ht="15.7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ht="15.7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ht="15.7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ht="15.7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ht="15.7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ht="15.7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ht="15.7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ht="15.7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ht="15.7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ht="15.7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ht="15.7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ht="15.7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ht="15.7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ht="15.7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ht="15.7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ht="15.7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ht="15.7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ht="15.7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ht="15.7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ht="15.7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ht="15.7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ht="15.7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ht="15.7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ht="15.7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ht="15.7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ht="15.7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ht="15.7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ht="15.7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ht="15.7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ht="15.7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ht="15.7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ht="15.7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ht="15.7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ht="15.7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ht="15.7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ht="15.7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ht="15.7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ht="15.7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ht="15.7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ht="15.7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ht="15.7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ht="15.7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ht="15.7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ht="15.7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ht="15.7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ht="15.7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ht="15.7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ht="15.7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ht="15.7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ht="15.7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ht="15.7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ht="15.7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ht="15.7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ht="15.7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ht="15.7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ht="15.7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ht="15.7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ht="15.7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ht="15.7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ht="15.7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ht="15.7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ht="15.7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ht="15.7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ht="15.7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ht="15.7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ht="15.7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ht="15.7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ht="15.7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ht="15.7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ht="15.7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ht="15.7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ht="15.7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ht="15.7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ht="15.7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ht="15.7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ht="15.7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ht="15.7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ht="15.7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ht="15.7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ht="15.7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ht="15.7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ht="15.7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ht="15.7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ht="15.7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ht="15.7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ht="15.7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ht="15.7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ht="15.7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ht="15.7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ht="15.7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ht="15.7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ht="15.7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ht="15.7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ht="15.7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ht="15.7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ht="15.7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ht="15.7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ht="15.7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ht="15.7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ht="15.7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ht="15.7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ht="15.7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ht="15.7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ht="15.7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ht="15.7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ht="15.7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ht="15.7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ht="15.7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ht="15.7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ht="15.7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ht="15.7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ht="15.7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ht="15.7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ht="15.7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ht="15.7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ht="15.7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ht="15.7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ht="15.7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ht="15.7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ht="15.7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ht="15.7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ht="15.7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ht="15.7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ht="15.7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ht="15.7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ht="15.7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ht="15.7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ht="15.7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ht="15.7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ht="15.7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ht="15.7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ht="15.7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ht="15.7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ht="15.7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ht="15.7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ht="15.7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ht="15.7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ht="15.7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ht="15.7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ht="15.7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ht="15.7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ht="15.7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ht="15.7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ht="15.7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ht="15.7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ht="15.7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ht="15.7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ht="15.7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ht="15.7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ht="15.7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ht="15.7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ht="15.7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ht="15.7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ht="15.7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ht="15.7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ht="15.7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ht="15.7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ht="15.7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ht="15.7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ht="15.7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ht="15.7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ht="15.7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ht="15.7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ht="15.7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ht="15.7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ht="15.7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ht="15.7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ht="15.7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ht="15.7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ht="15.7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ht="15.7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ht="15.7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ht="15.7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ht="15.7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ht="15.7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ht="15.7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ht="15.7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ht="15.7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ht="15.7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ht="15.7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ht="15.7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ht="15.7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ht="15.7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ht="15.7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ht="15.7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ht="15.7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ht="15.7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ht="15.7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ht="15.7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ht="15.7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ht="15.7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ht="15.7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ht="15.7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ht="15.7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ht="15.7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ht="15.7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ht="15.7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ht="15.7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ht="15.7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ht="15.7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ht="15.7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ht="15.7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ht="15.7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ht="15.7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ht="15.7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ht="15.7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ht="15.7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ht="15.7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ht="15.7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ht="15.7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ht="15.7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ht="15.7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ht="15.7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ht="15.7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ht="15.7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ht="15.7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ht="15.7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ht="15.7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ht="15.7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ht="15.7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ht="15.7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ht="15.7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ht="15.7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ht="15.7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ht="15.7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ht="15.7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ht="15.7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ht="15.7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ht="15.7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ht="15.7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ht="15.7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ht="15.7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ht="15.7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ht="15.7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ht="15.7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ht="15.7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ht="15.7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ht="15.7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ht="15.7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ht="15.7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ht="15.7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ht="15.7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ht="15.7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ht="15.7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ht="15.7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ht="15.7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ht="15.7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ht="15.7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ht="15.7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ht="15.7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ht="15.7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ht="15.7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ht="15.7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ht="15.7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ht="15.7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ht="15.7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ht="15.7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ht="15.7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ht="15.7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ht="15.7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ht="15.7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ht="15.7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ht="15.7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ht="15.7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ht="15.7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ht="15.7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ht="15.7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ht="15.7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ht="15.7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ht="15.7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ht="15.7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ht="15.7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ht="15.7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ht="15.7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ht="15.7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ht="15.7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ht="15.7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ht="15.7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ht="15.7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ht="15.7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ht="15.7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ht="15.7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ht="15.7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ht="15.7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ht="15.7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ht="15.7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ht="15.7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ht="15.7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ht="15.7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ht="15.7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ht="15.7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ht="15.7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ht="15.7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ht="15.7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ht="15.7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ht="15.7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ht="15.7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ht="15.7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ht="15.7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ht="15.7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ht="15.7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ht="15.7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ht="15.7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ht="15.7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ht="15.7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ht="15.7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ht="15.7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ht="15.7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ht="15.7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ht="15.7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ht="15.7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ht="15.7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ht="15.7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ht="15.7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ht="15.7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ht="15.7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ht="15.7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ht="15.7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ht="15.7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ht="15.7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ht="15.7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ht="15.7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ht="15.7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ht="15.7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ht="15.7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ht="15.7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ht="15.7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ht="15.7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ht="15.7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ht="15.7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ht="15.7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ht="15.7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ht="15.7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ht="15.7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ht="15.7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ht="15.7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ht="15.7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ht="15.7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ht="15.7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ht="15.7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ht="15.7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ht="15.7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ht="15.7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ht="15.75" customHeight="1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ht="15.75" customHeight="1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ht="15.75" customHeight="1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ht="15.75" customHeight="1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ht="15.75" customHeight="1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ht="15.75" customHeight="1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ht="15.75" customHeight="1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mergeCells count="2">
    <mergeCell ref="B2:C2"/>
    <mergeCell ref="E2:I2"/>
  </mergeCells>
  <printOptions/>
  <pageMargins bottom="0.75" footer="0.0" header="0.0" left="0.7" right="0.7" top="0.75"/>
  <pageSetup orientation="portrait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10.75"/>
    <col customWidth="1" min="3" max="3" width="9.25"/>
    <col customWidth="1" min="4" max="4" width="10.0"/>
    <col customWidth="1" min="5" max="6" width="9.25"/>
    <col customWidth="1" min="7" max="7" width="10.25"/>
    <col customWidth="1" min="8" max="26" width="9.25"/>
  </cols>
  <sheetData>
    <row r="1">
      <c r="A1" s="128"/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>
      <c r="A2" s="128"/>
      <c r="B2" s="153" t="s">
        <v>293</v>
      </c>
      <c r="C2" s="153" t="s">
        <v>294</v>
      </c>
      <c r="D2" s="153"/>
      <c r="E2" s="153" t="s">
        <v>295</v>
      </c>
      <c r="F2" s="153"/>
      <c r="G2" s="153" t="s">
        <v>296</v>
      </c>
      <c r="H2" s="153" t="s">
        <v>297</v>
      </c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</row>
    <row r="3">
      <c r="A3" s="128"/>
      <c r="B3" s="153" t="s">
        <v>269</v>
      </c>
      <c r="C3" s="153" t="s">
        <v>234</v>
      </c>
      <c r="D3" s="153" t="s">
        <v>236</v>
      </c>
      <c r="E3" s="153" t="s">
        <v>234</v>
      </c>
      <c r="F3" s="153" t="s">
        <v>236</v>
      </c>
      <c r="G3" s="153" t="s">
        <v>298</v>
      </c>
      <c r="H3" s="153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</row>
    <row r="4">
      <c r="A4" s="128"/>
      <c r="B4" s="132">
        <v>0.0</v>
      </c>
      <c r="C4" s="189">
        <f>HLOOKUP($B4,Orcado!$D$4:$I$5,2,FALSE)</f>
        <v>0</v>
      </c>
      <c r="D4" s="189">
        <f>HLOOKUP($B4,Realizado!$D$4:$I$5,2,FALSE)</f>
        <v>0</v>
      </c>
      <c r="E4" s="189">
        <f t="shared" ref="E4:F4" si="1">C4</f>
        <v>0</v>
      </c>
      <c r="F4" s="189">
        <f t="shared" si="1"/>
        <v>0</v>
      </c>
      <c r="G4" s="189">
        <f t="shared" ref="G4:G9" si="3">F4-E4</f>
        <v>0</v>
      </c>
      <c r="H4" s="190" t="str">
        <f>IF(E4=0,"",F4/E4-1)</f>
        <v/>
      </c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>
      <c r="A5" s="128"/>
      <c r="B5" s="132">
        <f t="shared" ref="B5:B9" si="4">B4+1</f>
        <v>1</v>
      </c>
      <c r="C5" s="189">
        <f>HLOOKUP($B5,Orcado!$D$4:$I$5,2,FALSE)</f>
        <v>42300</v>
      </c>
      <c r="D5" s="189">
        <f>HLOOKUP($B5,Realizado!$D$4:$I$5,2,FALSE)</f>
        <v>42300</v>
      </c>
      <c r="E5" s="189">
        <f t="shared" ref="E5:F5" si="2">E4+C5</f>
        <v>42300</v>
      </c>
      <c r="F5" s="189">
        <f t="shared" si="2"/>
        <v>42300</v>
      </c>
      <c r="G5" s="189">
        <f t="shared" si="3"/>
        <v>0</v>
      </c>
      <c r="H5" s="190">
        <f t="shared" ref="H5:H9" si="6">F5/E5-1</f>
        <v>0</v>
      </c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</row>
    <row r="6">
      <c r="A6" s="128"/>
      <c r="B6" s="132">
        <f t="shared" si="4"/>
        <v>2</v>
      </c>
      <c r="C6" s="189">
        <f>HLOOKUP($B6,Orcado!$D$4:$I$5,2,FALSE)</f>
        <v>46530</v>
      </c>
      <c r="D6" s="189">
        <f>HLOOKUP($B6,Realizado!$D$4:$I$5,2,FALSE)</f>
        <v>46530</v>
      </c>
      <c r="E6" s="189">
        <f t="shared" ref="E6:F6" si="5">E5+C6</f>
        <v>88830</v>
      </c>
      <c r="F6" s="189">
        <f t="shared" si="5"/>
        <v>88830</v>
      </c>
      <c r="G6" s="189">
        <f t="shared" si="3"/>
        <v>0</v>
      </c>
      <c r="H6" s="190">
        <f t="shared" si="6"/>
        <v>0</v>
      </c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</row>
    <row r="7">
      <c r="A7" s="128"/>
      <c r="B7" s="132">
        <f t="shared" si="4"/>
        <v>3</v>
      </c>
      <c r="C7" s="189">
        <f>HLOOKUP($B7,Orcado!$D$4:$I$5,2,FALSE)</f>
        <v>51183</v>
      </c>
      <c r="D7" s="189">
        <f>HLOOKUP($B7,Realizado!$D$4:$I$5,2,FALSE)</f>
        <v>51183</v>
      </c>
      <c r="E7" s="189">
        <f t="shared" ref="E7:F7" si="7">E6+C7</f>
        <v>140013</v>
      </c>
      <c r="F7" s="189">
        <f t="shared" si="7"/>
        <v>140013</v>
      </c>
      <c r="G7" s="189">
        <f t="shared" si="3"/>
        <v>0</v>
      </c>
      <c r="H7" s="190">
        <f t="shared" si="6"/>
        <v>0</v>
      </c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</row>
    <row r="8">
      <c r="A8" s="128"/>
      <c r="B8" s="132">
        <f t="shared" si="4"/>
        <v>4</v>
      </c>
      <c r="C8" s="189">
        <f>HLOOKUP($B8,Orcado!$D$4:$I$5,2,FALSE)</f>
        <v>56301.3</v>
      </c>
      <c r="D8" s="189">
        <f>HLOOKUP($B8,Realizado!$D$4:$I$5,2,FALSE)</f>
        <v>56301.3</v>
      </c>
      <c r="E8" s="189">
        <f t="shared" ref="E8:F8" si="8">E7+C8</f>
        <v>196314.3</v>
      </c>
      <c r="F8" s="189">
        <f t="shared" si="8"/>
        <v>196314.3</v>
      </c>
      <c r="G8" s="189">
        <f t="shared" si="3"/>
        <v>0</v>
      </c>
      <c r="H8" s="190">
        <f t="shared" si="6"/>
        <v>0</v>
      </c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</row>
    <row r="9">
      <c r="A9" s="128"/>
      <c r="B9" s="132">
        <f t="shared" si="4"/>
        <v>5</v>
      </c>
      <c r="C9" s="189">
        <f>HLOOKUP($B9,Orcado!$D$4:$I$5,2,FALSE)</f>
        <v>61931.43</v>
      </c>
      <c r="D9" s="189">
        <f>HLOOKUP($B9,Realizado!$D$4:$I$5,2,FALSE)</f>
        <v>61931.43</v>
      </c>
      <c r="E9" s="189">
        <f t="shared" ref="E9:F9" si="9">E8+C9</f>
        <v>258245.73</v>
      </c>
      <c r="F9" s="189">
        <f t="shared" si="9"/>
        <v>258245.73</v>
      </c>
      <c r="G9" s="189">
        <f t="shared" si="3"/>
        <v>0</v>
      </c>
      <c r="H9" s="190">
        <f t="shared" si="6"/>
        <v>0</v>
      </c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</row>
    <row r="10">
      <c r="A10" s="128"/>
      <c r="B10" s="191" t="s">
        <v>299</v>
      </c>
      <c r="C10" s="189">
        <f t="shared" ref="C10:D10" si="10">SUM(C4:C9)</f>
        <v>258245.73</v>
      </c>
      <c r="D10" s="189">
        <f t="shared" si="10"/>
        <v>258245.73</v>
      </c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  <row r="11">
      <c r="A11" s="128"/>
      <c r="B11" s="191" t="s">
        <v>300</v>
      </c>
      <c r="C11" s="189">
        <f>C10-D10</f>
        <v>0</v>
      </c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</row>
    <row r="12">
      <c r="A12" s="128"/>
      <c r="B12" s="128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</row>
    <row r="13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</row>
    <row r="14">
      <c r="A14" s="128"/>
      <c r="B14" s="128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</row>
    <row r="16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>
      <c r="A17" s="128"/>
      <c r="B17" s="128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</row>
    <row r="18">
      <c r="A18" s="128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</row>
    <row r="1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</row>
    <row r="20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ht="15.75" customHeight="1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</row>
    <row r="22" ht="15.75" customHeight="1">
      <c r="A22" s="128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ht="15.75" customHeight="1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ht="15.75" customHeight="1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ht="15.75" customHeigh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ht="15.75" customHeight="1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ht="15.75" customHeight="1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ht="15.75" customHeight="1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ht="15.75" customHeight="1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ht="15.75" customHeight="1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ht="15.75" customHeight="1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ht="15.75" customHeight="1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ht="15.75" customHeight="1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ht="15.75" customHeight="1">
      <c r="A34" s="128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ht="15.75" customHeight="1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</row>
    <row r="36" ht="15.75" customHeight="1">
      <c r="A36" s="128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</row>
    <row r="37" ht="15.75" customHeight="1">
      <c r="A37" s="128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</row>
    <row r="38" ht="15.75" customHeight="1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</row>
    <row r="39" ht="15.75" customHeight="1">
      <c r="A39" s="128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</row>
    <row r="40" ht="15.75" customHeight="1">
      <c r="A40" s="128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</row>
    <row r="41" ht="15.75" customHeight="1">
      <c r="A41" s="128"/>
      <c r="B41" s="128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</row>
    <row r="42" ht="15.75" customHeight="1">
      <c r="A42" s="128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</row>
    <row r="43" ht="15.75" customHeight="1">
      <c r="A43" s="128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</row>
    <row r="44" ht="15.75" customHeight="1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</row>
    <row r="45" ht="15.75" customHeight="1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</row>
    <row r="46" ht="15.75" customHeight="1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</row>
    <row r="47" ht="15.75" customHeight="1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</row>
    <row r="48" ht="15.75" customHeight="1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</row>
    <row r="49" ht="15.75" customHeight="1">
      <c r="A49" s="128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</row>
    <row r="50" ht="15.75" customHeight="1">
      <c r="A50" s="128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ht="15.75" customHeight="1">
      <c r="A51" s="128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</row>
    <row r="52" ht="15.75" customHeight="1">
      <c r="A52" s="128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</row>
    <row r="53" ht="15.75" customHeight="1">
      <c r="A53" s="128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</row>
    <row r="54" ht="15.75" customHeight="1">
      <c r="A54" s="128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</row>
    <row r="55" ht="15.75" customHeight="1">
      <c r="A55" s="128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</row>
    <row r="56" ht="15.75" customHeight="1">
      <c r="A56" s="128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</row>
    <row r="57" ht="15.75" customHeight="1">
      <c r="A57" s="128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</row>
    <row r="58" ht="15.75" customHeight="1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</row>
    <row r="59" ht="15.75" customHeight="1">
      <c r="A59" s="128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</row>
    <row r="60" ht="15.75" customHeight="1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</row>
    <row r="61" ht="15.75" customHeight="1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</row>
    <row r="62" ht="15.75" customHeight="1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</row>
    <row r="63" ht="15.75" customHeight="1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</row>
    <row r="64" ht="15.75" customHeight="1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</row>
    <row r="65" ht="15.75" customHeight="1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</row>
    <row r="66" ht="15.75" customHeight="1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</row>
    <row r="67" ht="15.75" customHeight="1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</row>
    <row r="68" ht="15.75" customHeight="1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</row>
    <row r="69" ht="15.75" customHeight="1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</row>
    <row r="70" ht="15.75" customHeight="1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</row>
    <row r="71" ht="15.75" customHeight="1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</row>
    <row r="72" ht="15.75" customHeight="1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</row>
    <row r="73" ht="15.75" customHeight="1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</row>
    <row r="74" ht="15.75" customHeight="1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</row>
    <row r="75" ht="15.75" customHeight="1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</row>
    <row r="76" ht="15.75" customHeight="1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</row>
    <row r="77" ht="15.75" customHeight="1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</row>
    <row r="78" ht="15.75" customHeight="1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</row>
    <row r="79" ht="15.75" customHeight="1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</row>
    <row r="80" ht="15.75" customHeight="1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</row>
    <row r="81" ht="15.75" customHeight="1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</row>
    <row r="82" ht="15.75" customHeight="1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</row>
    <row r="83" ht="15.75" customHeight="1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</row>
    <row r="84" ht="15.75" customHeight="1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</row>
    <row r="85" ht="15.75" customHeight="1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</row>
    <row r="86" ht="15.75" customHeight="1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</row>
    <row r="87" ht="15.75" customHeight="1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</row>
    <row r="88" ht="15.75" customHeight="1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</row>
    <row r="89" ht="15.75" customHeight="1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</row>
    <row r="90" ht="15.75" customHeight="1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</row>
    <row r="91" ht="15.75" customHeight="1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</row>
    <row r="92" ht="15.75" customHeight="1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</row>
    <row r="93" ht="15.75" customHeight="1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</row>
    <row r="94" ht="15.75" customHeight="1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</row>
    <row r="95" ht="15.75" customHeight="1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</row>
    <row r="96" ht="15.75" customHeight="1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</row>
    <row r="97" ht="15.75" customHeight="1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</row>
    <row r="98" ht="15.75" customHeight="1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</row>
    <row r="99" ht="15.75" customHeight="1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ht="15.75" customHeight="1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ht="15.75" customHeight="1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ht="15.75" customHeight="1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ht="15.75" customHeight="1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ht="15.75" customHeight="1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ht="15.75" customHeight="1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ht="15.75" customHeight="1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ht="15.75" customHeight="1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ht="15.75" customHeight="1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ht="15.75" customHeight="1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ht="15.75" customHeight="1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ht="15.75" customHeight="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ht="15.75" customHeight="1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ht="15.75" customHeight="1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ht="15.75" customHeight="1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</row>
    <row r="115" ht="15.75" customHeight="1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</row>
    <row r="116" ht="15.75" customHeight="1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ht="15.75" customHeight="1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ht="15.75" customHeight="1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ht="15.75" customHeight="1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ht="15.75" customHeight="1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ht="15.75" customHeight="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ht="15.75" customHeight="1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ht="15.75" customHeight="1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ht="15.75" customHeight="1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ht="15.75" customHeight="1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ht="15.75" customHeight="1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ht="15.75" customHeight="1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ht="15.75" customHeight="1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ht="15.75" customHeight="1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ht="15.75" customHeight="1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ht="15.75" customHeight="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</row>
    <row r="132" ht="15.75" customHeight="1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</row>
    <row r="133" ht="15.75" customHeight="1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ht="15.75" customHeight="1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ht="15.75" customHeight="1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ht="15.75" customHeight="1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ht="15.75" customHeight="1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ht="15.75" customHeight="1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ht="15.75" customHeight="1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ht="15.75" customHeight="1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ht="15.75" customHeight="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ht="15.75" customHeight="1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</row>
    <row r="143" ht="15.75" customHeight="1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</row>
    <row r="144" ht="15.75" customHeight="1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</row>
    <row r="145" ht="15.75" customHeight="1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</row>
    <row r="146" ht="15.75" customHeight="1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</row>
    <row r="147" ht="15.75" customHeight="1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</row>
    <row r="148" ht="15.75" customHeight="1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</row>
    <row r="149" ht="15.75" customHeight="1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ht="15.75" customHeight="1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</row>
    <row r="151" ht="15.75" customHeight="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</row>
    <row r="152" ht="15.75" customHeight="1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</row>
    <row r="153" ht="15.75" customHeight="1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</row>
    <row r="154" ht="15.75" customHeight="1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</row>
    <row r="155" ht="15.75" customHeight="1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</row>
    <row r="156" ht="15.75" customHeight="1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</row>
    <row r="157" ht="15.75" customHeight="1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</row>
    <row r="158" ht="15.75" customHeight="1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</row>
    <row r="159" ht="15.75" customHeight="1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</row>
    <row r="160" ht="15.75" customHeight="1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</row>
    <row r="161" ht="15.75" customHeight="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</row>
    <row r="162" ht="15.75" customHeight="1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</row>
    <row r="163" ht="15.75" customHeight="1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</row>
    <row r="164" ht="15.75" customHeight="1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ht="15.75" customHeight="1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</row>
    <row r="166" ht="15.75" customHeight="1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</row>
    <row r="167" ht="15.75" customHeight="1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</row>
    <row r="168" ht="15.75" customHeight="1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</row>
    <row r="169" ht="15.75" customHeight="1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</row>
    <row r="170" ht="15.75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</row>
    <row r="171" ht="15.75" customHeight="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</row>
    <row r="172" ht="15.75" customHeight="1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</row>
    <row r="173" ht="15.75" customHeight="1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</row>
    <row r="174" ht="15.75" customHeight="1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</row>
    <row r="175" ht="15.75" customHeight="1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ht="15.75" customHeight="1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</row>
    <row r="177" ht="15.75" customHeight="1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</row>
    <row r="178" ht="15.75" customHeight="1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</row>
    <row r="179" ht="15.75" customHeight="1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</row>
    <row r="180" ht="15.75" customHeight="1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</row>
    <row r="181" ht="15.75" customHeight="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</row>
    <row r="182" ht="15.75" customHeight="1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</row>
    <row r="183" ht="15.75" customHeight="1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</row>
    <row r="184" ht="15.75" customHeight="1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</row>
    <row r="185" ht="15.75" customHeight="1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</row>
    <row r="186" ht="15.75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</row>
    <row r="187" ht="15.75" customHeight="1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</row>
    <row r="188" ht="15.75" customHeight="1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</row>
    <row r="189" ht="15.75" customHeight="1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</row>
    <row r="190" ht="15.75" customHeight="1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</row>
    <row r="191" ht="15.75" customHeight="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</row>
    <row r="192" ht="15.75" customHeight="1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</row>
    <row r="193" ht="15.75" customHeight="1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</row>
    <row r="194" ht="15.75" customHeight="1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</row>
    <row r="195" ht="15.75" customHeight="1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</row>
    <row r="196" ht="15.75" customHeight="1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</row>
    <row r="197" ht="15.75" customHeight="1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</row>
    <row r="198" ht="15.75" customHeight="1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</row>
    <row r="199" ht="15.75" customHeight="1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</row>
    <row r="200" ht="15.75" customHeight="1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</row>
    <row r="201" ht="15.75" customHeight="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</row>
    <row r="202" ht="15.75" customHeight="1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</row>
    <row r="203" ht="15.75" customHeight="1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</row>
    <row r="204" ht="15.75" customHeight="1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</row>
    <row r="205" ht="15.75" customHeight="1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</row>
    <row r="206" ht="15.75" customHeight="1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</row>
    <row r="207" ht="15.75" customHeight="1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</row>
    <row r="208" ht="15.75" customHeight="1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</row>
    <row r="209" ht="15.75" customHeight="1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</row>
    <row r="210" ht="15.75" customHeight="1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</row>
    <row r="211" ht="15.75" customHeight="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</row>
    <row r="212" ht="15.75" customHeight="1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</row>
    <row r="213" ht="15.75" customHeight="1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</row>
    <row r="214" ht="15.75" customHeight="1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</row>
    <row r="215" ht="15.75" customHeight="1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</row>
    <row r="216" ht="15.75" customHeight="1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</row>
    <row r="217" ht="15.75" customHeight="1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</row>
    <row r="218" ht="15.75" customHeight="1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</row>
    <row r="219" ht="15.75" customHeight="1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</row>
    <row r="220" ht="15.75" customHeight="1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</row>
    <row r="221" ht="15.75" customHeight="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ht="15.75" customHeight="1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ht="15.75" customHeight="1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ht="15.75" customHeight="1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ht="15.75" customHeight="1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ht="15.75" customHeight="1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ht="15.75" customHeight="1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ht="15.75" customHeight="1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ht="15.75" customHeight="1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ht="15.75" customHeight="1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ht="15.75" customHeight="1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ht="15.75" customHeight="1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ht="15.75" customHeight="1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ht="15.75" customHeight="1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ht="15.75" customHeight="1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ht="15.75" customHeight="1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ht="15.75" customHeight="1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ht="15.75" customHeight="1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ht="15.75" customHeight="1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ht="15.75" customHeight="1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ht="15.75" customHeight="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ht="15.7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ht="15.7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ht="15.7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ht="15.7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ht="15.7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ht="15.7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ht="15.7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ht="15.7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ht="15.7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ht="15.7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ht="15.7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ht="15.7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ht="15.7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ht="15.7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ht="15.7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ht="15.7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ht="15.7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ht="15.7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ht="15.7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ht="15.7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ht="15.7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ht="15.7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ht="15.7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ht="15.7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ht="15.7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ht="15.7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ht="15.7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ht="15.7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ht="15.7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ht="15.7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ht="15.7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ht="15.7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ht="15.7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ht="15.7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ht="15.7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ht="15.7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ht="15.7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ht="15.7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ht="15.7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ht="15.7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ht="15.7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ht="15.7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ht="15.7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ht="15.7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ht="15.7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ht="15.7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ht="15.7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ht="15.7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ht="15.7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ht="15.7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ht="15.7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ht="15.7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ht="15.7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ht="15.7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ht="15.7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ht="15.7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ht="15.7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ht="15.7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ht="15.7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ht="15.7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ht="15.7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ht="15.7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ht="15.7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ht="15.7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ht="15.7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ht="15.7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ht="15.7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ht="15.7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ht="15.7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ht="15.7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ht="15.7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ht="15.7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ht="15.7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ht="15.7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ht="15.7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ht="15.7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ht="15.7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ht="15.7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ht="15.7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ht="15.7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ht="15.7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ht="15.7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ht="15.7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ht="15.7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ht="15.7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ht="15.7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ht="15.7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ht="15.7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ht="15.7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ht="15.7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ht="15.7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ht="15.7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ht="15.7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ht="15.7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ht="15.7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ht="15.7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ht="15.7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ht="15.7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ht="15.7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ht="15.7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ht="15.7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ht="15.7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ht="15.7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ht="15.7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ht="15.7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ht="15.7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ht="15.7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ht="15.7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ht="15.7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ht="15.7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ht="15.7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ht="15.7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ht="15.7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ht="15.7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ht="15.7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ht="15.7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ht="15.7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ht="15.7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ht="15.7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ht="15.7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ht="15.7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ht="15.7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ht="15.7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ht="15.7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ht="15.7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ht="15.7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ht="15.7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ht="15.7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ht="15.7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ht="15.7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ht="15.7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ht="15.7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ht="15.7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ht="15.7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ht="15.7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ht="15.7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ht="15.7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ht="15.7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ht="15.7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ht="15.7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ht="15.7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ht="15.7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ht="15.7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ht="15.7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ht="15.7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ht="15.7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ht="15.7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ht="15.7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ht="15.7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ht="15.7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ht="15.7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ht="15.7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ht="15.7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ht="15.7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ht="15.7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ht="15.7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ht="15.7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ht="15.7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ht="15.7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ht="15.7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ht="15.7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ht="15.7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ht="15.7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ht="15.7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ht="15.7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ht="15.7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ht="15.7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ht="15.7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ht="15.7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ht="15.7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ht="15.7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ht="15.7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ht="15.7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ht="15.7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ht="15.7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ht="15.7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ht="15.7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ht="15.7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ht="15.7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ht="15.7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ht="15.7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ht="15.7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ht="15.7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ht="15.7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ht="15.7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ht="15.7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ht="15.7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ht="15.7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ht="15.7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ht="15.7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ht="15.7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ht="15.7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ht="15.7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ht="15.7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ht="15.7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ht="15.7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ht="15.7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ht="15.7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ht="15.7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ht="15.7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ht="15.7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ht="15.7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ht="15.7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ht="15.7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ht="15.7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ht="15.7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ht="15.7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ht="15.7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ht="15.7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ht="15.7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ht="15.7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ht="15.7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ht="15.7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ht="15.7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ht="15.7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ht="15.7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ht="15.7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ht="15.7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ht="15.7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ht="15.7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ht="15.7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ht="15.7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ht="15.7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ht="15.7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ht="15.7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ht="15.7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ht="15.7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ht="15.7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ht="15.7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ht="15.7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ht="15.7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ht="15.7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ht="15.7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ht="15.7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ht="15.7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ht="15.7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ht="15.7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ht="15.7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ht="15.7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ht="15.7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ht="15.7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ht="15.7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ht="15.7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ht="15.7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ht="15.7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ht="15.7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ht="15.7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ht="15.7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ht="15.7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ht="15.7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ht="15.7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ht="15.7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ht="15.7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ht="15.7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ht="15.7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ht="15.7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ht="15.7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ht="15.7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ht="15.7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ht="15.7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ht="15.7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ht="15.7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ht="15.7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ht="15.7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ht="15.7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ht="15.7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ht="15.7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ht="15.7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ht="15.7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ht="15.7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ht="15.7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ht="15.7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ht="15.7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ht="15.7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ht="15.7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ht="15.7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ht="15.7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ht="15.7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ht="15.7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ht="15.7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ht="15.7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ht="15.7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ht="15.7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ht="15.7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ht="15.7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ht="15.7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ht="15.7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ht="15.7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ht="15.7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ht="15.7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ht="15.7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ht="15.7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ht="15.7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ht="15.7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ht="15.7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ht="15.7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ht="15.7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ht="15.7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ht="15.7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ht="15.7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ht="15.7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ht="15.7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ht="15.7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ht="15.7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ht="15.7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ht="15.7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ht="15.7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ht="15.7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ht="15.7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ht="15.7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ht="15.7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ht="15.7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ht="15.7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ht="15.7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ht="15.7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ht="15.7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ht="15.7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ht="15.7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ht="15.7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ht="15.7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ht="15.7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ht="15.7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ht="15.7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ht="15.7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ht="15.7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ht="15.7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ht="15.7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ht="15.7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ht="15.7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ht="15.7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ht="15.7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ht="15.7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ht="15.7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ht="15.7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ht="15.7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ht="15.7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ht="15.7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ht="15.7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ht="15.7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ht="15.7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ht="15.7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ht="15.7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ht="15.7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ht="15.7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ht="15.7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ht="15.7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ht="15.7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ht="15.7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ht="15.7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ht="15.7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ht="15.7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ht="15.7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ht="15.7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ht="15.7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ht="15.7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ht="15.7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ht="15.7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ht="15.7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ht="15.7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ht="15.7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ht="15.7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ht="15.7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ht="15.7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ht="15.7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ht="15.7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ht="15.7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ht="15.7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ht="15.7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ht="15.7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ht="15.7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ht="15.7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ht="15.7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ht="15.7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ht="15.7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ht="15.7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ht="15.7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ht="15.7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ht="15.7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ht="15.7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ht="15.7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ht="15.7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ht="15.7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ht="15.7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ht="15.7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ht="15.7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ht="15.7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ht="15.7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ht="15.7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ht="15.7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ht="15.7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ht="15.7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ht="15.7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ht="15.7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ht="15.7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ht="15.7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ht="15.7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ht="15.7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ht="15.7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ht="15.7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ht="15.7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ht="15.7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ht="15.7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ht="15.7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ht="15.7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ht="15.7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ht="15.7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ht="15.7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ht="15.7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ht="15.7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ht="15.7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ht="15.7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ht="15.7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ht="15.7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ht="15.7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ht="15.7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ht="15.7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ht="15.7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ht="15.7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ht="15.7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ht="15.7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ht="15.7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ht="15.7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ht="15.7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ht="15.7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ht="15.7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ht="15.7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ht="15.7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ht="15.7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ht="15.7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ht="15.7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ht="15.7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ht="15.7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ht="15.7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ht="15.7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ht="15.7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ht="15.7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ht="15.7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ht="15.7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ht="15.7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ht="15.7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ht="15.7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ht="15.7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ht="15.7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ht="15.7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ht="15.7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ht="15.7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ht="15.7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ht="15.7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ht="15.7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ht="15.7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ht="15.7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ht="15.7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ht="15.7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ht="15.7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ht="15.7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ht="15.7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ht="15.7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ht="15.7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ht="15.7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ht="15.7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ht="15.7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ht="15.7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ht="15.7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ht="15.7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ht="15.7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ht="15.7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ht="15.7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ht="15.7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ht="15.7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ht="15.7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ht="15.7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ht="15.7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ht="15.7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ht="15.7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ht="15.7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ht="15.7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ht="15.7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ht="15.7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ht="15.7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ht="15.7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ht="15.7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ht="15.7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ht="15.7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ht="15.7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ht="15.7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ht="15.7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ht="15.7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ht="15.7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ht="15.7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ht="15.7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ht="15.7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ht="15.7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ht="15.7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ht="15.7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ht="15.7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ht="15.7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ht="15.7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ht="15.7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ht="15.7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ht="15.7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ht="15.7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ht="15.7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ht="15.7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ht="15.7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ht="15.7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ht="15.7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ht="15.7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ht="15.7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ht="15.7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ht="15.7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ht="15.7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ht="15.7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ht="15.7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ht="15.7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ht="15.7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ht="15.7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ht="15.7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ht="15.7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ht="15.7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ht="15.7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ht="15.7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ht="15.7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ht="15.7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ht="15.7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ht="15.7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ht="15.7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ht="15.7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ht="15.7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ht="15.7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ht="15.7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ht="15.7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ht="15.7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ht="15.7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ht="15.7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ht="15.7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ht="15.7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ht="15.7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ht="15.7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ht="15.7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ht="15.7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ht="15.7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ht="15.7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ht="15.7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ht="15.7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ht="15.7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ht="15.7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ht="15.7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ht="15.7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ht="15.7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ht="15.7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ht="15.7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ht="15.7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ht="15.7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ht="15.7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ht="15.7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ht="15.7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ht="15.7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ht="15.7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ht="15.7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ht="15.7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ht="15.7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ht="15.7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ht="15.7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ht="15.7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ht="15.7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ht="15.7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ht="15.7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ht="15.7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ht="15.7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ht="15.7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ht="15.7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ht="15.7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ht="15.7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ht="15.7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ht="15.7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ht="15.7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ht="15.7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ht="15.7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ht="15.7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ht="15.7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ht="15.7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ht="15.7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ht="15.7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ht="15.7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ht="15.7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ht="15.7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ht="15.7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ht="15.7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ht="15.7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ht="15.7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ht="15.7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ht="15.7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ht="15.7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ht="15.7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ht="15.7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ht="15.7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ht="15.7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ht="15.7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ht="15.7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ht="15.7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ht="15.7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ht="15.7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ht="15.7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ht="15.7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ht="15.7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ht="15.7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ht="15.7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ht="15.7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ht="15.7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ht="15.7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ht="15.7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ht="15.7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ht="15.7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ht="15.7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ht="15.7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ht="15.7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ht="15.7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ht="15.7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ht="15.7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ht="15.7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ht="15.7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ht="15.7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ht="15.7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ht="15.7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ht="15.7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ht="15.7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ht="15.7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ht="15.7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ht="15.7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ht="15.7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ht="15.7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ht="15.7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ht="15.7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ht="15.7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ht="15.7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ht="15.7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ht="15.7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ht="15.7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ht="15.7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ht="15.7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ht="15.7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ht="15.7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ht="15.7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ht="15.7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ht="15.7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ht="15.7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ht="15.7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ht="15.7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ht="15.7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ht="15.7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ht="15.7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ht="15.7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ht="15.7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ht="15.7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ht="15.7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ht="15.7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ht="15.7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ht="15.7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ht="15.7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ht="15.7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ht="15.7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ht="15.7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ht="15.7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ht="15.7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ht="15.7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ht="15.7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ht="15.7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ht="15.7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ht="15.7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ht="15.7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ht="15.7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ht="15.7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ht="15.7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ht="15.7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ht="15.7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ht="15.7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ht="15.7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ht="15.7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ht="15.7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ht="15.7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ht="15.7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ht="15.7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ht="15.7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ht="15.7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ht="15.7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ht="15.7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ht="15.7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ht="15.7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ht="15.7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ht="15.7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ht="15.7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ht="15.7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ht="15.7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ht="15.7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ht="15.7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ht="15.7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ht="15.7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ht="15.7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ht="15.7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ht="15.7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ht="15.7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ht="15.7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ht="15.7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ht="15.7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ht="15.7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ht="15.7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ht="15.7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ht="15.7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ht="15.7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ht="15.7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ht="15.7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ht="15.7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ht="15.7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ht="15.7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ht="15.7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ht="15.7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ht="15.7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ht="15.7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ht="15.7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ht="15.7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ht="15.7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ht="15.7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ht="15.7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ht="15.7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ht="15.7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ht="15.7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ht="15.7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ht="15.7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ht="15.7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ht="15.7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ht="15.7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ht="15.7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ht="15.7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ht="15.7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ht="15.7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ht="15.7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ht="15.7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ht="15.7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ht="15.7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ht="15.7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ht="15.7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ht="15.7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ht="15.7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ht="15.7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ht="15.7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ht="15.7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ht="15.7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ht="15.7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ht="15.7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ht="15.7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ht="15.7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ht="15.7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ht="15.75" customHeight="1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ht="15.75" customHeight="1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ht="15.75" customHeight="1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ht="15.75" customHeight="1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ht="15.75" customHeight="1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ht="15.75" customHeight="1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ht="15.75" customHeight="1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75"/>
    <col customWidth="1" min="2" max="2" width="16.63"/>
    <col customWidth="1" min="3" max="3" width="35.38"/>
    <col customWidth="1" min="4" max="4" width="33.38"/>
    <col customWidth="1" min="5" max="24" width="9.25"/>
    <col customWidth="1" min="25" max="26" width="14.38"/>
  </cols>
  <sheetData>
    <row r="1">
      <c r="A1" s="128"/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36"/>
      <c r="Z1" s="136"/>
    </row>
    <row r="2">
      <c r="A2" s="128"/>
      <c r="B2" s="192" t="s">
        <v>301</v>
      </c>
      <c r="C2" s="192" t="s">
        <v>302</v>
      </c>
      <c r="D2" s="192" t="s">
        <v>303</v>
      </c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36"/>
      <c r="Z2" s="136"/>
    </row>
    <row r="3">
      <c r="A3" s="128"/>
      <c r="B3" s="193" t="s">
        <v>273</v>
      </c>
      <c r="C3" s="193"/>
      <c r="D3" s="193" t="s">
        <v>304</v>
      </c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36"/>
      <c r="Z3" s="136"/>
    </row>
    <row r="4">
      <c r="A4" s="128"/>
      <c r="B4" s="194" t="s">
        <v>305</v>
      </c>
      <c r="C4" s="194" t="s">
        <v>306</v>
      </c>
      <c r="D4" s="190">
        <v>0.06</v>
      </c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36"/>
      <c r="Z4" s="136"/>
    </row>
    <row r="5">
      <c r="A5" s="128"/>
      <c r="B5" s="195"/>
      <c r="C5" s="194" t="s">
        <v>307</v>
      </c>
      <c r="D5" s="196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36"/>
      <c r="Z5" s="136"/>
    </row>
    <row r="6">
      <c r="A6" s="128"/>
      <c r="B6" s="195"/>
      <c r="C6" s="194" t="s">
        <v>308</v>
      </c>
      <c r="D6" s="196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36"/>
      <c r="Z6" s="136"/>
    </row>
    <row r="7">
      <c r="A7" s="128"/>
      <c r="B7" s="195"/>
      <c r="C7" s="194" t="s">
        <v>309</v>
      </c>
      <c r="D7" s="196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36"/>
      <c r="Z7" s="136"/>
    </row>
    <row r="8">
      <c r="A8" s="128"/>
      <c r="B8" s="195"/>
      <c r="C8" s="194" t="s">
        <v>310</v>
      </c>
      <c r="D8" s="196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36"/>
      <c r="Z8" s="136"/>
    </row>
    <row r="9">
      <c r="A9" s="128"/>
      <c r="B9" s="195"/>
      <c r="C9" s="194" t="s">
        <v>311</v>
      </c>
      <c r="D9" s="196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36"/>
      <c r="Z9" s="136"/>
    </row>
    <row r="10">
      <c r="A10" s="128"/>
      <c r="B10" s="195"/>
      <c r="C10" s="194" t="s">
        <v>312</v>
      </c>
      <c r="D10" s="196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36"/>
      <c r="Z10" s="136"/>
    </row>
    <row r="11">
      <c r="A11" s="128"/>
      <c r="B11" s="197"/>
      <c r="C11" s="194" t="s">
        <v>313</v>
      </c>
      <c r="D11" s="19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36"/>
      <c r="Z11" s="136"/>
    </row>
    <row r="12">
      <c r="A12" s="128"/>
      <c r="B12" s="128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36"/>
      <c r="Z12" s="136"/>
    </row>
    <row r="13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36"/>
      <c r="Z13" s="136"/>
    </row>
    <row r="14">
      <c r="A14" s="128"/>
      <c r="B14" s="128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36"/>
      <c r="Z14" s="136"/>
    </row>
    <row r="15">
      <c r="A15" s="128"/>
      <c r="B15" s="199" t="s">
        <v>314</v>
      </c>
      <c r="C15" s="136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36"/>
      <c r="Z15" s="136"/>
    </row>
    <row r="16">
      <c r="A16" s="128"/>
      <c r="B16" s="191" t="s">
        <v>128</v>
      </c>
      <c r="C16" s="136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36"/>
      <c r="Z16" s="136"/>
    </row>
    <row r="17">
      <c r="A17" s="128"/>
      <c r="B17" s="120" t="s">
        <v>315</v>
      </c>
      <c r="C17" s="200" t="s">
        <v>316</v>
      </c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36"/>
      <c r="Z17" s="136"/>
    </row>
    <row r="18">
      <c r="A18" s="128"/>
      <c r="B18" s="192" t="s">
        <v>317</v>
      </c>
      <c r="C18" s="201">
        <v>45159.0</v>
      </c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36"/>
      <c r="Z18" s="136"/>
    </row>
    <row r="19">
      <c r="A19" s="128"/>
      <c r="B19" s="192" t="s">
        <v>270</v>
      </c>
      <c r="C19" s="202" t="s">
        <v>318</v>
      </c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36"/>
      <c r="Z19" s="136"/>
    </row>
    <row r="20">
      <c r="A20" s="128"/>
      <c r="B20" s="203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36"/>
      <c r="Z20" s="136"/>
    </row>
    <row r="21" ht="15.75" customHeight="1">
      <c r="A21" s="128"/>
      <c r="B21" s="204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36"/>
      <c r="Z21" s="136"/>
    </row>
    <row r="22" ht="15.75" customHeight="1">
      <c r="A22" s="128"/>
      <c r="B22" s="204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36"/>
      <c r="Z22" s="136"/>
    </row>
    <row r="23" ht="15.75" customHeight="1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36"/>
      <c r="Z23" s="136"/>
    </row>
    <row r="24" ht="15.75" customHeight="1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36"/>
      <c r="Z24" s="136"/>
    </row>
    <row r="25" ht="15.75" customHeigh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36"/>
      <c r="Z25" s="136"/>
    </row>
    <row r="26" ht="15.75" customHeight="1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36"/>
      <c r="Z26" s="136"/>
    </row>
    <row r="27" ht="15.75" customHeight="1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36"/>
      <c r="Z27" s="136"/>
    </row>
    <row r="28" ht="15.75" customHeight="1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36"/>
      <c r="Z28" s="136"/>
    </row>
    <row r="29" ht="15.75" customHeight="1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36"/>
      <c r="Z29" s="136"/>
    </row>
    <row r="30" ht="15.75" customHeight="1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36"/>
      <c r="Z30" s="136"/>
    </row>
    <row r="31" ht="15.75" customHeight="1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36"/>
      <c r="Z31" s="136"/>
    </row>
    <row r="32" ht="15.75" customHeight="1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36"/>
      <c r="Z32" s="136"/>
    </row>
    <row r="33" ht="15.75" customHeight="1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36"/>
      <c r="Z33" s="136"/>
    </row>
    <row r="34" ht="15.75" customHeight="1">
      <c r="A34" s="128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36"/>
      <c r="Z34" s="136"/>
    </row>
    <row r="35" ht="15.75" customHeight="1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36"/>
      <c r="Z35" s="136"/>
    </row>
    <row r="36" ht="15.75" customHeight="1">
      <c r="A36" s="128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36"/>
      <c r="Z36" s="136"/>
    </row>
    <row r="37" ht="15.75" customHeight="1">
      <c r="A37" s="128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36"/>
      <c r="Z37" s="136"/>
    </row>
    <row r="38" ht="15.75" customHeight="1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36"/>
      <c r="Z38" s="136"/>
    </row>
    <row r="39" ht="15.75" customHeight="1">
      <c r="A39" s="128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36"/>
      <c r="Z39" s="136"/>
    </row>
    <row r="40" ht="15.75" customHeight="1">
      <c r="A40" s="128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36"/>
      <c r="Z40" s="136"/>
    </row>
    <row r="41" ht="15.75" customHeight="1">
      <c r="A41" s="128"/>
      <c r="B41" s="128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36"/>
      <c r="Z41" s="136"/>
    </row>
    <row r="42" ht="15.75" customHeight="1">
      <c r="A42" s="128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36"/>
      <c r="Z42" s="136"/>
    </row>
    <row r="43" ht="15.75" customHeight="1">
      <c r="A43" s="128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36"/>
      <c r="Z43" s="136"/>
    </row>
    <row r="44" ht="15.75" customHeight="1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36"/>
      <c r="Z44" s="136"/>
    </row>
    <row r="45" ht="15.75" customHeight="1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36"/>
      <c r="Z45" s="136"/>
    </row>
    <row r="46" ht="15.75" customHeight="1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36"/>
      <c r="Z46" s="136"/>
    </row>
    <row r="47" ht="15.75" customHeight="1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36"/>
      <c r="Z47" s="136"/>
    </row>
    <row r="48" ht="15.75" customHeight="1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36"/>
      <c r="Z48" s="136"/>
    </row>
    <row r="49" ht="15.75" customHeight="1">
      <c r="A49" s="128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36"/>
      <c r="Z49" s="136"/>
    </row>
    <row r="50" ht="15.75" customHeight="1">
      <c r="A50" s="128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36"/>
      <c r="Z50" s="136"/>
    </row>
    <row r="51" ht="15.75" customHeight="1">
      <c r="A51" s="128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36"/>
      <c r="Z51" s="136"/>
    </row>
    <row r="52" ht="15.75" customHeight="1">
      <c r="A52" s="128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36"/>
      <c r="Z52" s="136"/>
    </row>
    <row r="53" ht="15.75" customHeight="1">
      <c r="A53" s="128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36"/>
      <c r="Z53" s="136"/>
    </row>
    <row r="54" ht="15.75" customHeight="1">
      <c r="A54" s="128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36"/>
      <c r="Z54" s="136"/>
    </row>
    <row r="55" ht="15.75" customHeight="1">
      <c r="A55" s="128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36"/>
      <c r="Z55" s="136"/>
    </row>
    <row r="56" ht="15.75" customHeight="1">
      <c r="A56" s="128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36"/>
      <c r="Z56" s="136"/>
    </row>
    <row r="57" ht="15.75" customHeight="1">
      <c r="A57" s="128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36"/>
      <c r="Z57" s="136"/>
    </row>
    <row r="58" ht="15.75" customHeight="1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36"/>
      <c r="Z58" s="136"/>
    </row>
    <row r="59" ht="15.75" customHeight="1">
      <c r="A59" s="128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36"/>
      <c r="Z59" s="136"/>
    </row>
    <row r="60" ht="15.75" customHeight="1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36"/>
      <c r="Z60" s="136"/>
    </row>
    <row r="61" ht="15.75" customHeight="1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36"/>
      <c r="Z61" s="136"/>
    </row>
    <row r="62" ht="15.75" customHeight="1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36"/>
      <c r="Z62" s="136"/>
    </row>
    <row r="63" ht="15.75" customHeight="1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36"/>
      <c r="Z63" s="136"/>
    </row>
    <row r="64" ht="15.75" customHeight="1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36"/>
      <c r="Z64" s="136"/>
    </row>
    <row r="65" ht="15.75" customHeight="1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36"/>
      <c r="Z65" s="136"/>
    </row>
    <row r="66" ht="15.75" customHeight="1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36"/>
      <c r="Z66" s="136"/>
    </row>
    <row r="67" ht="15.75" customHeight="1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36"/>
      <c r="Z67" s="136"/>
    </row>
    <row r="68" ht="15.75" customHeight="1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36"/>
      <c r="Z68" s="136"/>
    </row>
    <row r="69" ht="15.75" customHeight="1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36"/>
      <c r="Z69" s="136"/>
    </row>
    <row r="70" ht="15.75" customHeight="1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36"/>
      <c r="Z70" s="136"/>
    </row>
    <row r="71" ht="15.75" customHeight="1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36"/>
      <c r="Z71" s="136"/>
    </row>
    <row r="72" ht="15.75" customHeight="1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36"/>
      <c r="Z72" s="136"/>
    </row>
    <row r="73" ht="15.75" customHeight="1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36"/>
      <c r="Z73" s="136"/>
    </row>
    <row r="74" ht="15.75" customHeight="1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36"/>
      <c r="Z74" s="136"/>
    </row>
    <row r="75" ht="15.75" customHeight="1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36"/>
      <c r="Z75" s="136"/>
    </row>
    <row r="76" ht="15.75" customHeight="1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36"/>
      <c r="Z76" s="136"/>
    </row>
    <row r="77" ht="15.75" customHeight="1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36"/>
      <c r="Z77" s="136"/>
    </row>
    <row r="78" ht="15.75" customHeight="1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36"/>
      <c r="Z78" s="136"/>
    </row>
    <row r="79" ht="15.75" customHeight="1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36"/>
      <c r="Z79" s="136"/>
    </row>
    <row r="80" ht="15.75" customHeight="1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36"/>
      <c r="Z80" s="136"/>
    </row>
    <row r="81" ht="15.75" customHeight="1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36"/>
      <c r="Z81" s="136"/>
    </row>
    <row r="82" ht="15.75" customHeight="1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36"/>
      <c r="Z82" s="136"/>
    </row>
    <row r="83" ht="15.75" customHeight="1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36"/>
      <c r="Z83" s="136"/>
    </row>
    <row r="84" ht="15.75" customHeight="1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36"/>
      <c r="Z84" s="136"/>
    </row>
    <row r="85" ht="15.75" customHeight="1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36"/>
      <c r="Z85" s="136"/>
    </row>
    <row r="86" ht="15.75" customHeight="1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36"/>
      <c r="Z86" s="136"/>
    </row>
    <row r="87" ht="15.75" customHeight="1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36"/>
      <c r="Z87" s="136"/>
    </row>
    <row r="88" ht="15.75" customHeight="1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36"/>
      <c r="Z88" s="136"/>
    </row>
    <row r="89" ht="15.75" customHeight="1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36"/>
      <c r="Z89" s="136"/>
    </row>
    <row r="90" ht="15.75" customHeight="1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36"/>
      <c r="Z90" s="136"/>
    </row>
    <row r="91" ht="15.75" customHeight="1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36"/>
      <c r="Z91" s="136"/>
    </row>
    <row r="92" ht="15.75" customHeight="1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36"/>
      <c r="Z92" s="136"/>
    </row>
    <row r="93" ht="15.75" customHeight="1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36"/>
      <c r="Z93" s="136"/>
    </row>
    <row r="94" ht="15.75" customHeight="1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36"/>
      <c r="Z94" s="136"/>
    </row>
    <row r="95" ht="15.75" customHeight="1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36"/>
      <c r="Z95" s="136"/>
    </row>
    <row r="96" ht="15.75" customHeight="1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36"/>
      <c r="Z96" s="136"/>
    </row>
    <row r="97" ht="15.75" customHeight="1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36"/>
      <c r="Z97" s="136"/>
    </row>
    <row r="98" ht="15.75" customHeight="1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36"/>
      <c r="Z98" s="136"/>
    </row>
    <row r="99" ht="15.75" customHeight="1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36"/>
      <c r="Z99" s="136"/>
    </row>
    <row r="100" ht="15.75" customHeight="1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36"/>
      <c r="Z100" s="136"/>
    </row>
    <row r="101" ht="15.75" customHeight="1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36"/>
      <c r="Z101" s="136"/>
    </row>
    <row r="102" ht="15.75" customHeight="1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36"/>
      <c r="Z102" s="136"/>
    </row>
    <row r="103" ht="15.75" customHeight="1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36"/>
      <c r="Z103" s="136"/>
    </row>
    <row r="104" ht="15.75" customHeight="1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36"/>
      <c r="Z104" s="136"/>
    </row>
    <row r="105" ht="15.75" customHeight="1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36"/>
      <c r="Z105" s="136"/>
    </row>
    <row r="106" ht="15.75" customHeight="1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36"/>
      <c r="Z106" s="136"/>
    </row>
    <row r="107" ht="15.75" customHeight="1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36"/>
      <c r="Z107" s="136"/>
    </row>
    <row r="108" ht="15.75" customHeight="1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36"/>
      <c r="Z108" s="136"/>
    </row>
    <row r="109" ht="15.75" customHeight="1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36"/>
      <c r="Z109" s="136"/>
    </row>
    <row r="110" ht="15.75" customHeight="1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36"/>
      <c r="Z110" s="136"/>
    </row>
    <row r="111" ht="15.75" customHeight="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36"/>
      <c r="Z111" s="136"/>
    </row>
    <row r="112" ht="15.75" customHeight="1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36"/>
      <c r="Z112" s="136"/>
    </row>
    <row r="113" ht="15.75" customHeight="1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36"/>
      <c r="Z113" s="136"/>
    </row>
    <row r="114" ht="15.75" customHeight="1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36"/>
      <c r="Z114" s="136"/>
    </row>
    <row r="115" ht="15.75" customHeight="1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36"/>
      <c r="Z115" s="136"/>
    </row>
    <row r="116" ht="15.75" customHeight="1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36"/>
      <c r="Z116" s="136"/>
    </row>
    <row r="117" ht="15.75" customHeight="1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36"/>
      <c r="Z117" s="136"/>
    </row>
    <row r="118" ht="15.75" customHeight="1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36"/>
      <c r="Z118" s="136"/>
    </row>
    <row r="119" ht="15.75" customHeight="1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36"/>
      <c r="Z119" s="136"/>
    </row>
    <row r="120" ht="15.75" customHeight="1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36"/>
      <c r="Z120" s="136"/>
    </row>
    <row r="121" ht="15.75" customHeight="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36"/>
      <c r="Z121" s="136"/>
    </row>
    <row r="122" ht="15.75" customHeight="1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36"/>
      <c r="Z122" s="136"/>
    </row>
    <row r="123" ht="15.75" customHeight="1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36"/>
      <c r="Z123" s="136"/>
    </row>
    <row r="124" ht="15.75" customHeight="1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36"/>
      <c r="Z124" s="136"/>
    </row>
    <row r="125" ht="15.75" customHeight="1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36"/>
      <c r="Z125" s="136"/>
    </row>
    <row r="126" ht="15.75" customHeight="1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36"/>
      <c r="Z126" s="136"/>
    </row>
    <row r="127" ht="15.75" customHeight="1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36"/>
      <c r="Z127" s="136"/>
    </row>
    <row r="128" ht="15.75" customHeight="1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36"/>
      <c r="Z128" s="136"/>
    </row>
    <row r="129" ht="15.75" customHeight="1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36"/>
      <c r="Z129" s="136"/>
    </row>
    <row r="130" ht="15.75" customHeight="1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36"/>
      <c r="Z130" s="136"/>
    </row>
    <row r="131" ht="15.75" customHeight="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36"/>
      <c r="Z131" s="136"/>
    </row>
    <row r="132" ht="15.75" customHeight="1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36"/>
      <c r="Z132" s="136"/>
    </row>
    <row r="133" ht="15.75" customHeight="1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36"/>
      <c r="Z133" s="136"/>
    </row>
    <row r="134" ht="15.75" customHeight="1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36"/>
      <c r="Z134" s="136"/>
    </row>
    <row r="135" ht="15.75" customHeight="1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36"/>
      <c r="Z135" s="136"/>
    </row>
    <row r="136" ht="15.75" customHeight="1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36"/>
      <c r="Z136" s="136"/>
    </row>
    <row r="137" ht="15.75" customHeight="1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36"/>
      <c r="Z137" s="136"/>
    </row>
    <row r="138" ht="15.75" customHeight="1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36"/>
      <c r="Z138" s="136"/>
    </row>
    <row r="139" ht="15.75" customHeight="1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36"/>
      <c r="Z139" s="136"/>
    </row>
    <row r="140" ht="15.75" customHeight="1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36"/>
      <c r="Z140" s="136"/>
    </row>
    <row r="141" ht="15.75" customHeight="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36"/>
      <c r="Z141" s="136"/>
    </row>
    <row r="142" ht="15.75" customHeight="1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36"/>
      <c r="Z142" s="136"/>
    </row>
    <row r="143" ht="15.75" customHeight="1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36"/>
      <c r="Z143" s="136"/>
    </row>
    <row r="144" ht="15.75" customHeight="1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36"/>
      <c r="Z144" s="136"/>
    </row>
    <row r="145" ht="15.75" customHeight="1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36"/>
      <c r="Z145" s="136"/>
    </row>
    <row r="146" ht="15.75" customHeight="1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36"/>
      <c r="Z146" s="136"/>
    </row>
    <row r="147" ht="15.75" customHeight="1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36"/>
      <c r="Z147" s="136"/>
    </row>
    <row r="148" ht="15.75" customHeight="1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36"/>
      <c r="Z148" s="136"/>
    </row>
    <row r="149" ht="15.75" customHeight="1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36"/>
      <c r="Z149" s="136"/>
    </row>
    <row r="150" ht="15.75" customHeight="1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36"/>
      <c r="Z150" s="136"/>
    </row>
    <row r="151" ht="15.75" customHeight="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36"/>
      <c r="Z151" s="136"/>
    </row>
    <row r="152" ht="15.75" customHeight="1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36"/>
      <c r="Z152" s="136"/>
    </row>
    <row r="153" ht="15.75" customHeight="1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36"/>
      <c r="Z153" s="136"/>
    </row>
    <row r="154" ht="15.75" customHeight="1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36"/>
      <c r="Z154" s="136"/>
    </row>
    <row r="155" ht="15.75" customHeight="1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36"/>
      <c r="Z155" s="136"/>
    </row>
    <row r="156" ht="15.75" customHeight="1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36"/>
      <c r="Z156" s="136"/>
    </row>
    <row r="157" ht="15.75" customHeight="1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36"/>
      <c r="Z157" s="136"/>
    </row>
    <row r="158" ht="15.75" customHeight="1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36"/>
      <c r="Z158" s="136"/>
    </row>
    <row r="159" ht="15.75" customHeight="1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36"/>
      <c r="Z159" s="136"/>
    </row>
    <row r="160" ht="15.75" customHeight="1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36"/>
      <c r="Z160" s="136"/>
    </row>
    <row r="161" ht="15.75" customHeight="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36"/>
      <c r="Z161" s="136"/>
    </row>
    <row r="162" ht="15.75" customHeight="1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36"/>
      <c r="Z162" s="136"/>
    </row>
    <row r="163" ht="15.75" customHeight="1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36"/>
      <c r="Z163" s="136"/>
    </row>
    <row r="164" ht="15.75" customHeight="1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36"/>
      <c r="Z164" s="136"/>
    </row>
    <row r="165" ht="15.75" customHeight="1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36"/>
      <c r="Z165" s="136"/>
    </row>
    <row r="166" ht="15.75" customHeight="1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36"/>
      <c r="Z166" s="136"/>
    </row>
    <row r="167" ht="15.75" customHeight="1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36"/>
      <c r="Z167" s="136"/>
    </row>
    <row r="168" ht="15.75" customHeight="1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36"/>
      <c r="Z168" s="136"/>
    </row>
    <row r="169" ht="15.75" customHeight="1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36"/>
      <c r="Z169" s="136"/>
    </row>
    <row r="170" ht="15.75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36"/>
      <c r="Z170" s="136"/>
    </row>
    <row r="171" ht="15.75" customHeight="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36"/>
      <c r="Z171" s="136"/>
    </row>
    <row r="172" ht="15.75" customHeight="1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36"/>
      <c r="Z172" s="136"/>
    </row>
    <row r="173" ht="15.75" customHeight="1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36"/>
      <c r="Z173" s="136"/>
    </row>
    <row r="174" ht="15.75" customHeight="1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36"/>
      <c r="Z174" s="136"/>
    </row>
    <row r="175" ht="15.75" customHeight="1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36"/>
      <c r="Z175" s="136"/>
    </row>
    <row r="176" ht="15.75" customHeight="1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36"/>
      <c r="Z176" s="136"/>
    </row>
    <row r="177" ht="15.75" customHeight="1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36"/>
      <c r="Z177" s="136"/>
    </row>
    <row r="178" ht="15.75" customHeight="1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36"/>
      <c r="Z178" s="136"/>
    </row>
    <row r="179" ht="15.75" customHeight="1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36"/>
      <c r="Z179" s="136"/>
    </row>
    <row r="180" ht="15.75" customHeight="1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36"/>
      <c r="Z180" s="136"/>
    </row>
    <row r="181" ht="15.75" customHeight="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36"/>
      <c r="Z181" s="136"/>
    </row>
    <row r="182" ht="15.75" customHeight="1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36"/>
      <c r="Z182" s="136"/>
    </row>
    <row r="183" ht="15.75" customHeight="1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36"/>
      <c r="Z183" s="136"/>
    </row>
    <row r="184" ht="15.75" customHeight="1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36"/>
      <c r="Z184" s="136"/>
    </row>
    <row r="185" ht="15.75" customHeight="1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36"/>
      <c r="Z185" s="136"/>
    </row>
    <row r="186" ht="15.75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36"/>
      <c r="Z186" s="136"/>
    </row>
    <row r="187" ht="15.75" customHeight="1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36"/>
      <c r="Z187" s="136"/>
    </row>
    <row r="188" ht="15.75" customHeight="1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36"/>
      <c r="Z188" s="136"/>
    </row>
    <row r="189" ht="15.75" customHeight="1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36"/>
      <c r="Z189" s="136"/>
    </row>
    <row r="190" ht="15.75" customHeight="1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36"/>
      <c r="Z190" s="136"/>
    </row>
    <row r="191" ht="15.75" customHeight="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36"/>
      <c r="Z191" s="136"/>
    </row>
    <row r="192" ht="15.75" customHeight="1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36"/>
      <c r="Z192" s="136"/>
    </row>
    <row r="193" ht="15.75" customHeight="1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36"/>
      <c r="Z193" s="136"/>
    </row>
    <row r="194" ht="15.75" customHeight="1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36"/>
      <c r="Z194" s="136"/>
    </row>
    <row r="195" ht="15.75" customHeight="1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36"/>
      <c r="Z195" s="136"/>
    </row>
    <row r="196" ht="15.75" customHeight="1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36"/>
      <c r="Z196" s="136"/>
    </row>
    <row r="197" ht="15.75" customHeight="1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36"/>
      <c r="Z197" s="136"/>
    </row>
    <row r="198" ht="15.75" customHeight="1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36"/>
      <c r="Z198" s="136"/>
    </row>
    <row r="199" ht="15.75" customHeight="1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36"/>
      <c r="Z199" s="136"/>
    </row>
    <row r="200" ht="15.75" customHeight="1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36"/>
      <c r="Z200" s="136"/>
    </row>
    <row r="201" ht="15.75" customHeight="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36"/>
      <c r="Z201" s="136"/>
    </row>
    <row r="202" ht="15.75" customHeight="1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36"/>
      <c r="Z202" s="136"/>
    </row>
    <row r="203" ht="15.75" customHeight="1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36"/>
      <c r="Z203" s="136"/>
    </row>
    <row r="204" ht="15.75" customHeight="1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36"/>
      <c r="Z204" s="136"/>
    </row>
    <row r="205" ht="15.75" customHeight="1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36"/>
      <c r="Z205" s="136"/>
    </row>
    <row r="206" ht="15.75" customHeight="1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36"/>
      <c r="Z206" s="136"/>
    </row>
    <row r="207" ht="15.75" customHeight="1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36"/>
      <c r="Z207" s="136"/>
    </row>
    <row r="208" ht="15.75" customHeight="1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36"/>
      <c r="Z208" s="136"/>
    </row>
    <row r="209" ht="15.75" customHeight="1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36"/>
      <c r="Z209" s="136"/>
    </row>
    <row r="210" ht="15.75" customHeight="1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36"/>
      <c r="Z210" s="136"/>
    </row>
    <row r="211" ht="15.75" customHeight="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36"/>
      <c r="Z211" s="136"/>
    </row>
    <row r="212" ht="15.75" customHeight="1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36"/>
      <c r="Z212" s="136"/>
    </row>
    <row r="213" ht="15.75" customHeight="1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36"/>
      <c r="Z213" s="136"/>
    </row>
    <row r="214" ht="15.75" customHeight="1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36"/>
      <c r="Z214" s="136"/>
    </row>
    <row r="215" ht="15.75" customHeight="1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36"/>
      <c r="Z215" s="136"/>
    </row>
    <row r="216" ht="15.75" customHeight="1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36"/>
      <c r="Z216" s="136"/>
    </row>
    <row r="217" ht="15.75" customHeight="1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36"/>
      <c r="Z217" s="136"/>
    </row>
    <row r="218" ht="15.75" customHeight="1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36"/>
      <c r="Z218" s="136"/>
    </row>
    <row r="219" ht="15.75" customHeight="1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36"/>
      <c r="Z219" s="136"/>
    </row>
    <row r="220" ht="15.75" customHeight="1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36"/>
      <c r="Z220" s="136"/>
    </row>
    <row r="221" ht="15.75" customHeight="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ht="15.75" customHeight="1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ht="15.75" customHeight="1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ht="15.75" customHeight="1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ht="15.75" customHeight="1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ht="15.75" customHeight="1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ht="15.75" customHeight="1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ht="15.75" customHeight="1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ht="15.75" customHeight="1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ht="15.75" customHeight="1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ht="15.75" customHeight="1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ht="15.75" customHeight="1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ht="15.75" customHeight="1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ht="15.75" customHeight="1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ht="15.75" customHeight="1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ht="15.75" customHeight="1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ht="15.75" customHeight="1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ht="15.75" customHeight="1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ht="15.75" customHeight="1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ht="15.75" customHeight="1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ht="15.75" customHeight="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ht="15.7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ht="15.7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ht="15.7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ht="15.7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ht="15.7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ht="15.7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ht="15.7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ht="15.7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ht="15.7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ht="15.7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ht="15.7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ht="15.7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ht="15.7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ht="15.7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ht="15.7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ht="15.7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ht="15.7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ht="15.7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ht="15.7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ht="15.7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ht="15.7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ht="15.7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ht="15.7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ht="15.7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ht="15.7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ht="15.7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ht="15.7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ht="15.7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ht="15.7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ht="15.7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ht="15.7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ht="15.7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ht="15.7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ht="15.7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ht="15.7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ht="15.7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ht="15.7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ht="15.7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ht="15.7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ht="15.7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ht="15.7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ht="15.7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ht="15.7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ht="15.7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ht="15.7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ht="15.7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ht="15.7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ht="15.7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ht="15.7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ht="15.7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ht="15.7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ht="15.7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ht="15.7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ht="15.7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ht="15.7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ht="15.7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ht="15.7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ht="15.7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ht="15.7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ht="15.7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ht="15.7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ht="15.7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ht="15.7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ht="15.7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ht="15.7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ht="15.7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ht="15.7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ht="15.7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ht="15.7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ht="15.7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ht="15.7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ht="15.7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ht="15.7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ht="15.7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ht="15.7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ht="15.7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ht="15.7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ht="15.7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ht="15.7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ht="15.7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ht="15.7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ht="15.7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ht="15.7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ht="15.7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ht="15.7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ht="15.7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ht="15.7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ht="15.7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ht="15.7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ht="15.7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ht="15.7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ht="15.7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ht="15.7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ht="15.7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ht="15.7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ht="15.7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ht="15.7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ht="15.7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ht="15.7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ht="15.7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ht="15.7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ht="15.7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ht="15.7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ht="15.7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ht="15.7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ht="15.7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ht="15.7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ht="15.7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ht="15.7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ht="15.7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ht="15.7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ht="15.7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ht="15.7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ht="15.7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ht="15.7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ht="15.7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ht="15.7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ht="15.7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ht="15.7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ht="15.7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ht="15.7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ht="15.7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ht="15.7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ht="15.7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ht="15.7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ht="15.7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ht="15.7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ht="15.7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ht="15.7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ht="15.7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ht="15.7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ht="15.7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ht="15.7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ht="15.7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ht="15.7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ht="15.7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ht="15.7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ht="15.7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ht="15.7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ht="15.7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ht="15.7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ht="15.7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ht="15.7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ht="15.7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ht="15.7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ht="15.7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ht="15.7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ht="15.7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ht="15.7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ht="15.7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ht="15.7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ht="15.7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ht="15.7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ht="15.7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ht="15.7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ht="15.7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ht="15.7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ht="15.7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ht="15.7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ht="15.7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ht="15.7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ht="15.7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ht="15.7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ht="15.7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ht="15.7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ht="15.7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ht="15.7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ht="15.7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ht="15.7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ht="15.7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ht="15.7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ht="15.7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ht="15.7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ht="15.7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ht="15.7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ht="15.7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ht="15.7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ht="15.7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ht="15.7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ht="15.7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ht="15.7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ht="15.7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ht="15.7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ht="15.7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ht="15.7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ht="15.7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ht="15.7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ht="15.7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ht="15.7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ht="15.7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ht="15.7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ht="15.7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ht="15.7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ht="15.7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ht="15.7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ht="15.7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ht="15.7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ht="15.7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ht="15.7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ht="15.7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ht="15.7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ht="15.7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ht="15.7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ht="15.7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ht="15.7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ht="15.7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ht="15.7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ht="15.7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ht="15.7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ht="15.7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ht="15.7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ht="15.7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ht="15.7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ht="15.7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ht="15.7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ht="15.7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ht="15.7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ht="15.7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ht="15.7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ht="15.7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ht="15.7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ht="15.7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ht="15.7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ht="15.7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ht="15.7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ht="15.7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ht="15.7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ht="15.7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ht="15.7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ht="15.7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ht="15.7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ht="15.7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ht="15.7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ht="15.7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ht="15.7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ht="15.7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ht="15.7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ht="15.7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ht="15.7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ht="15.7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ht="15.7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ht="15.7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ht="15.7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ht="15.7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ht="15.7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ht="15.7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ht="15.7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ht="15.7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ht="15.7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ht="15.7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ht="15.7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ht="15.7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ht="15.7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ht="15.7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ht="15.7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ht="15.7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ht="15.7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ht="15.7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ht="15.7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ht="15.7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ht="15.7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ht="15.7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ht="15.7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ht="15.7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ht="15.7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ht="15.7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ht="15.7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ht="15.7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ht="15.7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ht="15.7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ht="15.7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ht="15.7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ht="15.7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ht="15.7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ht="15.7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ht="15.7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ht="15.7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ht="15.7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ht="15.7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ht="15.7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ht="15.7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ht="15.7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ht="15.7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ht="15.7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ht="15.7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ht="15.7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ht="15.7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ht="15.7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ht="15.7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ht="15.7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ht="15.7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ht="15.7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ht="15.7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ht="15.7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ht="15.7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ht="15.7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ht="15.7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ht="15.7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ht="15.7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ht="15.7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ht="15.7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ht="15.7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ht="15.7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ht="15.7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ht="15.7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ht="15.7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ht="15.7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ht="15.7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ht="15.7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ht="15.7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ht="15.7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ht="15.7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ht="15.7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ht="15.7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ht="15.7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ht="15.7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ht="15.7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ht="15.7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ht="15.7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ht="15.7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ht="15.7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ht="15.7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ht="15.7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ht="15.7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ht="15.7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ht="15.7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ht="15.7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ht="15.7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ht="15.7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ht="15.7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ht="15.7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ht="15.7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ht="15.7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ht="15.7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ht="15.7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ht="15.7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ht="15.7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ht="15.7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ht="15.7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ht="15.7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ht="15.7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ht="15.7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ht="15.7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ht="15.7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ht="15.7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ht="15.7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ht="15.7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ht="15.7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ht="15.7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ht="15.7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ht="15.7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ht="15.7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ht="15.7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ht="15.7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ht="15.7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ht="15.7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ht="15.7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ht="15.7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ht="15.7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ht="15.7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ht="15.7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ht="15.7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ht="15.7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ht="15.7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ht="15.7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ht="15.7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ht="15.7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ht="15.7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ht="15.7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ht="15.7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ht="15.7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ht="15.7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ht="15.7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ht="15.7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ht="15.7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ht="15.7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ht="15.7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ht="15.7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ht="15.7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ht="15.7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ht="15.7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ht="15.7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ht="15.7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ht="15.7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ht="15.7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ht="15.7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ht="15.7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ht="15.7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ht="15.7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ht="15.7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ht="15.7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ht="15.7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ht="15.7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ht="15.7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ht="15.7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ht="15.7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ht="15.7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ht="15.7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ht="15.7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ht="15.7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ht="15.7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ht="15.7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ht="15.7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ht="15.7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ht="15.7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ht="15.7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ht="15.7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ht="15.7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ht="15.7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ht="15.7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ht="15.7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ht="15.7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ht="15.7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ht="15.7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ht="15.7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ht="15.7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ht="15.7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ht="15.7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ht="15.7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ht="15.7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ht="15.7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ht="15.7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ht="15.7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ht="15.7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ht="15.7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ht="15.7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ht="15.7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ht="15.7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ht="15.7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ht="15.7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ht="15.7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ht="15.7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ht="15.7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ht="15.7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ht="15.7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ht="15.7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ht="15.7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ht="15.7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ht="15.7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ht="15.7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ht="15.7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ht="15.7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ht="15.7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ht="15.7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ht="15.7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ht="15.7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ht="15.7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ht="15.7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ht="15.7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ht="15.7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ht="15.7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ht="15.7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ht="15.7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ht="15.7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ht="15.7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ht="15.7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ht="15.7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ht="15.7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ht="15.7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ht="15.7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ht="15.7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ht="15.7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ht="15.7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ht="15.7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ht="15.7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ht="15.7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ht="15.7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ht="15.7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ht="15.7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ht="15.7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ht="15.7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ht="15.7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ht="15.7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ht="15.7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ht="15.7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ht="15.7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ht="15.7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ht="15.7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ht="15.7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ht="15.7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ht="15.7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ht="15.7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ht="15.7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ht="15.7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ht="15.7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ht="15.7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ht="15.7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ht="15.7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ht="15.7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ht="15.7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ht="15.7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ht="15.7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ht="15.7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ht="15.7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ht="15.7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ht="15.7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ht="15.7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ht="15.7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ht="15.7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ht="15.7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ht="15.7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ht="15.7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ht="15.7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ht="15.7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ht="15.7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ht="15.7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ht="15.7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ht="15.7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ht="15.7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ht="15.7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ht="15.7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ht="15.7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ht="15.7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ht="15.7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ht="15.7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ht="15.7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ht="15.7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ht="15.7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ht="15.7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ht="15.7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ht="15.7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ht="15.7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ht="15.7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ht="15.7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ht="15.7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ht="15.7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ht="15.7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ht="15.7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ht="15.7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ht="15.7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ht="15.7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ht="15.7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ht="15.7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ht="15.7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ht="15.7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ht="15.7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ht="15.7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ht="15.7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ht="15.7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ht="15.7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ht="15.7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ht="15.7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ht="15.7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ht="15.7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ht="15.7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ht="15.7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ht="15.7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ht="15.7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ht="15.7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ht="15.7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ht="15.7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ht="15.7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ht="15.7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ht="15.7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ht="15.7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ht="15.7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ht="15.7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ht="15.7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ht="15.7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ht="15.7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ht="15.7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ht="15.7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ht="15.7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ht="15.7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ht="15.7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ht="15.7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ht="15.7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ht="15.7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ht="15.7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ht="15.7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ht="15.7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ht="15.7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ht="15.7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ht="15.7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ht="15.7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ht="15.7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ht="15.7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ht="15.7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ht="15.7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ht="15.7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ht="15.7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ht="15.7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ht="15.7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ht="15.7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ht="15.7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ht="15.7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ht="15.7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ht="15.7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ht="15.7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ht="15.7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ht="15.7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ht="15.7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ht="15.7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ht="15.7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ht="15.7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ht="15.7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ht="15.7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ht="15.7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ht="15.7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ht="15.7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ht="15.7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ht="15.7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ht="15.7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ht="15.7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ht="15.7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ht="15.7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ht="15.7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ht="15.7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ht="15.7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ht="15.7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ht="15.7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ht="15.7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ht="15.7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ht="15.7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ht="15.7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ht="15.7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ht="15.7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ht="15.7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ht="15.7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ht="15.7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ht="15.7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ht="15.7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ht="15.7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ht="15.7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ht="15.7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ht="15.7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ht="15.7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ht="15.7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ht="15.7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ht="15.7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ht="15.7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ht="15.7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ht="15.7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ht="15.7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ht="15.7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ht="15.7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ht="15.7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ht="15.7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ht="15.7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ht="15.7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ht="15.7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ht="15.7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ht="15.7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ht="15.7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ht="15.7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ht="15.7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ht="15.7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ht="15.7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ht="15.7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ht="15.7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ht="15.7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ht="15.7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ht="15.7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ht="15.7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ht="15.7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ht="15.7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ht="15.7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ht="15.7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ht="15.7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ht="15.7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ht="15.7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ht="15.7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ht="15.7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ht="15.7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ht="15.7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ht="15.7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ht="15.7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ht="15.7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ht="15.7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ht="15.7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ht="15.7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ht="15.7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ht="15.7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ht="15.7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ht="15.7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ht="15.7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ht="15.7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ht="15.7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ht="15.7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ht="15.7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ht="15.7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ht="15.7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ht="15.7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ht="15.7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ht="15.7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ht="15.7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ht="15.7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ht="15.7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ht="15.7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ht="15.7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ht="15.7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ht="15.7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ht="15.7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ht="15.7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ht="15.7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ht="15.7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ht="15.7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ht="15.7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ht="15.7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ht="15.7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ht="15.7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ht="15.7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ht="15.7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ht="15.7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ht="15.7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ht="15.7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ht="15.7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ht="15.7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ht="15.7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ht="15.7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ht="15.7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ht="15.7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ht="15.7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ht="15.7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ht="15.7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ht="15.7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ht="15.7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ht="15.7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ht="15.7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ht="15.7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ht="15.7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ht="15.7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ht="15.7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ht="15.7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ht="15.7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ht="15.7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ht="15.7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ht="15.7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ht="15.7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ht="15.7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ht="15.7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ht="15.7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ht="15.7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ht="15.7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ht="15.7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ht="15.7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ht="15.7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ht="15.7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ht="15.7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ht="15.7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ht="15.7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ht="15.7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ht="15.7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ht="15.7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ht="15.7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ht="15.7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ht="15.7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ht="15.7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ht="15.7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ht="15.7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ht="15.7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ht="15.7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ht="15.75" customHeight="1">
      <c r="A994" s="1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ht="15.75" customHeight="1">
      <c r="A995" s="1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ht="15.75" customHeight="1">
      <c r="A996" s="1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ht="15.75" customHeight="1">
      <c r="A997" s="1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ht="15.75" customHeight="1">
      <c r="A998" s="1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ht="15.75" customHeight="1">
      <c r="A999" s="1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ht="15.75" customHeight="1">
      <c r="A1000" s="1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0"/>
    <col customWidth="1" min="2" max="2" width="13.63"/>
    <col customWidth="1" min="3" max="3" width="4.0"/>
    <col customWidth="1" min="4" max="4" width="4.88"/>
    <col customWidth="1" min="5" max="10" width="11.0"/>
    <col customWidth="1" min="11" max="11" width="3.0"/>
    <col customWidth="1" min="12" max="21" width="9.0"/>
    <col customWidth="1" min="22" max="25" width="8.0"/>
  </cols>
  <sheetData>
    <row r="1" ht="12.75" customHeight="1">
      <c r="A1" s="205"/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ht="12.7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2.75" customHeight="1">
      <c r="A3" s="205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2.75" customHeight="1">
      <c r="A4" s="205"/>
      <c r="B4" s="205"/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8.0" customHeight="1">
      <c r="A5" s="205"/>
      <c r="B5" s="206" t="s">
        <v>319</v>
      </c>
      <c r="C5" s="207"/>
      <c r="D5" s="207"/>
      <c r="E5" s="207"/>
      <c r="F5" s="207"/>
      <c r="G5" s="207"/>
      <c r="H5" s="207"/>
      <c r="I5" s="207"/>
      <c r="J5" s="208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18.0" customHeight="1">
      <c r="A6" s="209"/>
      <c r="B6" s="210" t="s">
        <v>128</v>
      </c>
      <c r="C6" s="211"/>
      <c r="D6" s="212"/>
      <c r="E6" s="213" t="s">
        <v>320</v>
      </c>
      <c r="F6" s="50"/>
      <c r="G6" s="50"/>
      <c r="H6" s="50"/>
      <c r="I6" s="50"/>
      <c r="J6" s="51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5"/>
      <c r="W6" s="205"/>
      <c r="X6" s="205"/>
      <c r="Y6" s="205"/>
      <c r="Z6" s="205"/>
    </row>
    <row r="7" ht="18.0" customHeight="1">
      <c r="A7" s="209"/>
      <c r="B7" s="210" t="s">
        <v>321</v>
      </c>
      <c r="C7" s="211"/>
      <c r="D7" s="212"/>
      <c r="E7" s="214" t="s">
        <v>322</v>
      </c>
      <c r="F7" s="50"/>
      <c r="G7" s="50"/>
      <c r="H7" s="50"/>
      <c r="I7" s="50"/>
      <c r="J7" s="51"/>
      <c r="K7" s="209"/>
      <c r="L7" s="205"/>
      <c r="M7" s="205"/>
      <c r="N7" s="205"/>
      <c r="O7" s="209"/>
      <c r="P7" s="209"/>
      <c r="Q7" s="209"/>
      <c r="R7" s="209"/>
      <c r="S7" s="209"/>
      <c r="T7" s="209"/>
      <c r="U7" s="209"/>
      <c r="V7" s="205"/>
      <c r="W7" s="205"/>
      <c r="X7" s="205"/>
      <c r="Y7" s="205"/>
      <c r="Z7" s="205"/>
    </row>
    <row r="8" ht="18.0" customHeight="1">
      <c r="A8" s="209"/>
      <c r="B8" s="215" t="s">
        <v>323</v>
      </c>
      <c r="C8" s="216"/>
      <c r="D8" s="217"/>
      <c r="E8" s="218" t="s">
        <v>324</v>
      </c>
      <c r="F8" s="50"/>
      <c r="G8" s="50"/>
      <c r="H8" s="50"/>
      <c r="I8" s="50"/>
      <c r="J8" s="51"/>
      <c r="K8" s="209"/>
      <c r="L8" s="205"/>
      <c r="M8" s="205"/>
      <c r="N8" s="205"/>
      <c r="O8" s="209"/>
      <c r="P8" s="209"/>
      <c r="Q8" s="209"/>
      <c r="R8" s="209"/>
      <c r="S8" s="209"/>
      <c r="T8" s="209"/>
      <c r="U8" s="209"/>
      <c r="V8" s="205"/>
      <c r="W8" s="205"/>
      <c r="X8" s="205"/>
      <c r="Y8" s="205"/>
      <c r="Z8" s="205"/>
    </row>
    <row r="9" ht="18.0" customHeight="1">
      <c r="A9" s="205"/>
      <c r="B9" s="219" t="s">
        <v>325</v>
      </c>
      <c r="C9" s="50"/>
      <c r="D9" s="50"/>
      <c r="E9" s="50"/>
      <c r="F9" s="50"/>
      <c r="G9" s="50"/>
      <c r="H9" s="50"/>
      <c r="I9" s="50"/>
      <c r="J9" s="51"/>
      <c r="K9" s="205"/>
      <c r="L9" s="205"/>
      <c r="M9" s="220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30.0" customHeight="1">
      <c r="A10" s="7"/>
      <c r="B10" s="221" t="s">
        <v>324</v>
      </c>
      <c r="C10" s="222" t="s">
        <v>326</v>
      </c>
      <c r="D10" s="50"/>
      <c r="E10" s="50"/>
      <c r="F10" s="50"/>
      <c r="G10" s="50"/>
      <c r="H10" s="50"/>
      <c r="I10" s="50"/>
      <c r="J10" s="51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205"/>
    </row>
    <row r="11" ht="30.0" customHeight="1">
      <c r="A11" s="7"/>
      <c r="B11" s="223"/>
      <c r="C11" s="224"/>
      <c r="D11" s="50"/>
      <c r="E11" s="50"/>
      <c r="F11" s="50"/>
      <c r="G11" s="50"/>
      <c r="H11" s="50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205"/>
    </row>
    <row r="12" ht="30.0" customHeight="1">
      <c r="A12" s="7"/>
      <c r="B12" s="221"/>
      <c r="C12" s="222"/>
      <c r="D12" s="50"/>
      <c r="E12" s="50"/>
      <c r="F12" s="50"/>
      <c r="G12" s="50"/>
      <c r="H12" s="50"/>
      <c r="I12" s="50"/>
      <c r="J12" s="51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205"/>
    </row>
    <row r="13" ht="30.0" customHeight="1">
      <c r="A13" s="7"/>
      <c r="B13" s="223"/>
      <c r="C13" s="224"/>
      <c r="D13" s="50"/>
      <c r="E13" s="50"/>
      <c r="F13" s="50"/>
      <c r="G13" s="50"/>
      <c r="H13" s="50"/>
      <c r="I13" s="50"/>
      <c r="J13" s="51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05"/>
    </row>
    <row r="14" ht="30.0" customHeight="1">
      <c r="A14" s="7"/>
      <c r="B14" s="221"/>
      <c r="C14" s="222"/>
      <c r="D14" s="50"/>
      <c r="E14" s="50"/>
      <c r="F14" s="50"/>
      <c r="G14" s="50"/>
      <c r="H14" s="50"/>
      <c r="I14" s="50"/>
      <c r="J14" s="51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05"/>
    </row>
    <row r="15" ht="30.0" customHeight="1">
      <c r="A15" s="7"/>
      <c r="B15" s="223"/>
      <c r="C15" s="224"/>
      <c r="D15" s="50"/>
      <c r="E15" s="50"/>
      <c r="F15" s="50"/>
      <c r="G15" s="50"/>
      <c r="H15" s="50"/>
      <c r="I15" s="50"/>
      <c r="J15" s="51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205"/>
    </row>
    <row r="16" ht="30.0" customHeight="1">
      <c r="A16" s="7"/>
      <c r="B16" s="221"/>
      <c r="C16" s="222"/>
      <c r="D16" s="50"/>
      <c r="E16" s="50"/>
      <c r="F16" s="50"/>
      <c r="G16" s="50"/>
      <c r="H16" s="50"/>
      <c r="I16" s="50"/>
      <c r="J16" s="51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205"/>
    </row>
    <row r="17" ht="12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2.75" customHeight="1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2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2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2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2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2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2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2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2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2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2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2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2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2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2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2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2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2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2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2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2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2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2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2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2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2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2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2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2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2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2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2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2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2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2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2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2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2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2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2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2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2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2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2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2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2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2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2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2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2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2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2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2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2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2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2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2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2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2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2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2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2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2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2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2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2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2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2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2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2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2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2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2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2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2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2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2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2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2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2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2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2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2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2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2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2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2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2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2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2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2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2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2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2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2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2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2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2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2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2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2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2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2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2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2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2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2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2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2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2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2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2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2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2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2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2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2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2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2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2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2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2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2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2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2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2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2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2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2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2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2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2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2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2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2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2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2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2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2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2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2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2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2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2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2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2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2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2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2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2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2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2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2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2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2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2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2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2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2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2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2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2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2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2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2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2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2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2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2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2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2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2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2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2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2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2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2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2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2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2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2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2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2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2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2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2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2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2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2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2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2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2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2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2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2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2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2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2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2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2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2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2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2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mergeCells count="15">
    <mergeCell ref="B9:J9"/>
    <mergeCell ref="C10:J10"/>
    <mergeCell ref="C11:J11"/>
    <mergeCell ref="C12:J12"/>
    <mergeCell ref="C13:J13"/>
    <mergeCell ref="C14:J14"/>
    <mergeCell ref="C15:J15"/>
    <mergeCell ref="C16:J16"/>
    <mergeCell ref="B5:J5"/>
    <mergeCell ref="B6:D6"/>
    <mergeCell ref="E6:J6"/>
    <mergeCell ref="B7:D7"/>
    <mergeCell ref="E7:J7"/>
    <mergeCell ref="B8:D8"/>
    <mergeCell ref="E8:J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7.0" topLeftCell="H8" activePane="bottomRight" state="frozen"/>
      <selection activeCell="H1" sqref="H1" pane="topRight"/>
      <selection activeCell="A8" sqref="A8" pane="bottomLeft"/>
      <selection activeCell="H8" sqref="H8" pane="bottomRight"/>
    </sheetView>
  </sheetViews>
  <sheetFormatPr customHeight="1" defaultColWidth="12.63" defaultRowHeight="15.0"/>
  <cols>
    <col customWidth="1" min="1" max="1" width="4.75"/>
    <col customWidth="1" min="2" max="2" width="11.63"/>
    <col customWidth="1" min="3" max="3" width="9.75"/>
    <col customWidth="1" min="4" max="4" width="26.25"/>
    <col customWidth="1" min="5" max="5" width="25.88"/>
    <col customWidth="1" min="6" max="6" width="20.13"/>
    <col customWidth="1" min="7" max="7" width="13.13"/>
    <col customWidth="1" min="8" max="8" width="13.75"/>
    <col customWidth="1" min="9" max="9" width="28.88"/>
    <col customWidth="1" min="10" max="10" width="27.75"/>
    <col customWidth="1" hidden="1" min="11" max="11" width="17.38"/>
    <col customWidth="1" min="12" max="12" width="15.75"/>
    <col customWidth="1" min="13" max="15" width="9.13"/>
    <col customWidth="1" min="16" max="16" width="8.88"/>
    <col customWidth="1" min="17" max="17" width="10.0"/>
    <col customWidth="1" min="18" max="18" width="14.25"/>
    <col customWidth="1" min="19" max="36" width="9.13"/>
  </cols>
  <sheetData>
    <row r="1" ht="13.5" customHeight="1">
      <c r="A1" s="225" t="s">
        <v>327</v>
      </c>
      <c r="B1" s="226"/>
      <c r="C1" s="226"/>
      <c r="D1" s="226"/>
      <c r="E1" s="226"/>
      <c r="F1" s="226"/>
      <c r="G1" s="227"/>
      <c r="H1" s="228"/>
      <c r="I1" s="229"/>
      <c r="J1" s="229"/>
      <c r="K1" s="230"/>
      <c r="L1" s="231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3" t="s">
        <v>328</v>
      </c>
      <c r="AG1" s="35"/>
      <c r="AH1" s="234"/>
      <c r="AI1" s="233" t="s">
        <v>329</v>
      </c>
      <c r="AJ1" s="35"/>
    </row>
    <row r="2" ht="12.75" customHeight="1">
      <c r="A2" s="235"/>
      <c r="G2" s="236"/>
      <c r="H2" s="237"/>
      <c r="I2" s="238"/>
      <c r="J2" s="238"/>
      <c r="K2" s="239"/>
      <c r="L2" s="240"/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  <c r="AA2" s="232"/>
      <c r="AB2" s="232"/>
      <c r="AC2" s="232"/>
      <c r="AD2" s="232"/>
      <c r="AE2" s="232"/>
      <c r="AF2" s="241"/>
      <c r="AG2" s="242"/>
      <c r="AH2" s="234"/>
      <c r="AI2" s="243"/>
      <c r="AJ2" s="244"/>
    </row>
    <row r="3" ht="12.75" customHeight="1">
      <c r="A3" s="245"/>
      <c r="B3" s="246"/>
      <c r="C3" s="246"/>
      <c r="D3" s="246"/>
      <c r="E3" s="246"/>
      <c r="F3" s="246"/>
      <c r="G3" s="247"/>
      <c r="H3" s="237"/>
      <c r="I3" s="238"/>
      <c r="J3" s="238"/>
      <c r="K3" s="239"/>
      <c r="L3" s="240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32"/>
      <c r="AC3" s="232"/>
      <c r="AD3" s="232"/>
      <c r="AE3" s="232"/>
      <c r="AF3" s="241"/>
      <c r="AG3" s="242"/>
      <c r="AH3" s="234"/>
      <c r="AI3" s="243"/>
      <c r="AJ3" s="244"/>
    </row>
    <row r="4" ht="12.75" customHeight="1">
      <c r="A4" s="248" t="str">
        <f>'Capa gestão de riscos'!E6</f>
        <v>Easy Eats</v>
      </c>
      <c r="H4" s="237"/>
      <c r="I4" s="249"/>
      <c r="J4" s="249"/>
      <c r="K4" s="232"/>
      <c r="L4" s="250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41"/>
      <c r="AG4" s="242"/>
      <c r="AH4" s="234"/>
      <c r="AI4" s="243"/>
      <c r="AJ4" s="244"/>
    </row>
    <row r="5" ht="26.25" customHeight="1">
      <c r="A5" s="251"/>
      <c r="B5" s="252"/>
      <c r="C5" s="252"/>
      <c r="D5" s="252"/>
      <c r="E5" s="252"/>
      <c r="F5" s="252"/>
      <c r="G5" s="252"/>
      <c r="H5" s="253"/>
      <c r="I5" s="254"/>
      <c r="J5" s="254"/>
      <c r="K5" s="253"/>
      <c r="L5" s="255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232"/>
      <c r="AC5" s="232"/>
      <c r="AD5" s="232"/>
      <c r="AE5" s="232"/>
      <c r="AF5" s="256" t="s">
        <v>330</v>
      </c>
      <c r="AG5" s="257">
        <v>1.0</v>
      </c>
      <c r="AH5" s="234"/>
      <c r="AI5" s="256" t="s">
        <v>331</v>
      </c>
      <c r="AJ5" s="257">
        <v>1.0</v>
      </c>
    </row>
    <row r="6" ht="26.25" customHeight="1">
      <c r="A6" s="258" t="s">
        <v>136</v>
      </c>
      <c r="B6" s="259" t="s">
        <v>332</v>
      </c>
      <c r="C6" s="259"/>
      <c r="D6" s="260" t="s">
        <v>333</v>
      </c>
      <c r="E6" s="34"/>
      <c r="F6" s="35"/>
      <c r="G6" s="261" t="s">
        <v>334</v>
      </c>
      <c r="H6" s="261" t="s">
        <v>335</v>
      </c>
      <c r="I6" s="258" t="s">
        <v>336</v>
      </c>
      <c r="J6" s="258" t="s">
        <v>337</v>
      </c>
      <c r="K6" s="262"/>
      <c r="L6" s="263" t="s">
        <v>338</v>
      </c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64" t="s">
        <v>339</v>
      </c>
      <c r="AG6" s="265">
        <v>2.0</v>
      </c>
      <c r="AH6" s="234"/>
      <c r="AI6" s="264" t="s">
        <v>340</v>
      </c>
      <c r="AJ6" s="265">
        <v>2.0</v>
      </c>
    </row>
    <row r="7" ht="34.5" customHeight="1">
      <c r="A7" s="266"/>
      <c r="B7" s="267" t="s">
        <v>341</v>
      </c>
      <c r="C7" s="267" t="s">
        <v>342</v>
      </c>
      <c r="D7" s="268" t="s">
        <v>343</v>
      </c>
      <c r="E7" s="268" t="s">
        <v>344</v>
      </c>
      <c r="F7" s="268" t="s">
        <v>345</v>
      </c>
      <c r="G7" s="269"/>
      <c r="H7" s="269"/>
      <c r="I7" s="266"/>
      <c r="J7" s="266"/>
      <c r="K7" s="270" t="s">
        <v>346</v>
      </c>
      <c r="L7" s="271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64" t="s">
        <v>347</v>
      </c>
      <c r="AG7" s="265">
        <v>3.0</v>
      </c>
      <c r="AH7" s="234"/>
      <c r="AI7" s="264" t="s">
        <v>348</v>
      </c>
      <c r="AJ7" s="265">
        <v>3.0</v>
      </c>
    </row>
    <row r="8" ht="45.0" customHeight="1">
      <c r="A8" s="272" t="s">
        <v>349</v>
      </c>
      <c r="B8" s="273" t="s">
        <v>350</v>
      </c>
      <c r="C8" s="273" t="s">
        <v>351</v>
      </c>
      <c r="D8" s="274" t="s">
        <v>352</v>
      </c>
      <c r="E8" s="275" t="s">
        <v>353</v>
      </c>
      <c r="F8" s="274" t="s">
        <v>354</v>
      </c>
      <c r="G8" s="276" t="s">
        <v>355</v>
      </c>
      <c r="H8" s="277" t="s">
        <v>356</v>
      </c>
      <c r="I8" s="278" t="s">
        <v>357</v>
      </c>
      <c r="J8" s="279" t="s">
        <v>358</v>
      </c>
      <c r="K8" s="280" t="s">
        <v>359</v>
      </c>
      <c r="L8" s="281">
        <f>Qualificar!K8</f>
        <v>0.08</v>
      </c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82" t="s">
        <v>360</v>
      </c>
      <c r="AG8" s="283">
        <v>4.0</v>
      </c>
      <c r="AH8" s="284"/>
      <c r="AI8" s="282" t="s">
        <v>361</v>
      </c>
      <c r="AJ8" s="283">
        <v>4.0</v>
      </c>
    </row>
    <row r="9" ht="52.5" customHeight="1">
      <c r="A9" s="285" t="s">
        <v>362</v>
      </c>
      <c r="B9" s="286" t="s">
        <v>363</v>
      </c>
      <c r="C9" s="286" t="s">
        <v>364</v>
      </c>
      <c r="D9" s="287" t="s">
        <v>365</v>
      </c>
      <c r="E9" s="288" t="s">
        <v>366</v>
      </c>
      <c r="F9" s="287" t="s">
        <v>367</v>
      </c>
      <c r="G9" s="289" t="s">
        <v>368</v>
      </c>
      <c r="H9" s="290" t="s">
        <v>369</v>
      </c>
      <c r="I9" s="291" t="s">
        <v>370</v>
      </c>
      <c r="J9" s="292" t="s">
        <v>371</v>
      </c>
      <c r="K9" s="280"/>
      <c r="L9" s="281">
        <f>Qualificar!K9</f>
        <v>0.08</v>
      </c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93"/>
      <c r="AG9" s="294"/>
      <c r="AH9" s="284"/>
      <c r="AI9" s="282"/>
      <c r="AJ9" s="283"/>
    </row>
    <row r="10" ht="45.75" customHeight="1">
      <c r="A10" s="272" t="s">
        <v>372</v>
      </c>
      <c r="B10" s="273" t="s">
        <v>373</v>
      </c>
      <c r="C10" s="273" t="s">
        <v>374</v>
      </c>
      <c r="D10" s="274" t="s">
        <v>375</v>
      </c>
      <c r="E10" s="275" t="s">
        <v>376</v>
      </c>
      <c r="F10" s="274" t="s">
        <v>377</v>
      </c>
      <c r="G10" s="276" t="s">
        <v>378</v>
      </c>
      <c r="H10" s="277" t="s">
        <v>369</v>
      </c>
      <c r="I10" s="278" t="s">
        <v>379</v>
      </c>
      <c r="J10" s="279" t="s">
        <v>380</v>
      </c>
      <c r="K10" s="280"/>
      <c r="L10" s="281">
        <f>Qualificar!K10</f>
        <v>0.01</v>
      </c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32"/>
      <c r="AC10" s="232"/>
      <c r="AD10" s="232"/>
      <c r="AE10" s="232"/>
      <c r="AF10" s="293"/>
      <c r="AG10" s="294"/>
      <c r="AH10" s="284"/>
      <c r="AI10" s="282"/>
      <c r="AJ10" s="283"/>
    </row>
    <row r="11" ht="45.75" customHeight="1">
      <c r="A11" s="285" t="s">
        <v>381</v>
      </c>
      <c r="B11" s="286" t="s">
        <v>382</v>
      </c>
      <c r="C11" s="286" t="s">
        <v>383</v>
      </c>
      <c r="D11" s="287" t="s">
        <v>384</v>
      </c>
      <c r="E11" s="288" t="s">
        <v>385</v>
      </c>
      <c r="F11" s="287" t="s">
        <v>386</v>
      </c>
      <c r="G11" s="289" t="s">
        <v>378</v>
      </c>
      <c r="H11" s="290" t="s">
        <v>356</v>
      </c>
      <c r="I11" s="291" t="s">
        <v>387</v>
      </c>
      <c r="J11" s="292" t="s">
        <v>388</v>
      </c>
      <c r="K11" s="280"/>
      <c r="L11" s="281">
        <f>Qualificar!K11</f>
        <v>0.08</v>
      </c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93"/>
      <c r="AG11" s="294"/>
      <c r="AH11" s="284"/>
      <c r="AI11" s="282"/>
      <c r="AJ11" s="283"/>
    </row>
    <row r="12" ht="57.0" customHeight="1">
      <c r="A12" s="272" t="s">
        <v>389</v>
      </c>
      <c r="B12" s="273" t="s">
        <v>390</v>
      </c>
      <c r="C12" s="273" t="s">
        <v>364</v>
      </c>
      <c r="D12" s="274" t="s">
        <v>391</v>
      </c>
      <c r="E12" s="275" t="s">
        <v>392</v>
      </c>
      <c r="F12" s="274" t="s">
        <v>393</v>
      </c>
      <c r="G12" s="276" t="s">
        <v>378</v>
      </c>
      <c r="H12" s="277" t="s">
        <v>394</v>
      </c>
      <c r="I12" s="278" t="s">
        <v>395</v>
      </c>
      <c r="J12" s="278" t="s">
        <v>396</v>
      </c>
      <c r="K12" s="280"/>
      <c r="L12" s="281">
        <f>Qualificar!K12</f>
        <v>0.32</v>
      </c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  <c r="AA12" s="232"/>
      <c r="AB12" s="232"/>
      <c r="AC12" s="232"/>
      <c r="AD12" s="232"/>
      <c r="AE12" s="232"/>
      <c r="AF12" s="293"/>
      <c r="AG12" s="294"/>
      <c r="AH12" s="284"/>
      <c r="AI12" s="282"/>
      <c r="AJ12" s="283"/>
    </row>
    <row r="13" ht="45.75" customHeight="1">
      <c r="A13" s="285" t="s">
        <v>397</v>
      </c>
      <c r="B13" s="286" t="s">
        <v>398</v>
      </c>
      <c r="C13" s="286" t="s">
        <v>399</v>
      </c>
      <c r="D13" s="287" t="s">
        <v>400</v>
      </c>
      <c r="E13" s="288" t="s">
        <v>401</v>
      </c>
      <c r="F13" s="287" t="s">
        <v>402</v>
      </c>
      <c r="G13" s="289" t="s">
        <v>403</v>
      </c>
      <c r="H13" s="290" t="s">
        <v>369</v>
      </c>
      <c r="I13" s="291" t="s">
        <v>404</v>
      </c>
      <c r="J13" s="292" t="s">
        <v>405</v>
      </c>
      <c r="K13" s="280"/>
      <c r="L13" s="281">
        <f>Qualificar!K13</f>
        <v>0.08</v>
      </c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93"/>
      <c r="AG13" s="294"/>
      <c r="AH13" s="284"/>
      <c r="AI13" s="282"/>
      <c r="AJ13" s="283"/>
    </row>
    <row r="14" ht="52.5" customHeight="1">
      <c r="A14" s="272" t="s">
        <v>406</v>
      </c>
      <c r="B14" s="273" t="s">
        <v>407</v>
      </c>
      <c r="C14" s="273" t="s">
        <v>383</v>
      </c>
      <c r="D14" s="274" t="s">
        <v>408</v>
      </c>
      <c r="E14" s="275" t="s">
        <v>409</v>
      </c>
      <c r="F14" s="274" t="s">
        <v>410</v>
      </c>
      <c r="G14" s="276" t="s">
        <v>355</v>
      </c>
      <c r="H14" s="277" t="s">
        <v>356</v>
      </c>
      <c r="I14" s="278" t="s">
        <v>411</v>
      </c>
      <c r="J14" s="279" t="s">
        <v>412</v>
      </c>
      <c r="K14" s="280"/>
      <c r="L14" s="281">
        <f>Qualificar!K14</f>
        <v>0.02</v>
      </c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32"/>
      <c r="AC14" s="232"/>
      <c r="AD14" s="232"/>
      <c r="AE14" s="232"/>
      <c r="AF14" s="293"/>
      <c r="AG14" s="294"/>
      <c r="AH14" s="284"/>
      <c r="AI14" s="282"/>
      <c r="AJ14" s="283"/>
    </row>
    <row r="15" ht="45.75" customHeight="1">
      <c r="A15" s="285" t="s">
        <v>413</v>
      </c>
      <c r="B15" s="286" t="s">
        <v>414</v>
      </c>
      <c r="C15" s="286" t="s">
        <v>383</v>
      </c>
      <c r="D15" s="287" t="s">
        <v>415</v>
      </c>
      <c r="E15" s="288" t="s">
        <v>416</v>
      </c>
      <c r="F15" s="287" t="s">
        <v>417</v>
      </c>
      <c r="G15" s="289" t="s">
        <v>355</v>
      </c>
      <c r="H15" s="290" t="s">
        <v>369</v>
      </c>
      <c r="I15" s="291" t="s">
        <v>418</v>
      </c>
      <c r="J15" s="291" t="s">
        <v>419</v>
      </c>
      <c r="K15" s="280"/>
      <c r="L15" s="281">
        <f>Qualificar!K15</f>
        <v>0.01</v>
      </c>
      <c r="M15" s="232"/>
      <c r="N15" s="232"/>
      <c r="O15" s="232"/>
      <c r="P15" s="232"/>
      <c r="Q15" s="232"/>
      <c r="R15" s="232"/>
      <c r="S15" s="232"/>
      <c r="T15" s="232"/>
      <c r="U15" s="232"/>
      <c r="V15" s="232"/>
      <c r="W15" s="232"/>
      <c r="X15" s="232"/>
      <c r="Y15" s="232"/>
      <c r="Z15" s="232"/>
      <c r="AA15" s="232"/>
      <c r="AB15" s="232"/>
      <c r="AC15" s="232"/>
      <c r="AD15" s="232"/>
      <c r="AE15" s="232"/>
      <c r="AF15" s="293"/>
      <c r="AG15" s="294"/>
      <c r="AH15" s="284"/>
      <c r="AI15" s="282"/>
      <c r="AJ15" s="283"/>
    </row>
    <row r="16" ht="50.25" customHeight="1">
      <c r="A16" s="272" t="s">
        <v>420</v>
      </c>
      <c r="B16" s="273" t="s">
        <v>421</v>
      </c>
      <c r="C16" s="273" t="s">
        <v>383</v>
      </c>
      <c r="D16" s="274" t="s">
        <v>422</v>
      </c>
      <c r="E16" s="275" t="s">
        <v>423</v>
      </c>
      <c r="F16" s="274" t="s">
        <v>424</v>
      </c>
      <c r="G16" s="276" t="s">
        <v>403</v>
      </c>
      <c r="H16" s="277" t="s">
        <v>356</v>
      </c>
      <c r="I16" s="278" t="s">
        <v>425</v>
      </c>
      <c r="J16" s="278" t="s">
        <v>426</v>
      </c>
      <c r="K16" s="280"/>
      <c r="L16" s="281">
        <f>Qualificar!K15</f>
        <v>0.01</v>
      </c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32"/>
      <c r="AC16" s="232"/>
      <c r="AD16" s="232"/>
      <c r="AE16" s="232"/>
      <c r="AF16" s="293"/>
      <c r="AG16" s="294"/>
      <c r="AH16" s="284"/>
      <c r="AI16" s="282"/>
      <c r="AJ16" s="283"/>
    </row>
    <row r="17" ht="52.5" customHeight="1">
      <c r="A17" s="285" t="s">
        <v>427</v>
      </c>
      <c r="B17" s="286" t="s">
        <v>428</v>
      </c>
      <c r="C17" s="286" t="s">
        <v>364</v>
      </c>
      <c r="D17" s="287" t="s">
        <v>429</v>
      </c>
      <c r="E17" s="288" t="s">
        <v>430</v>
      </c>
      <c r="F17" s="287" t="s">
        <v>431</v>
      </c>
      <c r="G17" s="289" t="s">
        <v>368</v>
      </c>
      <c r="H17" s="290" t="s">
        <v>394</v>
      </c>
      <c r="I17" s="291" t="s">
        <v>432</v>
      </c>
      <c r="J17" s="292" t="s">
        <v>433</v>
      </c>
      <c r="K17" s="280"/>
      <c r="L17" s="281">
        <f>Qualificar!K15</f>
        <v>0.01</v>
      </c>
      <c r="M17" s="232"/>
      <c r="N17" s="232"/>
      <c r="O17" s="232"/>
      <c r="P17" s="232"/>
      <c r="Q17" s="232"/>
      <c r="R17" s="232"/>
      <c r="S17" s="232"/>
      <c r="T17" s="232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93"/>
      <c r="AG17" s="294"/>
      <c r="AH17" s="284"/>
      <c r="AI17" s="282"/>
      <c r="AJ17" s="283"/>
    </row>
    <row r="18" ht="11.25" customHeight="1">
      <c r="A18" s="232"/>
      <c r="B18" s="232"/>
      <c r="C18" s="232"/>
      <c r="D18" s="232"/>
      <c r="E18" s="295"/>
      <c r="F18" s="232"/>
      <c r="G18" s="237"/>
      <c r="H18" s="237"/>
      <c r="I18" s="249"/>
      <c r="J18" s="249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</row>
    <row r="19" ht="11.25" customHeight="1">
      <c r="A19" s="232"/>
      <c r="B19" s="232"/>
      <c r="C19" s="232"/>
      <c r="D19" s="232"/>
      <c r="E19" s="295"/>
      <c r="F19" s="232"/>
      <c r="G19" s="237"/>
      <c r="H19" s="237"/>
      <c r="I19" s="249"/>
      <c r="J19" s="249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  <c r="X19" s="232"/>
      <c r="Y19" s="232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</row>
    <row r="20" ht="11.25" customHeight="1">
      <c r="A20" s="232"/>
      <c r="B20" s="232"/>
      <c r="C20" s="232"/>
      <c r="D20" s="232"/>
      <c r="E20" s="295"/>
      <c r="F20" s="232"/>
      <c r="G20" s="237"/>
      <c r="H20" s="237"/>
      <c r="I20" s="249"/>
      <c r="J20" s="249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</row>
    <row r="21" ht="11.25" customHeight="1">
      <c r="A21" s="232"/>
      <c r="B21" s="232"/>
      <c r="C21" s="232"/>
      <c r="D21" s="232"/>
      <c r="E21" s="295"/>
      <c r="F21" s="232"/>
      <c r="G21" s="237"/>
      <c r="H21" s="237"/>
      <c r="I21" s="249"/>
      <c r="J21" s="249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</row>
    <row r="22" ht="11.25" customHeight="1">
      <c r="A22" s="232"/>
      <c r="B22" s="232"/>
      <c r="C22" s="232"/>
      <c r="D22" s="232"/>
      <c r="E22" s="295"/>
      <c r="F22" s="232"/>
      <c r="G22" s="237"/>
      <c r="H22" s="237"/>
      <c r="I22" s="249"/>
      <c r="J22" s="249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</row>
    <row r="23" ht="11.25" customHeight="1">
      <c r="A23" s="232"/>
      <c r="B23" s="232"/>
      <c r="C23" s="232"/>
      <c r="D23" s="232"/>
      <c r="E23" s="295"/>
      <c r="F23" s="232"/>
      <c r="G23" s="237"/>
      <c r="H23" s="237"/>
      <c r="I23" s="249"/>
      <c r="J23" s="249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</row>
    <row r="24" ht="11.25" customHeight="1">
      <c r="A24" s="232"/>
      <c r="B24" s="232"/>
      <c r="C24" s="232"/>
      <c r="D24" s="232"/>
      <c r="E24" s="295"/>
      <c r="F24" s="232"/>
      <c r="G24" s="237"/>
      <c r="H24" s="237"/>
      <c r="I24" s="249"/>
      <c r="J24" s="249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</row>
    <row r="25" ht="11.25" customHeight="1">
      <c r="A25" s="232"/>
      <c r="B25" s="232"/>
      <c r="C25" s="232"/>
      <c r="D25" s="232"/>
      <c r="E25" s="295"/>
      <c r="F25" s="232"/>
      <c r="G25" s="237"/>
      <c r="H25" s="237"/>
      <c r="I25" s="249"/>
      <c r="J25" s="249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</row>
    <row r="26" ht="11.25" customHeight="1">
      <c r="A26" s="232"/>
      <c r="B26" s="232"/>
      <c r="C26" s="232"/>
      <c r="D26" s="232"/>
      <c r="E26" s="295"/>
      <c r="F26" s="232"/>
      <c r="G26" s="237"/>
      <c r="H26" s="237"/>
      <c r="I26" s="249"/>
      <c r="J26" s="249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</row>
    <row r="27" ht="11.25" customHeight="1">
      <c r="A27" s="232"/>
      <c r="B27" s="232"/>
      <c r="C27" s="232"/>
      <c r="D27" s="232"/>
      <c r="E27" s="295"/>
      <c r="F27" s="232"/>
      <c r="G27" s="237"/>
      <c r="H27" s="237"/>
      <c r="I27" s="249"/>
      <c r="J27" s="249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</row>
    <row r="28" ht="11.25" customHeight="1">
      <c r="A28" s="232"/>
      <c r="B28" s="232"/>
      <c r="C28" s="232"/>
      <c r="D28" s="232"/>
      <c r="E28" s="295"/>
      <c r="F28" s="232"/>
      <c r="G28" s="237"/>
      <c r="H28" s="237"/>
      <c r="I28" s="249"/>
      <c r="J28" s="249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</row>
    <row r="29" ht="11.25" customHeight="1">
      <c r="A29" s="232"/>
      <c r="B29" s="232"/>
      <c r="C29" s="232"/>
      <c r="D29" s="232"/>
      <c r="E29" s="295"/>
      <c r="F29" s="232"/>
      <c r="G29" s="237"/>
      <c r="H29" s="237"/>
      <c r="I29" s="249"/>
      <c r="J29" s="249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</row>
    <row r="30" ht="11.25" customHeight="1">
      <c r="A30" s="232"/>
      <c r="B30" s="232"/>
      <c r="C30" s="232"/>
      <c r="D30" s="232"/>
      <c r="E30" s="295"/>
      <c r="F30" s="232"/>
      <c r="G30" s="237"/>
      <c r="H30" s="237"/>
      <c r="I30" s="249"/>
      <c r="J30" s="249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</row>
    <row r="31" ht="11.25" customHeight="1">
      <c r="A31" s="232"/>
      <c r="B31" s="232"/>
      <c r="C31" s="232"/>
      <c r="D31" s="232"/>
      <c r="E31" s="295"/>
      <c r="F31" s="232"/>
      <c r="G31" s="237"/>
      <c r="H31" s="237"/>
      <c r="I31" s="249"/>
      <c r="J31" s="249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232"/>
      <c r="AF31" s="232"/>
      <c r="AG31" s="232"/>
      <c r="AH31" s="232"/>
      <c r="AI31" s="232"/>
      <c r="AJ31" s="232"/>
    </row>
    <row r="32" ht="11.25" customHeight="1">
      <c r="A32" s="232"/>
      <c r="B32" s="232"/>
      <c r="C32" s="232"/>
      <c r="D32" s="232"/>
      <c r="E32" s="295"/>
      <c r="F32" s="232"/>
      <c r="G32" s="237"/>
      <c r="H32" s="237"/>
      <c r="I32" s="249"/>
      <c r="J32" s="249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</row>
    <row r="33" ht="11.25" customHeight="1">
      <c r="A33" s="232"/>
      <c r="B33" s="232"/>
      <c r="C33" s="232"/>
      <c r="D33" s="232"/>
      <c r="E33" s="295"/>
      <c r="F33" s="232"/>
      <c r="G33" s="237"/>
      <c r="H33" s="237"/>
      <c r="I33" s="249"/>
      <c r="J33" s="249"/>
      <c r="K33" s="232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</row>
    <row r="34" ht="11.25" customHeight="1">
      <c r="A34" s="232"/>
      <c r="B34" s="232"/>
      <c r="C34" s="232"/>
      <c r="D34" s="232"/>
      <c r="E34" s="295"/>
      <c r="F34" s="232"/>
      <c r="G34" s="237"/>
      <c r="H34" s="237"/>
      <c r="I34" s="249"/>
      <c r="J34" s="249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</row>
    <row r="35" ht="11.25" customHeight="1">
      <c r="A35" s="232"/>
      <c r="B35" s="232"/>
      <c r="C35" s="232"/>
      <c r="D35" s="232"/>
      <c r="E35" s="295"/>
      <c r="F35" s="232"/>
      <c r="G35" s="237"/>
      <c r="H35" s="237"/>
      <c r="I35" s="249"/>
      <c r="J35" s="249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  <c r="X35" s="232"/>
      <c r="Y35" s="232"/>
      <c r="Z35" s="232"/>
      <c r="AA35" s="232"/>
      <c r="AB35" s="232"/>
      <c r="AC35" s="232"/>
      <c r="AD35" s="232"/>
      <c r="AE35" s="232"/>
      <c r="AF35" s="232"/>
      <c r="AG35" s="232"/>
      <c r="AH35" s="232"/>
      <c r="AI35" s="232"/>
      <c r="AJ35" s="232"/>
    </row>
    <row r="36" ht="11.25" customHeight="1">
      <c r="A36" s="232"/>
      <c r="B36" s="232"/>
      <c r="C36" s="232"/>
      <c r="D36" s="232"/>
      <c r="E36" s="295"/>
      <c r="F36" s="232"/>
      <c r="G36" s="237"/>
      <c r="H36" s="237"/>
      <c r="I36" s="249"/>
      <c r="J36" s="249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</row>
    <row r="37" ht="11.25" customHeight="1">
      <c r="A37" s="232"/>
      <c r="B37" s="232"/>
      <c r="C37" s="232"/>
      <c r="D37" s="232"/>
      <c r="E37" s="295"/>
      <c r="F37" s="232"/>
      <c r="G37" s="237"/>
      <c r="H37" s="237"/>
      <c r="I37" s="249"/>
      <c r="J37" s="249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232"/>
      <c r="W37" s="232"/>
      <c r="X37" s="232"/>
      <c r="Y37" s="232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</row>
    <row r="38" ht="11.25" customHeight="1">
      <c r="A38" s="232"/>
      <c r="B38" s="232"/>
      <c r="C38" s="232"/>
      <c r="D38" s="232"/>
      <c r="E38" s="295"/>
      <c r="F38" s="232"/>
      <c r="G38" s="237"/>
      <c r="H38" s="237"/>
      <c r="I38" s="249"/>
      <c r="J38" s="249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</row>
    <row r="39" ht="11.25" customHeight="1">
      <c r="A39" s="232"/>
      <c r="B39" s="232"/>
      <c r="C39" s="232"/>
      <c r="D39" s="232"/>
      <c r="E39" s="295"/>
      <c r="F39" s="232"/>
      <c r="G39" s="237"/>
      <c r="H39" s="237"/>
      <c r="I39" s="249"/>
      <c r="J39" s="249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</row>
    <row r="40" ht="11.25" customHeight="1">
      <c r="A40" s="232"/>
      <c r="B40" s="232"/>
      <c r="C40" s="232"/>
      <c r="D40" s="232"/>
      <c r="E40" s="295"/>
      <c r="F40" s="232"/>
      <c r="G40" s="237"/>
      <c r="H40" s="237"/>
      <c r="I40" s="249"/>
      <c r="J40" s="249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</row>
    <row r="41" ht="11.25" customHeight="1">
      <c r="A41" s="232"/>
      <c r="B41" s="232"/>
      <c r="C41" s="232"/>
      <c r="D41" s="232"/>
      <c r="E41" s="295"/>
      <c r="F41" s="232"/>
      <c r="G41" s="237"/>
      <c r="H41" s="237"/>
      <c r="I41" s="249"/>
      <c r="J41" s="249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232"/>
      <c r="W41" s="232"/>
      <c r="X41" s="232"/>
      <c r="Y41" s="232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</row>
    <row r="42" ht="11.25" customHeight="1">
      <c r="A42" s="232"/>
      <c r="B42" s="232"/>
      <c r="C42" s="232"/>
      <c r="D42" s="232"/>
      <c r="E42" s="295"/>
      <c r="F42" s="232"/>
      <c r="G42" s="237"/>
      <c r="H42" s="237"/>
      <c r="I42" s="249"/>
      <c r="J42" s="249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</row>
    <row r="43" ht="11.25" customHeight="1">
      <c r="A43" s="232"/>
      <c r="B43" s="232"/>
      <c r="C43" s="232"/>
      <c r="D43" s="232"/>
      <c r="E43" s="295"/>
      <c r="F43" s="232"/>
      <c r="G43" s="237"/>
      <c r="H43" s="237"/>
      <c r="I43" s="249"/>
      <c r="J43" s="249"/>
      <c r="K43" s="232"/>
      <c r="L43" s="232"/>
      <c r="M43" s="232"/>
      <c r="N43" s="232"/>
      <c r="O43" s="23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</row>
    <row r="44" ht="11.25" customHeight="1">
      <c r="A44" s="232"/>
      <c r="B44" s="232"/>
      <c r="C44" s="232"/>
      <c r="D44" s="232"/>
      <c r="E44" s="295"/>
      <c r="F44" s="232"/>
      <c r="G44" s="237"/>
      <c r="H44" s="237"/>
      <c r="I44" s="249"/>
      <c r="J44" s="249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232"/>
      <c r="W44" s="232"/>
      <c r="X44" s="232"/>
      <c r="Y44" s="232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</row>
    <row r="45" ht="11.25" customHeight="1">
      <c r="A45" s="232"/>
      <c r="B45" s="232"/>
      <c r="C45" s="232"/>
      <c r="D45" s="232"/>
      <c r="E45" s="295"/>
      <c r="F45" s="232"/>
      <c r="G45" s="237"/>
      <c r="H45" s="237"/>
      <c r="I45" s="249"/>
      <c r="J45" s="249"/>
      <c r="K45" s="232"/>
      <c r="L45" s="232"/>
      <c r="M45" s="232"/>
      <c r="N45" s="232"/>
      <c r="O45" s="232"/>
      <c r="P45" s="232"/>
      <c r="Q45" s="232"/>
      <c r="R45" s="232"/>
      <c r="S45" s="232"/>
      <c r="T45" s="232"/>
      <c r="U45" s="232"/>
      <c r="V45" s="232"/>
      <c r="W45" s="232"/>
      <c r="X45" s="232"/>
      <c r="Y45" s="232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</row>
    <row r="46" ht="11.25" customHeight="1">
      <c r="A46" s="232"/>
      <c r="B46" s="232"/>
      <c r="C46" s="232"/>
      <c r="D46" s="232"/>
      <c r="E46" s="295"/>
      <c r="F46" s="232"/>
      <c r="G46" s="237"/>
      <c r="H46" s="237"/>
      <c r="I46" s="249"/>
      <c r="J46" s="249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</row>
    <row r="47" ht="11.25" customHeight="1">
      <c r="A47" s="232"/>
      <c r="B47" s="232"/>
      <c r="C47" s="232"/>
      <c r="D47" s="232"/>
      <c r="E47" s="295"/>
      <c r="F47" s="232"/>
      <c r="G47" s="237"/>
      <c r="H47" s="237"/>
      <c r="I47" s="249"/>
      <c r="J47" s="249"/>
      <c r="K47" s="232"/>
      <c r="L47" s="232"/>
      <c r="M47" s="232"/>
      <c r="N47" s="232"/>
      <c r="O47" s="232"/>
      <c r="P47" s="232"/>
      <c r="Q47" s="232"/>
      <c r="R47" s="232"/>
      <c r="S47" s="232"/>
      <c r="T47" s="232"/>
      <c r="U47" s="232"/>
      <c r="V47" s="232"/>
      <c r="W47" s="232"/>
      <c r="X47" s="232"/>
      <c r="Y47" s="232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</row>
    <row r="48" ht="11.25" customHeight="1">
      <c r="A48" s="232"/>
      <c r="B48" s="232"/>
      <c r="C48" s="232"/>
      <c r="D48" s="232"/>
      <c r="E48" s="295"/>
      <c r="F48" s="232"/>
      <c r="G48" s="237"/>
      <c r="H48" s="237"/>
      <c r="I48" s="249"/>
      <c r="J48" s="249"/>
      <c r="K48" s="232"/>
      <c r="L48" s="232"/>
      <c r="M48" s="232"/>
      <c r="N48" s="232"/>
      <c r="O48" s="2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</row>
    <row r="49" ht="11.25" customHeight="1">
      <c r="A49" s="232"/>
      <c r="B49" s="232"/>
      <c r="C49" s="232"/>
      <c r="D49" s="232"/>
      <c r="E49" s="295"/>
      <c r="F49" s="232"/>
      <c r="G49" s="237"/>
      <c r="H49" s="237"/>
      <c r="I49" s="249"/>
      <c r="J49" s="249"/>
      <c r="K49" s="232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  <c r="X49" s="232"/>
      <c r="Y49" s="232"/>
      <c r="Z49" s="232"/>
      <c r="AA49" s="232"/>
      <c r="AB49" s="232"/>
      <c r="AC49" s="232"/>
      <c r="AD49" s="232"/>
      <c r="AE49" s="232"/>
      <c r="AF49" s="232"/>
      <c r="AG49" s="232"/>
      <c r="AH49" s="232"/>
      <c r="AI49" s="232"/>
      <c r="AJ49" s="232"/>
    </row>
    <row r="50" ht="11.25" customHeight="1">
      <c r="A50" s="232"/>
      <c r="B50" s="232"/>
      <c r="C50" s="232"/>
      <c r="D50" s="232"/>
      <c r="E50" s="295"/>
      <c r="F50" s="232"/>
      <c r="G50" s="237"/>
      <c r="H50" s="237"/>
      <c r="I50" s="249"/>
      <c r="J50" s="249"/>
      <c r="K50" s="232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  <c r="X50" s="232"/>
      <c r="Y50" s="232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</row>
    <row r="51" ht="11.25" customHeight="1">
      <c r="A51" s="232"/>
      <c r="B51" s="232"/>
      <c r="C51" s="232"/>
      <c r="D51" s="232"/>
      <c r="E51" s="295"/>
      <c r="F51" s="232"/>
      <c r="G51" s="237"/>
      <c r="H51" s="237"/>
      <c r="I51" s="249"/>
      <c r="J51" s="249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</row>
    <row r="52" ht="11.25" customHeight="1">
      <c r="A52" s="232"/>
      <c r="B52" s="232"/>
      <c r="C52" s="232"/>
      <c r="D52" s="232"/>
      <c r="E52" s="295"/>
      <c r="F52" s="232"/>
      <c r="G52" s="237"/>
      <c r="H52" s="237"/>
      <c r="I52" s="249"/>
      <c r="J52" s="249"/>
      <c r="K52" s="232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  <c r="AG52" s="232"/>
      <c r="AH52" s="232"/>
      <c r="AI52" s="232"/>
      <c r="AJ52" s="232"/>
    </row>
    <row r="53" ht="11.25" customHeight="1">
      <c r="A53" s="232"/>
      <c r="B53" s="232"/>
      <c r="C53" s="232"/>
      <c r="D53" s="232"/>
      <c r="E53" s="295"/>
      <c r="F53" s="232"/>
      <c r="G53" s="237"/>
      <c r="H53" s="237"/>
      <c r="I53" s="249"/>
      <c r="J53" s="249"/>
      <c r="K53" s="232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  <c r="X53" s="232"/>
      <c r="Y53" s="232"/>
      <c r="Z53" s="232"/>
      <c r="AA53" s="232"/>
      <c r="AB53" s="232"/>
      <c r="AC53" s="232"/>
      <c r="AD53" s="232"/>
      <c r="AE53" s="232"/>
      <c r="AF53" s="232"/>
      <c r="AG53" s="232"/>
      <c r="AH53" s="232"/>
      <c r="AI53" s="232"/>
      <c r="AJ53" s="232"/>
    </row>
    <row r="54" ht="11.25" customHeight="1">
      <c r="A54" s="232"/>
      <c r="B54" s="232"/>
      <c r="C54" s="232"/>
      <c r="D54" s="232"/>
      <c r="E54" s="295"/>
      <c r="F54" s="232"/>
      <c r="G54" s="237"/>
      <c r="H54" s="237"/>
      <c r="I54" s="249"/>
      <c r="J54" s="249"/>
      <c r="K54" s="232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  <c r="X54" s="232"/>
      <c r="Y54" s="232"/>
      <c r="Z54" s="232"/>
      <c r="AA54" s="232"/>
      <c r="AB54" s="232"/>
      <c r="AC54" s="232"/>
      <c r="AD54" s="232"/>
      <c r="AE54" s="232"/>
      <c r="AF54" s="232"/>
      <c r="AG54" s="232"/>
      <c r="AH54" s="232"/>
      <c r="AI54" s="232"/>
      <c r="AJ54" s="232"/>
    </row>
    <row r="55" ht="11.25" customHeight="1">
      <c r="A55" s="232"/>
      <c r="B55" s="232"/>
      <c r="C55" s="232"/>
      <c r="D55" s="232"/>
      <c r="E55" s="295"/>
      <c r="F55" s="232"/>
      <c r="G55" s="237"/>
      <c r="H55" s="237"/>
      <c r="I55" s="249"/>
      <c r="J55" s="249"/>
      <c r="K55" s="232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  <c r="X55" s="232"/>
      <c r="Y55" s="232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</row>
    <row r="56" ht="11.25" customHeight="1">
      <c r="A56" s="232"/>
      <c r="B56" s="232"/>
      <c r="C56" s="232"/>
      <c r="D56" s="232"/>
      <c r="E56" s="295"/>
      <c r="F56" s="232"/>
      <c r="G56" s="237"/>
      <c r="H56" s="237"/>
      <c r="I56" s="249"/>
      <c r="J56" s="249"/>
      <c r="K56" s="232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  <c r="X56" s="232"/>
      <c r="Y56" s="232"/>
      <c r="Z56" s="232"/>
      <c r="AA56" s="232"/>
      <c r="AB56" s="232"/>
      <c r="AC56" s="232"/>
      <c r="AD56" s="232"/>
      <c r="AE56" s="232"/>
      <c r="AF56" s="232"/>
      <c r="AG56" s="232"/>
      <c r="AH56" s="232"/>
      <c r="AI56" s="232"/>
      <c r="AJ56" s="232"/>
    </row>
    <row r="57" ht="11.25" customHeight="1">
      <c r="A57" s="232"/>
      <c r="B57" s="232"/>
      <c r="C57" s="232"/>
      <c r="D57" s="232"/>
      <c r="E57" s="295"/>
      <c r="F57" s="232"/>
      <c r="G57" s="237"/>
      <c r="H57" s="237"/>
      <c r="I57" s="249"/>
      <c r="J57" s="249"/>
      <c r="K57" s="232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  <c r="X57" s="232"/>
      <c r="Y57" s="232"/>
      <c r="Z57" s="232"/>
      <c r="AA57" s="232"/>
      <c r="AB57" s="232"/>
      <c r="AC57" s="232"/>
      <c r="AD57" s="232"/>
      <c r="AE57" s="232"/>
      <c r="AF57" s="232"/>
      <c r="AG57" s="232"/>
      <c r="AH57" s="232"/>
      <c r="AI57" s="232"/>
      <c r="AJ57" s="232"/>
    </row>
    <row r="58" ht="11.25" customHeight="1">
      <c r="A58" s="232"/>
      <c r="B58" s="232"/>
      <c r="C58" s="232"/>
      <c r="D58" s="232"/>
      <c r="E58" s="295"/>
      <c r="F58" s="232"/>
      <c r="G58" s="237"/>
      <c r="H58" s="237"/>
      <c r="I58" s="249"/>
      <c r="J58" s="249"/>
      <c r="K58" s="232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  <c r="X58" s="232"/>
      <c r="Y58" s="232"/>
      <c r="Z58" s="232"/>
      <c r="AA58" s="232"/>
      <c r="AB58" s="232"/>
      <c r="AC58" s="232"/>
      <c r="AD58" s="232"/>
      <c r="AE58" s="232"/>
      <c r="AF58" s="232"/>
      <c r="AG58" s="232"/>
      <c r="AH58" s="232"/>
      <c r="AI58" s="232"/>
      <c r="AJ58" s="232"/>
    </row>
    <row r="59" ht="11.25" customHeight="1">
      <c r="A59" s="232"/>
      <c r="B59" s="232"/>
      <c r="C59" s="232"/>
      <c r="D59" s="232"/>
      <c r="E59" s="295"/>
      <c r="F59" s="232"/>
      <c r="G59" s="237"/>
      <c r="H59" s="237"/>
      <c r="I59" s="249"/>
      <c r="J59" s="249"/>
      <c r="K59" s="232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  <c r="X59" s="232"/>
      <c r="Y59" s="232"/>
      <c r="Z59" s="232"/>
      <c r="AA59" s="232"/>
      <c r="AB59" s="232"/>
      <c r="AC59" s="232"/>
      <c r="AD59" s="232"/>
      <c r="AE59" s="232"/>
      <c r="AF59" s="232"/>
      <c r="AG59" s="232"/>
      <c r="AH59" s="232"/>
      <c r="AI59" s="232"/>
      <c r="AJ59" s="232"/>
    </row>
    <row r="60" ht="11.25" customHeight="1">
      <c r="A60" s="232"/>
      <c r="B60" s="232"/>
      <c r="C60" s="232"/>
      <c r="D60" s="232"/>
      <c r="E60" s="295"/>
      <c r="F60" s="232"/>
      <c r="G60" s="237"/>
      <c r="H60" s="237"/>
      <c r="I60" s="249"/>
      <c r="J60" s="249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</row>
    <row r="61" ht="11.25" customHeight="1">
      <c r="A61" s="232"/>
      <c r="B61" s="232"/>
      <c r="C61" s="232"/>
      <c r="D61" s="232"/>
      <c r="E61" s="295"/>
      <c r="F61" s="232"/>
      <c r="G61" s="237"/>
      <c r="H61" s="237"/>
      <c r="I61" s="249"/>
      <c r="J61" s="249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</row>
    <row r="62" ht="11.25" customHeight="1">
      <c r="A62" s="232"/>
      <c r="B62" s="232"/>
      <c r="C62" s="232"/>
      <c r="D62" s="232"/>
      <c r="E62" s="295"/>
      <c r="F62" s="232"/>
      <c r="G62" s="237"/>
      <c r="H62" s="237"/>
      <c r="I62" s="249"/>
      <c r="J62" s="249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</row>
    <row r="63" ht="11.25" customHeight="1">
      <c r="A63" s="232"/>
      <c r="B63" s="232"/>
      <c r="C63" s="232"/>
      <c r="D63" s="232"/>
      <c r="E63" s="295"/>
      <c r="F63" s="232"/>
      <c r="G63" s="237"/>
      <c r="H63" s="237"/>
      <c r="I63" s="249"/>
      <c r="J63" s="249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</row>
    <row r="64" ht="11.25" customHeight="1">
      <c r="A64" s="232"/>
      <c r="B64" s="232"/>
      <c r="C64" s="232"/>
      <c r="D64" s="232"/>
      <c r="E64" s="295"/>
      <c r="F64" s="232"/>
      <c r="G64" s="237"/>
      <c r="H64" s="237"/>
      <c r="I64" s="249"/>
      <c r="J64" s="249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</row>
    <row r="65" ht="11.25" customHeight="1">
      <c r="A65" s="232"/>
      <c r="B65" s="232"/>
      <c r="C65" s="232"/>
      <c r="D65" s="232"/>
      <c r="E65" s="295"/>
      <c r="F65" s="232"/>
      <c r="G65" s="237"/>
      <c r="H65" s="237"/>
      <c r="I65" s="249"/>
      <c r="J65" s="249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</row>
    <row r="66" ht="11.25" customHeight="1">
      <c r="A66" s="232"/>
      <c r="B66" s="232"/>
      <c r="C66" s="232"/>
      <c r="D66" s="232"/>
      <c r="E66" s="295"/>
      <c r="F66" s="232"/>
      <c r="G66" s="237"/>
      <c r="H66" s="237"/>
      <c r="I66" s="249"/>
      <c r="J66" s="249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</row>
    <row r="67" ht="11.25" customHeight="1">
      <c r="A67" s="232"/>
      <c r="B67" s="232"/>
      <c r="C67" s="232"/>
      <c r="D67" s="232"/>
      <c r="E67" s="295"/>
      <c r="F67" s="232"/>
      <c r="G67" s="237"/>
      <c r="H67" s="237"/>
      <c r="I67" s="249"/>
      <c r="J67" s="249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</row>
    <row r="68" ht="11.25" customHeight="1">
      <c r="A68" s="232"/>
      <c r="B68" s="232"/>
      <c r="C68" s="232"/>
      <c r="D68" s="232"/>
      <c r="E68" s="295"/>
      <c r="F68" s="232"/>
      <c r="G68" s="237"/>
      <c r="H68" s="237"/>
      <c r="I68" s="249"/>
      <c r="J68" s="249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</row>
    <row r="69" ht="11.25" customHeight="1">
      <c r="A69" s="232"/>
      <c r="B69" s="232"/>
      <c r="C69" s="232"/>
      <c r="D69" s="232"/>
      <c r="E69" s="295"/>
      <c r="F69" s="232"/>
      <c r="G69" s="237"/>
      <c r="H69" s="237"/>
      <c r="I69" s="249"/>
      <c r="J69" s="249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</row>
    <row r="70" ht="11.25" customHeight="1">
      <c r="A70" s="232"/>
      <c r="B70" s="232"/>
      <c r="C70" s="232"/>
      <c r="D70" s="232"/>
      <c r="E70" s="295"/>
      <c r="F70" s="232"/>
      <c r="G70" s="237"/>
      <c r="H70" s="237"/>
      <c r="I70" s="249"/>
      <c r="J70" s="249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</row>
    <row r="71" ht="11.25" customHeight="1">
      <c r="A71" s="232"/>
      <c r="B71" s="232"/>
      <c r="C71" s="232"/>
      <c r="D71" s="232"/>
      <c r="E71" s="295"/>
      <c r="F71" s="232"/>
      <c r="G71" s="237"/>
      <c r="H71" s="237"/>
      <c r="I71" s="249"/>
      <c r="J71" s="249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</row>
    <row r="72" ht="11.25" customHeight="1">
      <c r="A72" s="232"/>
      <c r="B72" s="232"/>
      <c r="C72" s="232"/>
      <c r="D72" s="232"/>
      <c r="E72" s="295"/>
      <c r="F72" s="232"/>
      <c r="G72" s="237"/>
      <c r="H72" s="237"/>
      <c r="I72" s="249"/>
      <c r="J72" s="249"/>
      <c r="K72" s="232"/>
      <c r="L72" s="232"/>
      <c r="M72" s="232"/>
      <c r="N72" s="232"/>
      <c r="O72" s="232"/>
      <c r="P72" s="232"/>
      <c r="Q72" s="232"/>
      <c r="R72" s="232"/>
      <c r="S72" s="232"/>
      <c r="T72" s="232"/>
      <c r="U72" s="232"/>
      <c r="V72" s="232"/>
      <c r="W72" s="232"/>
      <c r="X72" s="232"/>
      <c r="Y72" s="232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</row>
    <row r="73" ht="11.25" customHeight="1">
      <c r="A73" s="232"/>
      <c r="B73" s="232"/>
      <c r="C73" s="232"/>
      <c r="D73" s="232"/>
      <c r="E73" s="295"/>
      <c r="F73" s="232"/>
      <c r="G73" s="237"/>
      <c r="H73" s="237"/>
      <c r="I73" s="249"/>
      <c r="J73" s="249"/>
      <c r="K73" s="232"/>
      <c r="L73" s="232"/>
      <c r="M73" s="232"/>
      <c r="N73" s="232"/>
      <c r="O73" s="232"/>
      <c r="P73" s="232"/>
      <c r="Q73" s="232"/>
      <c r="R73" s="232"/>
      <c r="S73" s="232"/>
      <c r="T73" s="232"/>
      <c r="U73" s="232"/>
      <c r="V73" s="232"/>
      <c r="W73" s="232"/>
      <c r="X73" s="232"/>
      <c r="Y73" s="232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</row>
    <row r="74" ht="11.25" customHeight="1">
      <c r="A74" s="232"/>
      <c r="B74" s="232"/>
      <c r="C74" s="232"/>
      <c r="D74" s="232"/>
      <c r="E74" s="295"/>
      <c r="F74" s="232"/>
      <c r="G74" s="237"/>
      <c r="H74" s="237"/>
      <c r="I74" s="249"/>
      <c r="J74" s="249"/>
      <c r="K74" s="232"/>
      <c r="L74" s="232"/>
      <c r="M74" s="232"/>
      <c r="N74" s="232"/>
      <c r="O74" s="232"/>
      <c r="P74" s="232"/>
      <c r="Q74" s="232"/>
      <c r="R74" s="232"/>
      <c r="S74" s="232"/>
      <c r="T74" s="232"/>
      <c r="U74" s="232"/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</row>
    <row r="75" ht="11.25" customHeight="1">
      <c r="A75" s="232"/>
      <c r="B75" s="232"/>
      <c r="C75" s="232"/>
      <c r="D75" s="232"/>
      <c r="E75" s="295"/>
      <c r="F75" s="232"/>
      <c r="G75" s="237"/>
      <c r="H75" s="237"/>
      <c r="I75" s="249"/>
      <c r="J75" s="249"/>
      <c r="K75" s="232"/>
      <c r="L75" s="232"/>
      <c r="M75" s="232"/>
      <c r="N75" s="232"/>
      <c r="O75" s="232"/>
      <c r="P75" s="232"/>
      <c r="Q75" s="232"/>
      <c r="R75" s="232"/>
      <c r="S75" s="232"/>
      <c r="T75" s="232"/>
      <c r="U75" s="232"/>
      <c r="V75" s="232"/>
      <c r="W75" s="232"/>
      <c r="X75" s="232"/>
      <c r="Y75" s="232"/>
      <c r="Z75" s="232"/>
      <c r="AA75" s="232"/>
      <c r="AB75" s="232"/>
      <c r="AC75" s="232"/>
      <c r="AD75" s="232"/>
      <c r="AE75" s="232"/>
      <c r="AF75" s="232"/>
      <c r="AG75" s="232"/>
      <c r="AH75" s="232"/>
      <c r="AI75" s="232"/>
      <c r="AJ75" s="232"/>
    </row>
    <row r="76" ht="11.25" customHeight="1">
      <c r="A76" s="232"/>
      <c r="B76" s="232"/>
      <c r="C76" s="232"/>
      <c r="D76" s="232"/>
      <c r="E76" s="295"/>
      <c r="F76" s="232"/>
      <c r="G76" s="237"/>
      <c r="H76" s="237"/>
      <c r="I76" s="249"/>
      <c r="J76" s="249"/>
      <c r="K76" s="232"/>
      <c r="L76" s="232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</row>
    <row r="77" ht="11.25" customHeight="1">
      <c r="A77" s="232"/>
      <c r="B77" s="232"/>
      <c r="C77" s="232"/>
      <c r="D77" s="232"/>
      <c r="E77" s="295"/>
      <c r="F77" s="232"/>
      <c r="G77" s="237"/>
      <c r="H77" s="237"/>
      <c r="I77" s="249"/>
      <c r="J77" s="249"/>
      <c r="K77" s="232"/>
      <c r="L77" s="232"/>
      <c r="M77" s="232"/>
      <c r="N77" s="232"/>
      <c r="O77" s="232"/>
      <c r="P77" s="232"/>
      <c r="Q77" s="232"/>
      <c r="R77" s="232"/>
      <c r="S77" s="232"/>
      <c r="T77" s="232"/>
      <c r="U77" s="232"/>
      <c r="V77" s="232"/>
      <c r="W77" s="232"/>
      <c r="X77" s="232"/>
      <c r="Y77" s="232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</row>
    <row r="78" ht="11.25" customHeight="1">
      <c r="A78" s="232"/>
      <c r="B78" s="232"/>
      <c r="C78" s="232"/>
      <c r="D78" s="232"/>
      <c r="E78" s="295"/>
      <c r="F78" s="232"/>
      <c r="G78" s="237"/>
      <c r="H78" s="237"/>
      <c r="I78" s="249"/>
      <c r="J78" s="249"/>
      <c r="K78" s="232"/>
      <c r="L78" s="232"/>
      <c r="M78" s="232"/>
      <c r="N78" s="232"/>
      <c r="O78" s="232"/>
      <c r="P78" s="232"/>
      <c r="Q78" s="232"/>
      <c r="R78" s="232"/>
      <c r="S78" s="232"/>
      <c r="T78" s="232"/>
      <c r="U78" s="232"/>
      <c r="V78" s="232"/>
      <c r="W78" s="232"/>
      <c r="X78" s="232"/>
      <c r="Y78" s="232"/>
      <c r="Z78" s="232"/>
      <c r="AA78" s="232"/>
      <c r="AB78" s="232"/>
      <c r="AC78" s="232"/>
      <c r="AD78" s="232"/>
      <c r="AE78" s="232"/>
      <c r="AF78" s="232"/>
      <c r="AG78" s="232"/>
      <c r="AH78" s="232"/>
      <c r="AI78" s="232"/>
      <c r="AJ78" s="232"/>
    </row>
    <row r="79" ht="11.25" customHeight="1">
      <c r="A79" s="232"/>
      <c r="B79" s="232"/>
      <c r="C79" s="232"/>
      <c r="D79" s="232"/>
      <c r="E79" s="295"/>
      <c r="F79" s="232"/>
      <c r="G79" s="237"/>
      <c r="H79" s="237"/>
      <c r="I79" s="249"/>
      <c r="J79" s="249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2"/>
      <c r="AC79" s="232"/>
      <c r="AD79" s="232"/>
      <c r="AE79" s="232"/>
      <c r="AF79" s="232"/>
      <c r="AG79" s="232"/>
      <c r="AH79" s="232"/>
      <c r="AI79" s="232"/>
      <c r="AJ79" s="232"/>
    </row>
    <row r="80" ht="11.25" customHeight="1">
      <c r="A80" s="232"/>
      <c r="B80" s="232"/>
      <c r="C80" s="232"/>
      <c r="D80" s="232"/>
      <c r="E80" s="295"/>
      <c r="F80" s="232"/>
      <c r="G80" s="237"/>
      <c r="H80" s="237"/>
      <c r="I80" s="249"/>
      <c r="J80" s="249"/>
      <c r="K80" s="232"/>
      <c r="L80" s="232"/>
      <c r="M80" s="232"/>
      <c r="N80" s="232"/>
      <c r="O80" s="232"/>
      <c r="P80" s="232"/>
      <c r="Q80" s="232"/>
      <c r="R80" s="232"/>
      <c r="S80" s="232"/>
      <c r="T80" s="232"/>
      <c r="U80" s="232"/>
      <c r="V80" s="232"/>
      <c r="W80" s="232"/>
      <c r="X80" s="232"/>
      <c r="Y80" s="232"/>
      <c r="Z80" s="232"/>
      <c r="AA80" s="232"/>
      <c r="AB80" s="232"/>
      <c r="AC80" s="232"/>
      <c r="AD80" s="232"/>
      <c r="AE80" s="232"/>
      <c r="AF80" s="232"/>
      <c r="AG80" s="232"/>
      <c r="AH80" s="232"/>
      <c r="AI80" s="232"/>
      <c r="AJ80" s="232"/>
    </row>
    <row r="81" ht="11.25" customHeight="1">
      <c r="A81" s="232"/>
      <c r="B81" s="232"/>
      <c r="C81" s="232"/>
      <c r="D81" s="232"/>
      <c r="E81" s="295"/>
      <c r="F81" s="232"/>
      <c r="G81" s="237"/>
      <c r="H81" s="237"/>
      <c r="I81" s="249"/>
      <c r="J81" s="249"/>
      <c r="K81" s="232"/>
      <c r="L81" s="232"/>
      <c r="M81" s="232"/>
      <c r="N81" s="232"/>
      <c r="O81" s="232"/>
      <c r="P81" s="232"/>
      <c r="Q81" s="232"/>
      <c r="R81" s="232"/>
      <c r="S81" s="232"/>
      <c r="T81" s="232"/>
      <c r="U81" s="232"/>
      <c r="V81" s="232"/>
      <c r="W81" s="232"/>
      <c r="X81" s="232"/>
      <c r="Y81" s="232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</row>
    <row r="82" ht="11.25" customHeight="1">
      <c r="A82" s="232"/>
      <c r="B82" s="232"/>
      <c r="C82" s="232"/>
      <c r="D82" s="232"/>
      <c r="E82" s="295"/>
      <c r="F82" s="232"/>
      <c r="G82" s="237"/>
      <c r="H82" s="237"/>
      <c r="I82" s="249"/>
      <c r="J82" s="249"/>
      <c r="K82" s="232"/>
      <c r="L82" s="232"/>
      <c r="M82" s="232"/>
      <c r="N82" s="232"/>
      <c r="O82" s="232"/>
      <c r="P82" s="232"/>
      <c r="Q82" s="232"/>
      <c r="R82" s="232"/>
      <c r="S82" s="232"/>
      <c r="T82" s="232"/>
      <c r="U82" s="232"/>
      <c r="V82" s="232"/>
      <c r="W82" s="232"/>
      <c r="X82" s="232"/>
      <c r="Y82" s="23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</row>
    <row r="83" ht="11.25" customHeight="1">
      <c r="A83" s="232"/>
      <c r="B83" s="232"/>
      <c r="C83" s="232"/>
      <c r="D83" s="232"/>
      <c r="E83" s="295"/>
      <c r="F83" s="232"/>
      <c r="G83" s="237"/>
      <c r="H83" s="237"/>
      <c r="I83" s="249"/>
      <c r="J83" s="249"/>
      <c r="K83" s="232"/>
      <c r="L83" s="232"/>
      <c r="M83" s="232"/>
      <c r="N83" s="232"/>
      <c r="O83" s="232"/>
      <c r="P83" s="232"/>
      <c r="Q83" s="232"/>
      <c r="R83" s="232"/>
      <c r="S83" s="232"/>
      <c r="T83" s="232"/>
      <c r="U83" s="232"/>
      <c r="V83" s="232"/>
      <c r="W83" s="232"/>
      <c r="X83" s="232"/>
      <c r="Y83" s="232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</row>
    <row r="84" ht="11.25" customHeight="1">
      <c r="A84" s="232"/>
      <c r="B84" s="232"/>
      <c r="C84" s="232"/>
      <c r="D84" s="232"/>
      <c r="E84" s="295"/>
      <c r="F84" s="232"/>
      <c r="G84" s="237"/>
      <c r="H84" s="237"/>
      <c r="I84" s="249"/>
      <c r="J84" s="249"/>
      <c r="K84" s="232"/>
      <c r="L84" s="232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</row>
    <row r="85" ht="11.25" customHeight="1">
      <c r="A85" s="232"/>
      <c r="B85" s="232"/>
      <c r="C85" s="232"/>
      <c r="D85" s="232"/>
      <c r="E85" s="295"/>
      <c r="F85" s="232"/>
      <c r="G85" s="237"/>
      <c r="H85" s="237"/>
      <c r="I85" s="249"/>
      <c r="J85" s="249"/>
      <c r="K85" s="232"/>
      <c r="L85" s="232"/>
      <c r="M85" s="232"/>
      <c r="N85" s="232"/>
      <c r="O85" s="232"/>
      <c r="P85" s="232"/>
      <c r="Q85" s="232"/>
      <c r="R85" s="232"/>
      <c r="S85" s="232"/>
      <c r="T85" s="232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2"/>
      <c r="AI85" s="232"/>
      <c r="AJ85" s="232"/>
    </row>
    <row r="86" ht="11.25" customHeight="1">
      <c r="A86" s="232"/>
      <c r="B86" s="232"/>
      <c r="C86" s="232"/>
      <c r="D86" s="232"/>
      <c r="E86" s="295"/>
      <c r="F86" s="232"/>
      <c r="G86" s="237"/>
      <c r="H86" s="237"/>
      <c r="I86" s="249"/>
      <c r="J86" s="249"/>
      <c r="K86" s="232"/>
      <c r="L86" s="232"/>
      <c r="M86" s="232"/>
      <c r="N86" s="232"/>
      <c r="O86" s="232"/>
      <c r="P86" s="232"/>
      <c r="Q86" s="232"/>
      <c r="R86" s="232"/>
      <c r="S86" s="232"/>
      <c r="T86" s="232"/>
      <c r="U86" s="232"/>
      <c r="V86" s="232"/>
      <c r="W86" s="232"/>
      <c r="X86" s="232"/>
      <c r="Y86" s="232"/>
      <c r="Z86" s="232"/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</row>
    <row r="87" ht="11.25" customHeight="1">
      <c r="A87" s="232"/>
      <c r="B87" s="232"/>
      <c r="C87" s="232"/>
      <c r="D87" s="232"/>
      <c r="E87" s="295"/>
      <c r="F87" s="232"/>
      <c r="G87" s="237"/>
      <c r="H87" s="237"/>
      <c r="I87" s="249"/>
      <c r="J87" s="249"/>
      <c r="K87" s="232"/>
      <c r="L87" s="232"/>
      <c r="M87" s="232"/>
      <c r="N87" s="232"/>
      <c r="O87" s="232"/>
      <c r="P87" s="232"/>
      <c r="Q87" s="232"/>
      <c r="R87" s="232"/>
      <c r="S87" s="232"/>
      <c r="T87" s="232"/>
      <c r="U87" s="232"/>
      <c r="V87" s="232"/>
      <c r="W87" s="232"/>
      <c r="X87" s="232"/>
      <c r="Y87" s="232"/>
      <c r="Z87" s="232"/>
      <c r="AA87" s="232"/>
      <c r="AB87" s="232"/>
      <c r="AC87" s="232"/>
      <c r="AD87" s="232"/>
      <c r="AE87" s="232"/>
      <c r="AF87" s="232"/>
      <c r="AG87" s="232"/>
      <c r="AH87" s="232"/>
      <c r="AI87" s="232"/>
      <c r="AJ87" s="232"/>
    </row>
    <row r="88" ht="11.25" customHeight="1">
      <c r="A88" s="232"/>
      <c r="B88" s="232"/>
      <c r="C88" s="232"/>
      <c r="D88" s="232"/>
      <c r="E88" s="295"/>
      <c r="F88" s="232"/>
      <c r="G88" s="237"/>
      <c r="H88" s="237"/>
      <c r="I88" s="249"/>
      <c r="J88" s="249"/>
      <c r="K88" s="232"/>
      <c r="L88" s="232"/>
      <c r="M88" s="232"/>
      <c r="N88" s="232"/>
      <c r="O88" s="232"/>
      <c r="P88" s="232"/>
      <c r="Q88" s="232"/>
      <c r="R88" s="232"/>
      <c r="S88" s="232"/>
      <c r="T88" s="232"/>
      <c r="U88" s="232"/>
      <c r="V88" s="232"/>
      <c r="W88" s="232"/>
      <c r="X88" s="232"/>
      <c r="Y88" s="23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</row>
    <row r="89" ht="11.25" customHeight="1">
      <c r="A89" s="232"/>
      <c r="B89" s="232"/>
      <c r="C89" s="232"/>
      <c r="D89" s="232"/>
      <c r="E89" s="295"/>
      <c r="F89" s="232"/>
      <c r="G89" s="237"/>
      <c r="H89" s="237"/>
      <c r="I89" s="249"/>
      <c r="J89" s="249"/>
      <c r="K89" s="232"/>
      <c r="L89" s="232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</row>
    <row r="90" ht="11.25" customHeight="1">
      <c r="A90" s="232"/>
      <c r="B90" s="232"/>
      <c r="C90" s="232"/>
      <c r="D90" s="232"/>
      <c r="E90" s="295"/>
      <c r="F90" s="232"/>
      <c r="G90" s="237"/>
      <c r="H90" s="237"/>
      <c r="I90" s="249"/>
      <c r="J90" s="249"/>
      <c r="K90" s="232"/>
      <c r="L90" s="232"/>
      <c r="M90" s="232"/>
      <c r="N90" s="232"/>
      <c r="O90" s="232"/>
      <c r="P90" s="232"/>
      <c r="Q90" s="232"/>
      <c r="R90" s="232"/>
      <c r="S90" s="232"/>
      <c r="T90" s="232"/>
      <c r="U90" s="232"/>
      <c r="V90" s="232"/>
      <c r="W90" s="232"/>
      <c r="X90" s="232"/>
      <c r="Y90" s="232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</row>
    <row r="91" ht="11.25" customHeight="1">
      <c r="A91" s="232"/>
      <c r="B91" s="232"/>
      <c r="C91" s="232"/>
      <c r="D91" s="232"/>
      <c r="E91" s="295"/>
      <c r="F91" s="232"/>
      <c r="G91" s="237"/>
      <c r="H91" s="237"/>
      <c r="I91" s="249"/>
      <c r="J91" s="249"/>
      <c r="K91" s="232"/>
      <c r="L91" s="232"/>
      <c r="M91" s="232"/>
      <c r="N91" s="232"/>
      <c r="O91" s="232"/>
      <c r="P91" s="232"/>
      <c r="Q91" s="232"/>
      <c r="R91" s="232"/>
      <c r="S91" s="232"/>
      <c r="T91" s="232"/>
      <c r="U91" s="232"/>
      <c r="V91" s="232"/>
      <c r="W91" s="232"/>
      <c r="X91" s="232"/>
      <c r="Y91" s="232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</row>
    <row r="92" ht="11.25" customHeight="1">
      <c r="A92" s="232"/>
      <c r="B92" s="232"/>
      <c r="C92" s="232"/>
      <c r="D92" s="232"/>
      <c r="E92" s="295"/>
      <c r="F92" s="232"/>
      <c r="G92" s="237"/>
      <c r="H92" s="237"/>
      <c r="I92" s="249"/>
      <c r="J92" s="249"/>
      <c r="K92" s="232"/>
      <c r="L92" s="232"/>
      <c r="M92" s="232"/>
      <c r="N92" s="232"/>
      <c r="O92" s="232"/>
      <c r="P92" s="232"/>
      <c r="Q92" s="232"/>
      <c r="R92" s="232"/>
      <c r="S92" s="232"/>
      <c r="T92" s="232"/>
      <c r="U92" s="232"/>
      <c r="V92" s="232"/>
      <c r="W92" s="232"/>
      <c r="X92" s="232"/>
      <c r="Y92" s="232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</row>
    <row r="93" ht="11.25" customHeight="1">
      <c r="A93" s="232"/>
      <c r="B93" s="232"/>
      <c r="C93" s="232"/>
      <c r="D93" s="232"/>
      <c r="E93" s="295"/>
      <c r="F93" s="232"/>
      <c r="G93" s="237"/>
      <c r="H93" s="237"/>
      <c r="I93" s="249"/>
      <c r="J93" s="249"/>
      <c r="K93" s="232"/>
      <c r="L93" s="232"/>
      <c r="M93" s="232"/>
      <c r="N93" s="232"/>
      <c r="O93" s="232"/>
      <c r="P93" s="232"/>
      <c r="Q93" s="232"/>
      <c r="R93" s="232"/>
      <c r="S93" s="232"/>
      <c r="T93" s="232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</row>
    <row r="94" ht="11.25" customHeight="1">
      <c r="A94" s="232"/>
      <c r="B94" s="232"/>
      <c r="C94" s="232"/>
      <c r="D94" s="232"/>
      <c r="E94" s="295"/>
      <c r="F94" s="232"/>
      <c r="G94" s="237"/>
      <c r="H94" s="237"/>
      <c r="I94" s="249"/>
      <c r="J94" s="249"/>
      <c r="K94" s="232"/>
      <c r="L94" s="232"/>
      <c r="M94" s="232"/>
      <c r="N94" s="232"/>
      <c r="O94" s="232"/>
      <c r="P94" s="232"/>
      <c r="Q94" s="232"/>
      <c r="R94" s="232"/>
      <c r="S94" s="232"/>
      <c r="T94" s="232"/>
      <c r="U94" s="232"/>
      <c r="V94" s="232"/>
      <c r="W94" s="232"/>
      <c r="X94" s="232"/>
      <c r="Y94" s="232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</row>
    <row r="95" ht="11.25" customHeight="1">
      <c r="A95" s="232"/>
      <c r="B95" s="232"/>
      <c r="C95" s="232"/>
      <c r="D95" s="232"/>
      <c r="E95" s="295"/>
      <c r="F95" s="232"/>
      <c r="G95" s="237"/>
      <c r="H95" s="237"/>
      <c r="I95" s="249"/>
      <c r="J95" s="249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</row>
    <row r="96" ht="11.25" customHeight="1">
      <c r="A96" s="232"/>
      <c r="B96" s="232"/>
      <c r="C96" s="232"/>
      <c r="D96" s="232"/>
      <c r="E96" s="295"/>
      <c r="F96" s="232"/>
      <c r="G96" s="237"/>
      <c r="H96" s="237"/>
      <c r="I96" s="249"/>
      <c r="J96" s="249"/>
      <c r="K96" s="232"/>
      <c r="L96" s="232"/>
      <c r="M96" s="232"/>
      <c r="N96" s="232"/>
      <c r="O96" s="232"/>
      <c r="P96" s="232"/>
      <c r="Q96" s="232"/>
      <c r="R96" s="232"/>
      <c r="S96" s="232"/>
      <c r="T96" s="232"/>
      <c r="U96" s="232"/>
      <c r="V96" s="232"/>
      <c r="W96" s="232"/>
      <c r="X96" s="232"/>
      <c r="Y96" s="232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</row>
    <row r="97" ht="11.25" customHeight="1">
      <c r="A97" s="232"/>
      <c r="B97" s="232"/>
      <c r="C97" s="232"/>
      <c r="D97" s="232"/>
      <c r="E97" s="295"/>
      <c r="F97" s="232"/>
      <c r="G97" s="237"/>
      <c r="H97" s="237"/>
      <c r="I97" s="249"/>
      <c r="J97" s="249"/>
      <c r="K97" s="232"/>
      <c r="L97" s="232"/>
      <c r="M97" s="232"/>
      <c r="N97" s="232"/>
      <c r="O97" s="232"/>
      <c r="P97" s="232"/>
      <c r="Q97" s="232"/>
      <c r="R97" s="232"/>
      <c r="S97" s="232"/>
      <c r="T97" s="232"/>
      <c r="U97" s="232"/>
      <c r="V97" s="232"/>
      <c r="W97" s="232"/>
      <c r="X97" s="232"/>
      <c r="Y97" s="232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</row>
    <row r="98" ht="11.25" customHeight="1">
      <c r="A98" s="232"/>
      <c r="B98" s="232"/>
      <c r="C98" s="232"/>
      <c r="D98" s="232"/>
      <c r="E98" s="295"/>
      <c r="F98" s="232"/>
      <c r="G98" s="237"/>
      <c r="H98" s="237"/>
      <c r="I98" s="249"/>
      <c r="J98" s="249"/>
      <c r="K98" s="232"/>
      <c r="L98" s="232"/>
      <c r="M98" s="232"/>
      <c r="N98" s="232"/>
      <c r="O98" s="232"/>
      <c r="P98" s="232"/>
      <c r="Q98" s="232"/>
      <c r="R98" s="232"/>
      <c r="S98" s="232"/>
      <c r="T98" s="232"/>
      <c r="U98" s="232"/>
      <c r="V98" s="232"/>
      <c r="W98" s="232"/>
      <c r="X98" s="232"/>
      <c r="Y98" s="232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</row>
    <row r="99" ht="11.25" customHeight="1">
      <c r="A99" s="232"/>
      <c r="B99" s="232"/>
      <c r="C99" s="232"/>
      <c r="D99" s="232"/>
      <c r="E99" s="295"/>
      <c r="F99" s="232"/>
      <c r="G99" s="237"/>
      <c r="H99" s="237"/>
      <c r="I99" s="249"/>
      <c r="J99" s="249"/>
      <c r="K99" s="232"/>
      <c r="L99" s="232"/>
      <c r="M99" s="232"/>
      <c r="N99" s="232"/>
      <c r="O99" s="232"/>
      <c r="P99" s="232"/>
      <c r="Q99" s="232"/>
      <c r="R99" s="232"/>
      <c r="S99" s="232"/>
      <c r="T99" s="232"/>
      <c r="U99" s="232"/>
      <c r="V99" s="232"/>
      <c r="W99" s="232"/>
      <c r="X99" s="232"/>
      <c r="Y99" s="232"/>
      <c r="Z99" s="232"/>
      <c r="AA99" s="232"/>
      <c r="AB99" s="232"/>
      <c r="AC99" s="232"/>
      <c r="AD99" s="232"/>
      <c r="AE99" s="232"/>
      <c r="AF99" s="232"/>
      <c r="AG99" s="232"/>
      <c r="AH99" s="232"/>
      <c r="AI99" s="232"/>
      <c r="AJ99" s="232"/>
    </row>
    <row r="100" ht="11.25" customHeight="1">
      <c r="A100" s="232"/>
      <c r="B100" s="232"/>
      <c r="C100" s="232"/>
      <c r="D100" s="232"/>
      <c r="E100" s="295"/>
      <c r="F100" s="232"/>
      <c r="G100" s="237"/>
      <c r="H100" s="237"/>
      <c r="I100" s="249"/>
      <c r="J100" s="249"/>
      <c r="K100" s="232"/>
      <c r="L100" s="232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</row>
    <row r="101" ht="11.25" customHeight="1">
      <c r="A101" s="232"/>
      <c r="B101" s="232"/>
      <c r="C101" s="232"/>
      <c r="D101" s="232"/>
      <c r="E101" s="295"/>
      <c r="F101" s="232"/>
      <c r="G101" s="237"/>
      <c r="H101" s="237"/>
      <c r="I101" s="249"/>
      <c r="J101" s="249"/>
      <c r="K101" s="232"/>
      <c r="L101" s="232"/>
      <c r="M101" s="232"/>
      <c r="N101" s="232"/>
      <c r="O101" s="232"/>
      <c r="P101" s="232"/>
      <c r="Q101" s="232"/>
      <c r="R101" s="232"/>
      <c r="S101" s="232"/>
      <c r="T101" s="232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2"/>
      <c r="AI101" s="232"/>
      <c r="AJ101" s="232"/>
    </row>
    <row r="102" ht="11.25" customHeight="1">
      <c r="A102" s="232"/>
      <c r="B102" s="232"/>
      <c r="C102" s="232"/>
      <c r="D102" s="232"/>
      <c r="E102" s="295"/>
      <c r="F102" s="232"/>
      <c r="G102" s="237"/>
      <c r="H102" s="237"/>
      <c r="I102" s="249"/>
      <c r="J102" s="249"/>
      <c r="K102" s="232"/>
      <c r="L102" s="232"/>
      <c r="M102" s="232"/>
      <c r="N102" s="232"/>
      <c r="O102" s="232"/>
      <c r="P102" s="232"/>
      <c r="Q102" s="232"/>
      <c r="R102" s="232"/>
      <c r="S102" s="232"/>
      <c r="T102" s="232"/>
      <c r="U102" s="232"/>
      <c r="V102" s="232"/>
      <c r="W102" s="232"/>
      <c r="X102" s="232"/>
      <c r="Y102" s="232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</row>
    <row r="103" ht="11.25" customHeight="1">
      <c r="A103" s="232"/>
      <c r="B103" s="232"/>
      <c r="C103" s="232"/>
      <c r="D103" s="232"/>
      <c r="E103" s="295"/>
      <c r="F103" s="232"/>
      <c r="G103" s="237"/>
      <c r="H103" s="237"/>
      <c r="I103" s="249"/>
      <c r="J103" s="249"/>
      <c r="K103" s="232"/>
      <c r="L103" s="232"/>
      <c r="M103" s="232"/>
      <c r="N103" s="232"/>
      <c r="O103" s="232"/>
      <c r="P103" s="232"/>
      <c r="Q103" s="232"/>
      <c r="R103" s="232"/>
      <c r="S103" s="232"/>
      <c r="T103" s="232"/>
      <c r="U103" s="232"/>
      <c r="V103" s="232"/>
      <c r="W103" s="232"/>
      <c r="X103" s="232"/>
      <c r="Y103" s="232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</row>
    <row r="104" ht="11.25" customHeight="1">
      <c r="A104" s="232"/>
      <c r="B104" s="232"/>
      <c r="C104" s="232"/>
      <c r="D104" s="232"/>
      <c r="E104" s="295"/>
      <c r="F104" s="232"/>
      <c r="G104" s="237"/>
      <c r="H104" s="237"/>
      <c r="I104" s="249"/>
      <c r="J104" s="249"/>
      <c r="K104" s="232"/>
      <c r="L104" s="232"/>
      <c r="M104" s="232"/>
      <c r="N104" s="232"/>
      <c r="O104" s="232"/>
      <c r="P104" s="232"/>
      <c r="Q104" s="232"/>
      <c r="R104" s="232"/>
      <c r="S104" s="232"/>
      <c r="T104" s="232"/>
      <c r="U104" s="232"/>
      <c r="V104" s="232"/>
      <c r="W104" s="232"/>
      <c r="X104" s="232"/>
      <c r="Y104" s="232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</row>
    <row r="105" ht="11.25" customHeight="1">
      <c r="A105" s="232"/>
      <c r="B105" s="232"/>
      <c r="C105" s="232"/>
      <c r="D105" s="232"/>
      <c r="E105" s="295"/>
      <c r="F105" s="232"/>
      <c r="G105" s="237"/>
      <c r="H105" s="237"/>
      <c r="I105" s="249"/>
      <c r="J105" s="249"/>
      <c r="K105" s="232"/>
      <c r="L105" s="232"/>
      <c r="M105" s="232"/>
      <c r="N105" s="232"/>
      <c r="O105" s="232"/>
      <c r="P105" s="232"/>
      <c r="Q105" s="232"/>
      <c r="R105" s="232"/>
      <c r="S105" s="232"/>
      <c r="T105" s="232"/>
      <c r="U105" s="232"/>
      <c r="V105" s="232"/>
      <c r="W105" s="232"/>
      <c r="X105" s="232"/>
      <c r="Y105" s="232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</row>
    <row r="106" ht="11.25" customHeight="1">
      <c r="A106" s="232"/>
      <c r="B106" s="232"/>
      <c r="C106" s="232"/>
      <c r="D106" s="232"/>
      <c r="E106" s="295"/>
      <c r="F106" s="232"/>
      <c r="G106" s="237"/>
      <c r="H106" s="237"/>
      <c r="I106" s="249"/>
      <c r="J106" s="249"/>
      <c r="K106" s="232"/>
      <c r="L106" s="232"/>
      <c r="M106" s="232"/>
      <c r="N106" s="232"/>
      <c r="O106" s="232"/>
      <c r="P106" s="232"/>
      <c r="Q106" s="232"/>
      <c r="R106" s="232"/>
      <c r="S106" s="232"/>
      <c r="T106" s="232"/>
      <c r="U106" s="232"/>
      <c r="V106" s="232"/>
      <c r="W106" s="232"/>
      <c r="X106" s="232"/>
      <c r="Y106" s="232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</row>
    <row r="107" ht="11.25" customHeight="1">
      <c r="A107" s="232"/>
      <c r="B107" s="232"/>
      <c r="C107" s="232"/>
      <c r="D107" s="232"/>
      <c r="E107" s="295"/>
      <c r="F107" s="232"/>
      <c r="G107" s="237"/>
      <c r="H107" s="237"/>
      <c r="I107" s="249"/>
      <c r="J107" s="249"/>
      <c r="K107" s="232"/>
      <c r="L107" s="232"/>
      <c r="M107" s="232"/>
      <c r="N107" s="232"/>
      <c r="O107" s="232"/>
      <c r="P107" s="232"/>
      <c r="Q107" s="232"/>
      <c r="R107" s="232"/>
      <c r="S107" s="232"/>
      <c r="T107" s="232"/>
      <c r="U107" s="232"/>
      <c r="V107" s="232"/>
      <c r="W107" s="232"/>
      <c r="X107" s="232"/>
      <c r="Y107" s="232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</row>
    <row r="108" ht="11.25" customHeight="1">
      <c r="A108" s="232"/>
      <c r="B108" s="232"/>
      <c r="C108" s="232"/>
      <c r="D108" s="232"/>
      <c r="E108" s="295"/>
      <c r="F108" s="232"/>
      <c r="G108" s="237"/>
      <c r="H108" s="237"/>
      <c r="I108" s="249"/>
      <c r="J108" s="249"/>
      <c r="K108" s="232"/>
      <c r="L108" s="232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</row>
    <row r="109" ht="11.25" customHeight="1">
      <c r="A109" s="232"/>
      <c r="B109" s="232"/>
      <c r="C109" s="232"/>
      <c r="D109" s="232"/>
      <c r="E109" s="295"/>
      <c r="F109" s="232"/>
      <c r="G109" s="237"/>
      <c r="H109" s="237"/>
      <c r="I109" s="249"/>
      <c r="J109" s="249"/>
      <c r="K109" s="232"/>
      <c r="L109" s="232"/>
      <c r="M109" s="232"/>
      <c r="N109" s="232"/>
      <c r="O109" s="232"/>
      <c r="P109" s="232"/>
      <c r="Q109" s="232"/>
      <c r="R109" s="232"/>
      <c r="S109" s="232"/>
      <c r="T109" s="232"/>
      <c r="U109" s="232"/>
      <c r="V109" s="232"/>
      <c r="W109" s="232"/>
      <c r="X109" s="232"/>
      <c r="Y109" s="232"/>
      <c r="Z109" s="232"/>
      <c r="AA109" s="232"/>
      <c r="AB109" s="232"/>
      <c r="AC109" s="232"/>
      <c r="AD109" s="232"/>
      <c r="AE109" s="232"/>
      <c r="AF109" s="232"/>
      <c r="AG109" s="232"/>
      <c r="AH109" s="232"/>
      <c r="AI109" s="232"/>
      <c r="AJ109" s="232"/>
    </row>
    <row r="110" ht="11.25" customHeight="1">
      <c r="A110" s="232"/>
      <c r="B110" s="232"/>
      <c r="C110" s="232"/>
      <c r="D110" s="232"/>
      <c r="E110" s="295"/>
      <c r="F110" s="232"/>
      <c r="G110" s="237"/>
      <c r="H110" s="237"/>
      <c r="I110" s="249"/>
      <c r="J110" s="249"/>
      <c r="K110" s="232"/>
      <c r="L110" s="232"/>
      <c r="M110" s="232"/>
      <c r="N110" s="232"/>
      <c r="O110" s="232"/>
      <c r="P110" s="232"/>
      <c r="Q110" s="232"/>
      <c r="R110" s="232"/>
      <c r="S110" s="232"/>
      <c r="T110" s="232"/>
      <c r="U110" s="232"/>
      <c r="V110" s="232"/>
      <c r="W110" s="232"/>
      <c r="X110" s="232"/>
      <c r="Y110" s="232"/>
      <c r="Z110" s="232"/>
      <c r="AA110" s="232"/>
      <c r="AB110" s="232"/>
      <c r="AC110" s="232"/>
      <c r="AD110" s="232"/>
      <c r="AE110" s="232"/>
      <c r="AF110" s="232"/>
      <c r="AG110" s="232"/>
      <c r="AH110" s="232"/>
      <c r="AI110" s="232"/>
      <c r="AJ110" s="232"/>
    </row>
    <row r="111" ht="11.25" customHeight="1">
      <c r="A111" s="232"/>
      <c r="B111" s="232"/>
      <c r="C111" s="232"/>
      <c r="D111" s="232"/>
      <c r="E111" s="295"/>
      <c r="F111" s="232"/>
      <c r="G111" s="237"/>
      <c r="H111" s="237"/>
      <c r="I111" s="249"/>
      <c r="J111" s="249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2"/>
      <c r="Y111" s="232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</row>
    <row r="112" ht="11.25" customHeight="1">
      <c r="A112" s="232"/>
      <c r="B112" s="232"/>
      <c r="C112" s="232"/>
      <c r="D112" s="232"/>
      <c r="E112" s="295"/>
      <c r="F112" s="232"/>
      <c r="G112" s="237"/>
      <c r="H112" s="237"/>
      <c r="I112" s="249"/>
      <c r="J112" s="249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</row>
    <row r="113" ht="11.25" customHeight="1">
      <c r="A113" s="232"/>
      <c r="B113" s="232"/>
      <c r="C113" s="232"/>
      <c r="D113" s="232"/>
      <c r="E113" s="295"/>
      <c r="F113" s="232"/>
      <c r="G113" s="237"/>
      <c r="H113" s="237"/>
      <c r="I113" s="249"/>
      <c r="J113" s="249"/>
      <c r="K113" s="232"/>
      <c r="L113" s="232"/>
      <c r="M113" s="232"/>
      <c r="N113" s="232"/>
      <c r="O113" s="232"/>
      <c r="P113" s="232"/>
      <c r="Q113" s="232"/>
      <c r="R113" s="232"/>
      <c r="S113" s="232"/>
      <c r="T113" s="232"/>
      <c r="U113" s="232"/>
      <c r="V113" s="232"/>
      <c r="W113" s="232"/>
      <c r="X113" s="232"/>
      <c r="Y113" s="232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</row>
    <row r="114" ht="11.25" customHeight="1">
      <c r="A114" s="232"/>
      <c r="B114" s="232"/>
      <c r="C114" s="232"/>
      <c r="D114" s="232"/>
      <c r="E114" s="295"/>
      <c r="F114" s="232"/>
      <c r="G114" s="237"/>
      <c r="H114" s="237"/>
      <c r="I114" s="249"/>
      <c r="J114" s="249"/>
      <c r="K114" s="232"/>
      <c r="L114" s="232"/>
      <c r="M114" s="232"/>
      <c r="N114" s="232"/>
      <c r="O114" s="232"/>
      <c r="P114" s="232"/>
      <c r="Q114" s="232"/>
      <c r="R114" s="232"/>
      <c r="S114" s="232"/>
      <c r="T114" s="232"/>
      <c r="U114" s="232"/>
      <c r="V114" s="232"/>
      <c r="W114" s="232"/>
      <c r="X114" s="232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</row>
    <row r="115" ht="11.25" customHeight="1">
      <c r="A115" s="232"/>
      <c r="B115" s="232"/>
      <c r="C115" s="232"/>
      <c r="D115" s="232"/>
      <c r="E115" s="295"/>
      <c r="F115" s="232"/>
      <c r="G115" s="237"/>
      <c r="H115" s="237"/>
      <c r="I115" s="249"/>
      <c r="J115" s="249"/>
      <c r="K115" s="232"/>
      <c r="L115" s="232"/>
      <c r="M115" s="232"/>
      <c r="N115" s="232"/>
      <c r="O115" s="232"/>
      <c r="P115" s="232"/>
      <c r="Q115" s="232"/>
      <c r="R115" s="232"/>
      <c r="S115" s="232"/>
      <c r="T115" s="232"/>
      <c r="U115" s="232"/>
      <c r="V115" s="232"/>
      <c r="W115" s="232"/>
      <c r="X115" s="232"/>
      <c r="Y115" s="232"/>
      <c r="Z115" s="232"/>
      <c r="AA115" s="232"/>
      <c r="AB115" s="232"/>
      <c r="AC115" s="232"/>
      <c r="AD115" s="232"/>
      <c r="AE115" s="232"/>
      <c r="AF115" s="232"/>
      <c r="AG115" s="232"/>
      <c r="AH115" s="232"/>
      <c r="AI115" s="232"/>
      <c r="AJ115" s="232"/>
    </row>
    <row r="116" ht="11.25" customHeight="1">
      <c r="A116" s="232"/>
      <c r="B116" s="232"/>
      <c r="C116" s="232"/>
      <c r="D116" s="232"/>
      <c r="E116" s="295"/>
      <c r="F116" s="232"/>
      <c r="G116" s="237"/>
      <c r="H116" s="237"/>
      <c r="I116" s="249"/>
      <c r="J116" s="249"/>
      <c r="K116" s="232"/>
      <c r="L116" s="232"/>
      <c r="M116" s="232"/>
      <c r="N116" s="232"/>
      <c r="O116" s="232"/>
      <c r="P116" s="232"/>
      <c r="Q116" s="232"/>
      <c r="R116" s="232"/>
      <c r="S116" s="232"/>
      <c r="T116" s="232"/>
      <c r="U116" s="232"/>
      <c r="V116" s="232"/>
      <c r="W116" s="232"/>
      <c r="X116" s="232"/>
      <c r="Y116" s="232"/>
      <c r="Z116" s="232"/>
      <c r="AA116" s="232"/>
      <c r="AB116" s="232"/>
      <c r="AC116" s="232"/>
      <c r="AD116" s="232"/>
      <c r="AE116" s="232"/>
      <c r="AF116" s="232"/>
      <c r="AG116" s="232"/>
      <c r="AH116" s="232"/>
      <c r="AI116" s="232"/>
      <c r="AJ116" s="232"/>
    </row>
    <row r="117" ht="11.25" customHeight="1">
      <c r="A117" s="232"/>
      <c r="B117" s="232"/>
      <c r="C117" s="232"/>
      <c r="D117" s="232"/>
      <c r="E117" s="295"/>
      <c r="F117" s="232"/>
      <c r="G117" s="237"/>
      <c r="H117" s="237"/>
      <c r="I117" s="249"/>
      <c r="J117" s="249"/>
      <c r="K117" s="232"/>
      <c r="L117" s="232"/>
      <c r="M117" s="232"/>
      <c r="N117" s="232"/>
      <c r="O117" s="232"/>
      <c r="P117" s="232"/>
      <c r="Q117" s="232"/>
      <c r="R117" s="232"/>
      <c r="S117" s="232"/>
      <c r="T117" s="232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2"/>
      <c r="AI117" s="232"/>
      <c r="AJ117" s="232"/>
    </row>
    <row r="118" ht="11.25" customHeight="1">
      <c r="A118" s="232"/>
      <c r="B118" s="232"/>
      <c r="C118" s="232"/>
      <c r="D118" s="232"/>
      <c r="E118" s="295"/>
      <c r="F118" s="232"/>
      <c r="G118" s="237"/>
      <c r="H118" s="237"/>
      <c r="I118" s="249"/>
      <c r="J118" s="249"/>
      <c r="K118" s="232"/>
      <c r="L118" s="232"/>
      <c r="M118" s="232"/>
      <c r="N118" s="232"/>
      <c r="O118" s="232"/>
      <c r="P118" s="232"/>
      <c r="Q118" s="232"/>
      <c r="R118" s="232"/>
      <c r="S118" s="232"/>
      <c r="T118" s="232"/>
      <c r="U118" s="232"/>
      <c r="V118" s="232"/>
      <c r="W118" s="232"/>
      <c r="X118" s="232"/>
      <c r="Y118" s="23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</row>
    <row r="119" ht="11.25" customHeight="1">
      <c r="A119" s="232"/>
      <c r="B119" s="232"/>
      <c r="C119" s="232"/>
      <c r="D119" s="232"/>
      <c r="E119" s="295"/>
      <c r="F119" s="232"/>
      <c r="G119" s="237"/>
      <c r="H119" s="237"/>
      <c r="I119" s="249"/>
      <c r="J119" s="249"/>
      <c r="K119" s="232"/>
      <c r="L119" s="232"/>
      <c r="M119" s="232"/>
      <c r="N119" s="232"/>
      <c r="O119" s="232"/>
      <c r="P119" s="232"/>
      <c r="Q119" s="232"/>
      <c r="R119" s="232"/>
      <c r="S119" s="232"/>
      <c r="T119" s="232"/>
      <c r="U119" s="232"/>
      <c r="V119" s="232"/>
      <c r="W119" s="232"/>
      <c r="X119" s="232"/>
      <c r="Y119" s="232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</row>
    <row r="120" ht="11.25" customHeight="1">
      <c r="A120" s="232"/>
      <c r="B120" s="232"/>
      <c r="C120" s="232"/>
      <c r="D120" s="232"/>
      <c r="E120" s="295"/>
      <c r="F120" s="232"/>
      <c r="G120" s="237"/>
      <c r="H120" s="237"/>
      <c r="I120" s="249"/>
      <c r="J120" s="249"/>
      <c r="K120" s="232"/>
      <c r="L120" s="232"/>
      <c r="M120" s="232"/>
      <c r="N120" s="232"/>
      <c r="O120" s="232"/>
      <c r="P120" s="232"/>
      <c r="Q120" s="232"/>
      <c r="R120" s="232"/>
      <c r="S120" s="232"/>
      <c r="T120" s="232"/>
      <c r="U120" s="232"/>
      <c r="V120" s="232"/>
      <c r="W120" s="232"/>
      <c r="X120" s="232"/>
      <c r="Y120" s="232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</row>
    <row r="121" ht="11.25" customHeight="1">
      <c r="A121" s="232"/>
      <c r="B121" s="232"/>
      <c r="C121" s="232"/>
      <c r="D121" s="232"/>
      <c r="E121" s="295"/>
      <c r="F121" s="232"/>
      <c r="G121" s="237"/>
      <c r="H121" s="237"/>
      <c r="I121" s="249"/>
      <c r="J121" s="249"/>
      <c r="K121" s="232"/>
      <c r="L121" s="232"/>
      <c r="M121" s="232"/>
      <c r="N121" s="232"/>
      <c r="O121" s="232"/>
      <c r="P121" s="232"/>
      <c r="Q121" s="232"/>
      <c r="R121" s="232"/>
      <c r="S121" s="232"/>
      <c r="T121" s="232"/>
      <c r="U121" s="232"/>
      <c r="V121" s="232"/>
      <c r="W121" s="232"/>
      <c r="X121" s="232"/>
      <c r="Y121" s="232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</row>
    <row r="122" ht="11.25" customHeight="1">
      <c r="A122" s="232"/>
      <c r="B122" s="232"/>
      <c r="C122" s="232"/>
      <c r="D122" s="232"/>
      <c r="E122" s="295"/>
      <c r="F122" s="232"/>
      <c r="G122" s="237"/>
      <c r="H122" s="237"/>
      <c r="I122" s="249"/>
      <c r="J122" s="249"/>
      <c r="K122" s="232"/>
      <c r="L122" s="232"/>
      <c r="M122" s="232"/>
      <c r="N122" s="232"/>
      <c r="O122" s="232"/>
      <c r="P122" s="232"/>
      <c r="Q122" s="232"/>
      <c r="R122" s="232"/>
      <c r="S122" s="232"/>
      <c r="T122" s="232"/>
      <c r="U122" s="232"/>
      <c r="V122" s="232"/>
      <c r="W122" s="232"/>
      <c r="X122" s="232"/>
      <c r="Y122" s="232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</row>
    <row r="123" ht="11.25" customHeight="1">
      <c r="A123" s="232"/>
      <c r="B123" s="232"/>
      <c r="C123" s="232"/>
      <c r="D123" s="232"/>
      <c r="E123" s="295"/>
      <c r="F123" s="232"/>
      <c r="G123" s="237"/>
      <c r="H123" s="237"/>
      <c r="I123" s="249"/>
      <c r="J123" s="249"/>
      <c r="K123" s="232"/>
      <c r="L123" s="232"/>
      <c r="M123" s="232"/>
      <c r="N123" s="232"/>
      <c r="O123" s="232"/>
      <c r="P123" s="232"/>
      <c r="Q123" s="232"/>
      <c r="R123" s="232"/>
      <c r="S123" s="232"/>
      <c r="T123" s="232"/>
      <c r="U123" s="232"/>
      <c r="V123" s="232"/>
      <c r="W123" s="232"/>
      <c r="X123" s="232"/>
      <c r="Y123" s="232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</row>
    <row r="124" ht="11.25" customHeight="1">
      <c r="A124" s="232"/>
      <c r="B124" s="232"/>
      <c r="C124" s="232"/>
      <c r="D124" s="232"/>
      <c r="E124" s="295"/>
      <c r="F124" s="232"/>
      <c r="G124" s="237"/>
      <c r="H124" s="237"/>
      <c r="I124" s="249"/>
      <c r="J124" s="249"/>
      <c r="K124" s="232"/>
      <c r="L124" s="232"/>
      <c r="M124" s="232"/>
      <c r="N124" s="232"/>
      <c r="O124" s="232"/>
      <c r="P124" s="232"/>
      <c r="Q124" s="232"/>
      <c r="R124" s="232"/>
      <c r="S124" s="232"/>
      <c r="T124" s="232"/>
      <c r="U124" s="232"/>
      <c r="V124" s="232"/>
      <c r="W124" s="232"/>
      <c r="X124" s="232"/>
      <c r="Y124" s="232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</row>
    <row r="125" ht="11.25" customHeight="1">
      <c r="A125" s="232"/>
      <c r="B125" s="232"/>
      <c r="C125" s="232"/>
      <c r="D125" s="232"/>
      <c r="E125" s="295"/>
      <c r="F125" s="232"/>
      <c r="G125" s="237"/>
      <c r="H125" s="237"/>
      <c r="I125" s="249"/>
      <c r="J125" s="249"/>
      <c r="K125" s="232"/>
      <c r="L125" s="232"/>
      <c r="M125" s="232"/>
      <c r="N125" s="232"/>
      <c r="O125" s="232"/>
      <c r="P125" s="232"/>
      <c r="Q125" s="232"/>
      <c r="R125" s="232"/>
      <c r="S125" s="232"/>
      <c r="T125" s="232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2"/>
      <c r="AI125" s="232"/>
      <c r="AJ125" s="232"/>
    </row>
    <row r="126" ht="11.25" customHeight="1">
      <c r="A126" s="232"/>
      <c r="B126" s="232"/>
      <c r="C126" s="232"/>
      <c r="D126" s="232"/>
      <c r="E126" s="295"/>
      <c r="F126" s="232"/>
      <c r="G126" s="237"/>
      <c r="H126" s="237"/>
      <c r="I126" s="249"/>
      <c r="J126" s="249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  <c r="AA126" s="232"/>
      <c r="AB126" s="232"/>
      <c r="AC126" s="232"/>
      <c r="AD126" s="232"/>
      <c r="AE126" s="232"/>
      <c r="AF126" s="232"/>
      <c r="AG126" s="232"/>
      <c r="AH126" s="232"/>
      <c r="AI126" s="232"/>
      <c r="AJ126" s="232"/>
    </row>
    <row r="127" ht="11.25" customHeight="1">
      <c r="A127" s="232"/>
      <c r="B127" s="232"/>
      <c r="C127" s="232"/>
      <c r="D127" s="232"/>
      <c r="E127" s="295"/>
      <c r="F127" s="232"/>
      <c r="G127" s="237"/>
      <c r="H127" s="237"/>
      <c r="I127" s="249"/>
      <c r="J127" s="249"/>
      <c r="K127" s="232"/>
      <c r="L127" s="232"/>
      <c r="M127" s="232"/>
      <c r="N127" s="232"/>
      <c r="O127" s="232"/>
      <c r="P127" s="232"/>
      <c r="Q127" s="232"/>
      <c r="R127" s="232"/>
      <c r="S127" s="232"/>
      <c r="T127" s="232"/>
      <c r="U127" s="232"/>
      <c r="V127" s="232"/>
      <c r="W127" s="232"/>
      <c r="X127" s="232"/>
      <c r="Y127" s="232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</row>
    <row r="128" ht="11.25" customHeight="1">
      <c r="A128" s="232"/>
      <c r="B128" s="232"/>
      <c r="C128" s="232"/>
      <c r="D128" s="232"/>
      <c r="E128" s="295"/>
      <c r="F128" s="232"/>
      <c r="G128" s="237"/>
      <c r="H128" s="237"/>
      <c r="I128" s="249"/>
      <c r="J128" s="249"/>
      <c r="K128" s="232"/>
      <c r="L128" s="232"/>
      <c r="M128" s="232"/>
      <c r="N128" s="232"/>
      <c r="O128" s="232"/>
      <c r="P128" s="232"/>
      <c r="Q128" s="232"/>
      <c r="R128" s="232"/>
      <c r="S128" s="232"/>
      <c r="T128" s="232"/>
      <c r="U128" s="232"/>
      <c r="V128" s="232"/>
      <c r="W128" s="232"/>
      <c r="X128" s="232"/>
      <c r="Y128" s="232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</row>
    <row r="129" ht="11.25" customHeight="1">
      <c r="A129" s="232"/>
      <c r="B129" s="232"/>
      <c r="C129" s="232"/>
      <c r="D129" s="232"/>
      <c r="E129" s="295"/>
      <c r="F129" s="232"/>
      <c r="G129" s="237"/>
      <c r="H129" s="237"/>
      <c r="I129" s="249"/>
      <c r="J129" s="249"/>
      <c r="K129" s="232"/>
      <c r="L129" s="232"/>
      <c r="M129" s="232"/>
      <c r="N129" s="232"/>
      <c r="O129" s="232"/>
      <c r="P129" s="232"/>
      <c r="Q129" s="232"/>
      <c r="R129" s="232"/>
      <c r="S129" s="232"/>
      <c r="T129" s="232"/>
      <c r="U129" s="232"/>
      <c r="V129" s="232"/>
      <c r="W129" s="232"/>
      <c r="X129" s="232"/>
      <c r="Y129" s="232"/>
      <c r="Z129" s="232"/>
      <c r="AA129" s="232"/>
      <c r="AB129" s="232"/>
      <c r="AC129" s="232"/>
      <c r="AD129" s="232"/>
      <c r="AE129" s="232"/>
      <c r="AF129" s="232"/>
      <c r="AG129" s="232"/>
      <c r="AH129" s="232"/>
      <c r="AI129" s="232"/>
      <c r="AJ129" s="232"/>
    </row>
    <row r="130" ht="11.25" customHeight="1">
      <c r="A130" s="232"/>
      <c r="B130" s="232"/>
      <c r="C130" s="232"/>
      <c r="D130" s="232"/>
      <c r="E130" s="295"/>
      <c r="F130" s="232"/>
      <c r="G130" s="237"/>
      <c r="H130" s="237"/>
      <c r="I130" s="249"/>
      <c r="J130" s="249"/>
      <c r="K130" s="232"/>
      <c r="L130" s="232"/>
      <c r="M130" s="232"/>
      <c r="N130" s="232"/>
      <c r="O130" s="232"/>
      <c r="P130" s="232"/>
      <c r="Q130" s="232"/>
      <c r="R130" s="232"/>
      <c r="S130" s="232"/>
      <c r="T130" s="232"/>
      <c r="U130" s="232"/>
      <c r="V130" s="232"/>
      <c r="W130" s="232"/>
      <c r="X130" s="232"/>
      <c r="Y130" s="232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</row>
    <row r="131" ht="11.25" customHeight="1">
      <c r="A131" s="232"/>
      <c r="B131" s="232"/>
      <c r="C131" s="232"/>
      <c r="D131" s="232"/>
      <c r="E131" s="295"/>
      <c r="F131" s="232"/>
      <c r="G131" s="237"/>
      <c r="H131" s="237"/>
      <c r="I131" s="249"/>
      <c r="J131" s="249"/>
      <c r="K131" s="232"/>
      <c r="L131" s="232"/>
      <c r="M131" s="232"/>
      <c r="N131" s="232"/>
      <c r="O131" s="232"/>
      <c r="P131" s="232"/>
      <c r="Q131" s="232"/>
      <c r="R131" s="232"/>
      <c r="S131" s="232"/>
      <c r="T131" s="232"/>
      <c r="U131" s="232"/>
      <c r="V131" s="232"/>
      <c r="W131" s="232"/>
      <c r="X131" s="232"/>
      <c r="Y131" s="232"/>
      <c r="Z131" s="232"/>
      <c r="AA131" s="232"/>
      <c r="AB131" s="232"/>
      <c r="AC131" s="232"/>
      <c r="AD131" s="232"/>
      <c r="AE131" s="232"/>
      <c r="AF131" s="232"/>
      <c r="AG131" s="232"/>
      <c r="AH131" s="232"/>
      <c r="AI131" s="232"/>
      <c r="AJ131" s="232"/>
    </row>
    <row r="132" ht="11.25" customHeight="1">
      <c r="A132" s="232"/>
      <c r="B132" s="232"/>
      <c r="C132" s="232"/>
      <c r="D132" s="232"/>
      <c r="E132" s="295"/>
      <c r="F132" s="232"/>
      <c r="G132" s="237"/>
      <c r="H132" s="237"/>
      <c r="I132" s="249"/>
      <c r="J132" s="249"/>
      <c r="K132" s="232"/>
      <c r="L132" s="232"/>
      <c r="M132" s="232"/>
      <c r="N132" s="232"/>
      <c r="O132" s="232"/>
      <c r="P132" s="232"/>
      <c r="Q132" s="232"/>
      <c r="R132" s="232"/>
      <c r="S132" s="232"/>
      <c r="T132" s="232"/>
      <c r="U132" s="232"/>
      <c r="V132" s="232"/>
      <c r="W132" s="232"/>
      <c r="X132" s="232"/>
      <c r="Y132" s="232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</row>
    <row r="133" ht="11.25" customHeight="1">
      <c r="A133" s="232"/>
      <c r="B133" s="232"/>
      <c r="C133" s="232"/>
      <c r="D133" s="232"/>
      <c r="E133" s="295"/>
      <c r="F133" s="232"/>
      <c r="G133" s="237"/>
      <c r="H133" s="237"/>
      <c r="I133" s="249"/>
      <c r="J133" s="249"/>
      <c r="K133" s="232"/>
      <c r="L133" s="232"/>
      <c r="M133" s="232"/>
      <c r="N133" s="232"/>
      <c r="O133" s="232"/>
      <c r="P133" s="232"/>
      <c r="Q133" s="232"/>
      <c r="R133" s="232"/>
      <c r="S133" s="232"/>
      <c r="T133" s="232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</row>
    <row r="134" ht="11.25" customHeight="1">
      <c r="A134" s="232"/>
      <c r="B134" s="232"/>
      <c r="C134" s="232"/>
      <c r="D134" s="232"/>
      <c r="E134" s="295"/>
      <c r="F134" s="232"/>
      <c r="G134" s="237"/>
      <c r="H134" s="237"/>
      <c r="I134" s="249"/>
      <c r="J134" s="249"/>
      <c r="K134" s="232"/>
      <c r="L134" s="232"/>
      <c r="M134" s="232"/>
      <c r="N134" s="232"/>
      <c r="O134" s="232"/>
      <c r="P134" s="232"/>
      <c r="Q134" s="232"/>
      <c r="R134" s="232"/>
      <c r="S134" s="232"/>
      <c r="T134" s="232"/>
      <c r="U134" s="232"/>
      <c r="V134" s="232"/>
      <c r="W134" s="232"/>
      <c r="X134" s="232"/>
      <c r="Y134" s="232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</row>
    <row r="135" ht="11.25" customHeight="1">
      <c r="A135" s="232"/>
      <c r="B135" s="232"/>
      <c r="C135" s="232"/>
      <c r="D135" s="232"/>
      <c r="E135" s="295"/>
      <c r="F135" s="232"/>
      <c r="G135" s="237"/>
      <c r="H135" s="237"/>
      <c r="I135" s="249"/>
      <c r="J135" s="249"/>
      <c r="K135" s="232"/>
      <c r="L135" s="232"/>
      <c r="M135" s="232"/>
      <c r="N135" s="232"/>
      <c r="O135" s="232"/>
      <c r="P135" s="232"/>
      <c r="Q135" s="232"/>
      <c r="R135" s="232"/>
      <c r="S135" s="232"/>
      <c r="T135" s="232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</row>
    <row r="136" ht="11.25" customHeight="1">
      <c r="A136" s="232"/>
      <c r="B136" s="232"/>
      <c r="C136" s="232"/>
      <c r="D136" s="232"/>
      <c r="E136" s="295"/>
      <c r="F136" s="232"/>
      <c r="G136" s="237"/>
      <c r="H136" s="237"/>
      <c r="I136" s="249"/>
      <c r="J136" s="249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32"/>
      <c r="AI136" s="232"/>
      <c r="AJ136" s="232"/>
    </row>
    <row r="137" ht="11.25" customHeight="1">
      <c r="A137" s="232"/>
      <c r="B137" s="232"/>
      <c r="C137" s="232"/>
      <c r="D137" s="232"/>
      <c r="E137" s="295"/>
      <c r="F137" s="232"/>
      <c r="G137" s="237"/>
      <c r="H137" s="237"/>
      <c r="I137" s="249"/>
      <c r="J137" s="249"/>
      <c r="K137" s="232"/>
      <c r="L137" s="232"/>
      <c r="M137" s="232"/>
      <c r="N137" s="232"/>
      <c r="O137" s="232"/>
      <c r="P137" s="232"/>
      <c r="Q137" s="232"/>
      <c r="R137" s="232"/>
      <c r="S137" s="232"/>
      <c r="T137" s="232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32"/>
      <c r="AI137" s="232"/>
      <c r="AJ137" s="232"/>
    </row>
    <row r="138" ht="11.25" customHeight="1">
      <c r="A138" s="232"/>
      <c r="B138" s="232"/>
      <c r="C138" s="232"/>
      <c r="D138" s="232"/>
      <c r="E138" s="295"/>
      <c r="F138" s="232"/>
      <c r="G138" s="237"/>
      <c r="H138" s="237"/>
      <c r="I138" s="249"/>
      <c r="J138" s="249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</row>
    <row r="139" ht="11.25" customHeight="1">
      <c r="A139" s="232"/>
      <c r="B139" s="232"/>
      <c r="C139" s="232"/>
      <c r="D139" s="232"/>
      <c r="E139" s="295"/>
      <c r="F139" s="232"/>
      <c r="G139" s="237"/>
      <c r="H139" s="237"/>
      <c r="I139" s="249"/>
      <c r="J139" s="249"/>
      <c r="K139" s="232"/>
      <c r="L139" s="232"/>
      <c r="M139" s="232"/>
      <c r="N139" s="232"/>
      <c r="O139" s="232"/>
      <c r="P139" s="232"/>
      <c r="Q139" s="232"/>
      <c r="R139" s="232"/>
      <c r="S139" s="232"/>
      <c r="T139" s="232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32"/>
      <c r="AI139" s="232"/>
      <c r="AJ139" s="232"/>
    </row>
    <row r="140" ht="11.25" customHeight="1">
      <c r="A140" s="232"/>
      <c r="B140" s="232"/>
      <c r="C140" s="232"/>
      <c r="D140" s="232"/>
      <c r="E140" s="295"/>
      <c r="F140" s="232"/>
      <c r="G140" s="237"/>
      <c r="H140" s="237"/>
      <c r="I140" s="249"/>
      <c r="J140" s="249"/>
      <c r="K140" s="232"/>
      <c r="L140" s="232"/>
      <c r="M140" s="232"/>
      <c r="N140" s="232"/>
      <c r="O140" s="232"/>
      <c r="P140" s="232"/>
      <c r="Q140" s="232"/>
      <c r="R140" s="232"/>
      <c r="S140" s="232"/>
      <c r="T140" s="232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32"/>
      <c r="AI140" s="232"/>
      <c r="AJ140" s="232"/>
    </row>
    <row r="141" ht="11.25" customHeight="1">
      <c r="A141" s="232"/>
      <c r="B141" s="232"/>
      <c r="C141" s="232"/>
      <c r="D141" s="232"/>
      <c r="E141" s="295"/>
      <c r="F141" s="232"/>
      <c r="G141" s="237"/>
      <c r="H141" s="237"/>
      <c r="I141" s="249"/>
      <c r="J141" s="249"/>
      <c r="K141" s="232"/>
      <c r="L141" s="232"/>
      <c r="M141" s="232"/>
      <c r="N141" s="232"/>
      <c r="O141" s="232"/>
      <c r="P141" s="232"/>
      <c r="Q141" s="232"/>
      <c r="R141" s="232"/>
      <c r="S141" s="232"/>
      <c r="T141" s="232"/>
      <c r="U141" s="232"/>
      <c r="V141" s="232"/>
      <c r="W141" s="232"/>
      <c r="X141" s="232"/>
      <c r="Y141" s="232"/>
      <c r="Z141" s="232"/>
      <c r="AA141" s="232"/>
      <c r="AB141" s="232"/>
      <c r="AC141" s="232"/>
      <c r="AD141" s="232"/>
      <c r="AE141" s="232"/>
      <c r="AF141" s="232"/>
      <c r="AG141" s="232"/>
      <c r="AH141" s="232"/>
      <c r="AI141" s="232"/>
      <c r="AJ141" s="232"/>
    </row>
    <row r="142" ht="11.25" customHeight="1">
      <c r="A142" s="232"/>
      <c r="B142" s="232"/>
      <c r="C142" s="232"/>
      <c r="D142" s="232"/>
      <c r="E142" s="295"/>
      <c r="F142" s="232"/>
      <c r="G142" s="237"/>
      <c r="H142" s="237"/>
      <c r="I142" s="249"/>
      <c r="J142" s="249"/>
      <c r="K142" s="232"/>
      <c r="L142" s="232"/>
      <c r="M142" s="232"/>
      <c r="N142" s="232"/>
      <c r="O142" s="232"/>
      <c r="P142" s="232"/>
      <c r="Q142" s="232"/>
      <c r="R142" s="232"/>
      <c r="S142" s="232"/>
      <c r="T142" s="232"/>
      <c r="U142" s="232"/>
      <c r="V142" s="232"/>
      <c r="W142" s="232"/>
      <c r="X142" s="232"/>
      <c r="Y142" s="232"/>
      <c r="Z142" s="232"/>
      <c r="AA142" s="232"/>
      <c r="AB142" s="232"/>
      <c r="AC142" s="232"/>
      <c r="AD142" s="232"/>
      <c r="AE142" s="232"/>
      <c r="AF142" s="232"/>
      <c r="AG142" s="232"/>
      <c r="AH142" s="232"/>
      <c r="AI142" s="232"/>
      <c r="AJ142" s="232"/>
    </row>
    <row r="143" ht="11.25" customHeight="1">
      <c r="A143" s="232"/>
      <c r="B143" s="232"/>
      <c r="C143" s="232"/>
      <c r="D143" s="232"/>
      <c r="E143" s="295"/>
      <c r="F143" s="232"/>
      <c r="G143" s="237"/>
      <c r="H143" s="237"/>
      <c r="I143" s="249"/>
      <c r="J143" s="249"/>
      <c r="K143" s="232"/>
      <c r="L143" s="232"/>
      <c r="M143" s="232"/>
      <c r="N143" s="232"/>
      <c r="O143" s="232"/>
      <c r="P143" s="232"/>
      <c r="Q143" s="232"/>
      <c r="R143" s="232"/>
      <c r="S143" s="232"/>
      <c r="T143" s="232"/>
      <c r="U143" s="232"/>
      <c r="V143" s="232"/>
      <c r="W143" s="232"/>
      <c r="X143" s="232"/>
      <c r="Y143" s="232"/>
      <c r="Z143" s="232"/>
      <c r="AA143" s="232"/>
      <c r="AB143" s="232"/>
      <c r="AC143" s="232"/>
      <c r="AD143" s="232"/>
      <c r="AE143" s="232"/>
      <c r="AF143" s="232"/>
      <c r="AG143" s="232"/>
      <c r="AH143" s="232"/>
      <c r="AI143" s="232"/>
      <c r="AJ143" s="232"/>
    </row>
    <row r="144" ht="11.25" customHeight="1">
      <c r="A144" s="232"/>
      <c r="B144" s="232"/>
      <c r="C144" s="232"/>
      <c r="D144" s="232"/>
      <c r="E144" s="295"/>
      <c r="F144" s="232"/>
      <c r="G144" s="237"/>
      <c r="H144" s="237"/>
      <c r="I144" s="249"/>
      <c r="J144" s="249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  <c r="AA144" s="232"/>
      <c r="AB144" s="232"/>
      <c r="AC144" s="232"/>
      <c r="AD144" s="232"/>
      <c r="AE144" s="232"/>
      <c r="AF144" s="232"/>
      <c r="AG144" s="232"/>
      <c r="AH144" s="232"/>
      <c r="AI144" s="232"/>
      <c r="AJ144" s="232"/>
    </row>
    <row r="145" ht="11.25" customHeight="1">
      <c r="A145" s="232"/>
      <c r="B145" s="232"/>
      <c r="C145" s="232"/>
      <c r="D145" s="232"/>
      <c r="E145" s="295"/>
      <c r="F145" s="232"/>
      <c r="G145" s="237"/>
      <c r="H145" s="237"/>
      <c r="I145" s="249"/>
      <c r="J145" s="249"/>
      <c r="K145" s="232"/>
      <c r="L145" s="232"/>
      <c r="M145" s="232"/>
      <c r="N145" s="232"/>
      <c r="O145" s="232"/>
      <c r="P145" s="232"/>
      <c r="Q145" s="232"/>
      <c r="R145" s="232"/>
      <c r="S145" s="232"/>
      <c r="T145" s="232"/>
      <c r="U145" s="232"/>
      <c r="V145" s="232"/>
      <c r="W145" s="232"/>
      <c r="X145" s="232"/>
      <c r="Y145" s="232"/>
      <c r="Z145" s="232"/>
      <c r="AA145" s="232"/>
      <c r="AB145" s="232"/>
      <c r="AC145" s="232"/>
      <c r="AD145" s="232"/>
      <c r="AE145" s="232"/>
      <c r="AF145" s="232"/>
      <c r="AG145" s="232"/>
      <c r="AH145" s="232"/>
      <c r="AI145" s="232"/>
      <c r="AJ145" s="232"/>
    </row>
    <row r="146" ht="11.25" customHeight="1">
      <c r="A146" s="232"/>
      <c r="B146" s="232"/>
      <c r="C146" s="232"/>
      <c r="D146" s="232"/>
      <c r="E146" s="295"/>
      <c r="F146" s="232"/>
      <c r="G146" s="237"/>
      <c r="H146" s="237"/>
      <c r="I146" s="249"/>
      <c r="J146" s="249"/>
      <c r="K146" s="232"/>
      <c r="L146" s="232"/>
      <c r="M146" s="232"/>
      <c r="N146" s="232"/>
      <c r="O146" s="232"/>
      <c r="P146" s="232"/>
      <c r="Q146" s="232"/>
      <c r="R146" s="232"/>
      <c r="S146" s="232"/>
      <c r="T146" s="232"/>
      <c r="U146" s="232"/>
      <c r="V146" s="232"/>
      <c r="W146" s="232"/>
      <c r="X146" s="232"/>
      <c r="Y146" s="232"/>
      <c r="Z146" s="232"/>
      <c r="AA146" s="232"/>
      <c r="AB146" s="232"/>
      <c r="AC146" s="232"/>
      <c r="AD146" s="232"/>
      <c r="AE146" s="232"/>
      <c r="AF146" s="232"/>
      <c r="AG146" s="232"/>
      <c r="AH146" s="232"/>
      <c r="AI146" s="232"/>
      <c r="AJ146" s="232"/>
    </row>
    <row r="147" ht="11.25" customHeight="1">
      <c r="A147" s="232"/>
      <c r="B147" s="232"/>
      <c r="C147" s="232"/>
      <c r="D147" s="232"/>
      <c r="E147" s="295"/>
      <c r="F147" s="232"/>
      <c r="G147" s="237"/>
      <c r="H147" s="237"/>
      <c r="I147" s="249"/>
      <c r="J147" s="249"/>
      <c r="K147" s="232"/>
      <c r="L147" s="232"/>
      <c r="M147" s="232"/>
      <c r="N147" s="232"/>
      <c r="O147" s="232"/>
      <c r="P147" s="232"/>
      <c r="Q147" s="232"/>
      <c r="R147" s="232"/>
      <c r="S147" s="232"/>
      <c r="T147" s="232"/>
      <c r="U147" s="232"/>
      <c r="V147" s="232"/>
      <c r="W147" s="232"/>
      <c r="X147" s="232"/>
      <c r="Y147" s="232"/>
      <c r="Z147" s="232"/>
      <c r="AA147" s="232"/>
      <c r="AB147" s="232"/>
      <c r="AC147" s="232"/>
      <c r="AD147" s="232"/>
      <c r="AE147" s="232"/>
      <c r="AF147" s="232"/>
      <c r="AG147" s="232"/>
      <c r="AH147" s="232"/>
      <c r="AI147" s="232"/>
      <c r="AJ147" s="232"/>
    </row>
    <row r="148" ht="11.25" customHeight="1">
      <c r="A148" s="232"/>
      <c r="B148" s="232"/>
      <c r="C148" s="232"/>
      <c r="D148" s="232"/>
      <c r="E148" s="295"/>
      <c r="F148" s="232"/>
      <c r="G148" s="237"/>
      <c r="H148" s="237"/>
      <c r="I148" s="249"/>
      <c r="J148" s="249"/>
      <c r="K148" s="232"/>
      <c r="L148" s="232"/>
      <c r="M148" s="232"/>
      <c r="N148" s="232"/>
      <c r="O148" s="232"/>
      <c r="P148" s="232"/>
      <c r="Q148" s="232"/>
      <c r="R148" s="232"/>
      <c r="S148" s="232"/>
      <c r="T148" s="232"/>
      <c r="U148" s="232"/>
      <c r="V148" s="232"/>
      <c r="W148" s="232"/>
      <c r="X148" s="232"/>
      <c r="Y148" s="232"/>
      <c r="Z148" s="232"/>
      <c r="AA148" s="232"/>
      <c r="AB148" s="232"/>
      <c r="AC148" s="232"/>
      <c r="AD148" s="232"/>
      <c r="AE148" s="232"/>
      <c r="AF148" s="232"/>
      <c r="AG148" s="232"/>
      <c r="AH148" s="232"/>
      <c r="AI148" s="232"/>
      <c r="AJ148" s="232"/>
    </row>
    <row r="149" ht="11.25" customHeight="1">
      <c r="A149" s="232"/>
      <c r="B149" s="232"/>
      <c r="C149" s="232"/>
      <c r="D149" s="232"/>
      <c r="E149" s="295"/>
      <c r="F149" s="232"/>
      <c r="G149" s="237"/>
      <c r="H149" s="237"/>
      <c r="I149" s="249"/>
      <c r="J149" s="249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2"/>
      <c r="AI149" s="232"/>
      <c r="AJ149" s="232"/>
    </row>
    <row r="150" ht="11.25" customHeight="1">
      <c r="A150" s="232"/>
      <c r="B150" s="232"/>
      <c r="C150" s="232"/>
      <c r="D150" s="232"/>
      <c r="E150" s="295"/>
      <c r="F150" s="232"/>
      <c r="G150" s="237"/>
      <c r="H150" s="237"/>
      <c r="I150" s="249"/>
      <c r="J150" s="249"/>
      <c r="K150" s="232"/>
      <c r="L150" s="232"/>
      <c r="M150" s="232"/>
      <c r="N150" s="232"/>
      <c r="O150" s="232"/>
      <c r="P150" s="232"/>
      <c r="Q150" s="232"/>
      <c r="R150" s="232"/>
      <c r="S150" s="232"/>
      <c r="T150" s="232"/>
      <c r="U150" s="232"/>
      <c r="V150" s="232"/>
      <c r="W150" s="232"/>
      <c r="X150" s="232"/>
      <c r="Y150" s="232"/>
      <c r="Z150" s="232"/>
      <c r="AA150" s="232"/>
      <c r="AB150" s="232"/>
      <c r="AC150" s="232"/>
      <c r="AD150" s="232"/>
      <c r="AE150" s="232"/>
      <c r="AF150" s="232"/>
      <c r="AG150" s="232"/>
      <c r="AH150" s="232"/>
      <c r="AI150" s="232"/>
      <c r="AJ150" s="232"/>
    </row>
    <row r="151" ht="11.25" customHeight="1">
      <c r="A151" s="232"/>
      <c r="B151" s="232"/>
      <c r="C151" s="232"/>
      <c r="D151" s="232"/>
      <c r="E151" s="295"/>
      <c r="F151" s="232"/>
      <c r="G151" s="237"/>
      <c r="H151" s="237"/>
      <c r="I151" s="249"/>
      <c r="J151" s="249"/>
      <c r="K151" s="232"/>
      <c r="L151" s="232"/>
      <c r="M151" s="232"/>
      <c r="N151" s="232"/>
      <c r="O151" s="232"/>
      <c r="P151" s="232"/>
      <c r="Q151" s="232"/>
      <c r="R151" s="232"/>
      <c r="S151" s="232"/>
      <c r="T151" s="232"/>
      <c r="U151" s="232"/>
      <c r="V151" s="232"/>
      <c r="W151" s="232"/>
      <c r="X151" s="232"/>
      <c r="Y151" s="232"/>
      <c r="Z151" s="232"/>
      <c r="AA151" s="232"/>
      <c r="AB151" s="232"/>
      <c r="AC151" s="232"/>
      <c r="AD151" s="232"/>
      <c r="AE151" s="232"/>
      <c r="AF151" s="232"/>
      <c r="AG151" s="232"/>
      <c r="AH151" s="232"/>
      <c r="AI151" s="232"/>
      <c r="AJ151" s="232"/>
    </row>
    <row r="152" ht="11.25" customHeight="1">
      <c r="A152" s="232"/>
      <c r="B152" s="232"/>
      <c r="C152" s="232"/>
      <c r="D152" s="232"/>
      <c r="E152" s="295"/>
      <c r="F152" s="232"/>
      <c r="G152" s="237"/>
      <c r="H152" s="237"/>
      <c r="I152" s="249"/>
      <c r="J152" s="249"/>
      <c r="K152" s="232"/>
      <c r="L152" s="232"/>
      <c r="M152" s="232"/>
      <c r="N152" s="232"/>
      <c r="O152" s="232"/>
      <c r="P152" s="232"/>
      <c r="Q152" s="232"/>
      <c r="R152" s="232"/>
      <c r="S152" s="232"/>
      <c r="T152" s="232"/>
      <c r="U152" s="232"/>
      <c r="V152" s="232"/>
      <c r="W152" s="232"/>
      <c r="X152" s="232"/>
      <c r="Y152" s="232"/>
      <c r="Z152" s="232"/>
      <c r="AA152" s="232"/>
      <c r="AB152" s="232"/>
      <c r="AC152" s="232"/>
      <c r="AD152" s="232"/>
      <c r="AE152" s="232"/>
      <c r="AF152" s="232"/>
      <c r="AG152" s="232"/>
      <c r="AH152" s="232"/>
      <c r="AI152" s="232"/>
      <c r="AJ152" s="232"/>
    </row>
    <row r="153" ht="11.25" customHeight="1">
      <c r="A153" s="232"/>
      <c r="B153" s="232"/>
      <c r="C153" s="232"/>
      <c r="D153" s="232"/>
      <c r="E153" s="295"/>
      <c r="F153" s="232"/>
      <c r="G153" s="237"/>
      <c r="H153" s="237"/>
      <c r="I153" s="249"/>
      <c r="J153" s="249"/>
      <c r="K153" s="232"/>
      <c r="L153" s="232"/>
      <c r="M153" s="232"/>
      <c r="N153" s="232"/>
      <c r="O153" s="232"/>
      <c r="P153" s="232"/>
      <c r="Q153" s="232"/>
      <c r="R153" s="232"/>
      <c r="S153" s="232"/>
      <c r="T153" s="232"/>
      <c r="U153" s="232"/>
      <c r="V153" s="232"/>
      <c r="W153" s="232"/>
      <c r="X153" s="232"/>
      <c r="Y153" s="232"/>
      <c r="Z153" s="232"/>
      <c r="AA153" s="232"/>
      <c r="AB153" s="232"/>
      <c r="AC153" s="232"/>
      <c r="AD153" s="232"/>
      <c r="AE153" s="232"/>
      <c r="AF153" s="232"/>
      <c r="AG153" s="232"/>
      <c r="AH153" s="232"/>
      <c r="AI153" s="232"/>
      <c r="AJ153" s="232"/>
    </row>
    <row r="154" ht="11.25" customHeight="1">
      <c r="A154" s="232"/>
      <c r="B154" s="232"/>
      <c r="C154" s="232"/>
      <c r="D154" s="232"/>
      <c r="E154" s="295"/>
      <c r="F154" s="232"/>
      <c r="G154" s="237"/>
      <c r="H154" s="237"/>
      <c r="I154" s="249"/>
      <c r="J154" s="249"/>
      <c r="K154" s="232"/>
      <c r="L154" s="232"/>
      <c r="M154" s="232"/>
      <c r="N154" s="232"/>
      <c r="O154" s="232"/>
      <c r="P154" s="232"/>
      <c r="Q154" s="232"/>
      <c r="R154" s="232"/>
      <c r="S154" s="232"/>
      <c r="T154" s="232"/>
      <c r="U154" s="232"/>
      <c r="V154" s="232"/>
      <c r="W154" s="232"/>
      <c r="X154" s="232"/>
      <c r="Y154" s="232"/>
      <c r="Z154" s="232"/>
      <c r="AA154" s="232"/>
      <c r="AB154" s="232"/>
      <c r="AC154" s="232"/>
      <c r="AD154" s="232"/>
      <c r="AE154" s="232"/>
      <c r="AF154" s="232"/>
      <c r="AG154" s="232"/>
      <c r="AH154" s="232"/>
      <c r="AI154" s="232"/>
      <c r="AJ154" s="232"/>
    </row>
    <row r="155" ht="11.25" customHeight="1">
      <c r="A155" s="232"/>
      <c r="B155" s="232"/>
      <c r="C155" s="232"/>
      <c r="D155" s="232"/>
      <c r="E155" s="295"/>
      <c r="F155" s="232"/>
      <c r="G155" s="237"/>
      <c r="H155" s="237"/>
      <c r="I155" s="249"/>
      <c r="J155" s="249"/>
      <c r="K155" s="232"/>
      <c r="L155" s="232"/>
      <c r="M155" s="232"/>
      <c r="N155" s="232"/>
      <c r="O155" s="232"/>
      <c r="P155" s="232"/>
      <c r="Q155" s="232"/>
      <c r="R155" s="232"/>
      <c r="S155" s="232"/>
      <c r="T155" s="232"/>
      <c r="U155" s="232"/>
      <c r="V155" s="232"/>
      <c r="W155" s="232"/>
      <c r="X155" s="232"/>
      <c r="Y155" s="232"/>
      <c r="Z155" s="232"/>
      <c r="AA155" s="232"/>
      <c r="AB155" s="232"/>
      <c r="AC155" s="232"/>
      <c r="AD155" s="232"/>
      <c r="AE155" s="232"/>
      <c r="AF155" s="232"/>
      <c r="AG155" s="232"/>
      <c r="AH155" s="232"/>
      <c r="AI155" s="232"/>
      <c r="AJ155" s="232"/>
    </row>
    <row r="156" ht="11.25" customHeight="1">
      <c r="A156" s="232"/>
      <c r="B156" s="232"/>
      <c r="C156" s="232"/>
      <c r="D156" s="232"/>
      <c r="E156" s="295"/>
      <c r="F156" s="232"/>
      <c r="G156" s="237"/>
      <c r="H156" s="237"/>
      <c r="I156" s="249"/>
      <c r="J156" s="249"/>
      <c r="K156" s="232"/>
      <c r="L156" s="232"/>
      <c r="M156" s="232"/>
      <c r="N156" s="232"/>
      <c r="O156" s="232"/>
      <c r="P156" s="232"/>
      <c r="Q156" s="232"/>
      <c r="R156" s="232"/>
      <c r="S156" s="232"/>
      <c r="T156" s="232"/>
      <c r="U156" s="232"/>
      <c r="V156" s="232"/>
      <c r="W156" s="232"/>
      <c r="X156" s="232"/>
      <c r="Y156" s="232"/>
      <c r="Z156" s="232"/>
      <c r="AA156" s="232"/>
      <c r="AB156" s="232"/>
      <c r="AC156" s="232"/>
      <c r="AD156" s="232"/>
      <c r="AE156" s="232"/>
      <c r="AF156" s="232"/>
      <c r="AG156" s="232"/>
      <c r="AH156" s="232"/>
      <c r="AI156" s="232"/>
      <c r="AJ156" s="232"/>
    </row>
    <row r="157" ht="11.25" customHeight="1">
      <c r="A157" s="232"/>
      <c r="B157" s="232"/>
      <c r="C157" s="232"/>
      <c r="D157" s="232"/>
      <c r="E157" s="295"/>
      <c r="F157" s="232"/>
      <c r="G157" s="237"/>
      <c r="H157" s="237"/>
      <c r="I157" s="249"/>
      <c r="J157" s="249"/>
      <c r="K157" s="232"/>
      <c r="L157" s="232"/>
      <c r="M157" s="232"/>
      <c r="N157" s="232"/>
      <c r="O157" s="232"/>
      <c r="P157" s="232"/>
      <c r="Q157" s="232"/>
      <c r="R157" s="232"/>
      <c r="S157" s="232"/>
      <c r="T157" s="232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2"/>
      <c r="AI157" s="232"/>
      <c r="AJ157" s="232"/>
    </row>
    <row r="158" ht="11.25" customHeight="1">
      <c r="A158" s="232"/>
      <c r="B158" s="232"/>
      <c r="C158" s="232"/>
      <c r="D158" s="232"/>
      <c r="E158" s="295"/>
      <c r="F158" s="232"/>
      <c r="G158" s="237"/>
      <c r="H158" s="237"/>
      <c r="I158" s="249"/>
      <c r="J158" s="249"/>
      <c r="K158" s="232"/>
      <c r="L158" s="232"/>
      <c r="M158" s="232"/>
      <c r="N158" s="232"/>
      <c r="O158" s="232"/>
      <c r="P158" s="232"/>
      <c r="Q158" s="232"/>
      <c r="R158" s="232"/>
      <c r="S158" s="232"/>
      <c r="T158" s="232"/>
      <c r="U158" s="232"/>
      <c r="V158" s="232"/>
      <c r="W158" s="232"/>
      <c r="X158" s="232"/>
      <c r="Y158" s="232"/>
      <c r="Z158" s="232"/>
      <c r="AA158" s="232"/>
      <c r="AB158" s="232"/>
      <c r="AC158" s="232"/>
      <c r="AD158" s="232"/>
      <c r="AE158" s="232"/>
      <c r="AF158" s="232"/>
      <c r="AG158" s="232"/>
      <c r="AH158" s="232"/>
      <c r="AI158" s="232"/>
      <c r="AJ158" s="232"/>
    </row>
    <row r="159" ht="11.25" customHeight="1">
      <c r="A159" s="232"/>
      <c r="B159" s="232"/>
      <c r="C159" s="232"/>
      <c r="D159" s="232"/>
      <c r="E159" s="295"/>
      <c r="F159" s="232"/>
      <c r="G159" s="237"/>
      <c r="H159" s="237"/>
      <c r="I159" s="249"/>
      <c r="J159" s="249"/>
      <c r="K159" s="232"/>
      <c r="L159" s="232"/>
      <c r="M159" s="232"/>
      <c r="N159" s="232"/>
      <c r="O159" s="232"/>
      <c r="P159" s="232"/>
      <c r="Q159" s="232"/>
      <c r="R159" s="232"/>
      <c r="S159" s="232"/>
      <c r="T159" s="232"/>
      <c r="U159" s="232"/>
      <c r="V159" s="232"/>
      <c r="W159" s="232"/>
      <c r="X159" s="232"/>
      <c r="Y159" s="232"/>
      <c r="Z159" s="232"/>
      <c r="AA159" s="232"/>
      <c r="AB159" s="232"/>
      <c r="AC159" s="232"/>
      <c r="AD159" s="232"/>
      <c r="AE159" s="232"/>
      <c r="AF159" s="232"/>
      <c r="AG159" s="232"/>
      <c r="AH159" s="232"/>
      <c r="AI159" s="232"/>
      <c r="AJ159" s="232"/>
    </row>
    <row r="160" ht="11.25" customHeight="1">
      <c r="A160" s="232"/>
      <c r="B160" s="232"/>
      <c r="C160" s="232"/>
      <c r="D160" s="232"/>
      <c r="E160" s="295"/>
      <c r="F160" s="232"/>
      <c r="G160" s="237"/>
      <c r="H160" s="237"/>
      <c r="I160" s="249"/>
      <c r="J160" s="249"/>
      <c r="K160" s="232"/>
      <c r="L160" s="232"/>
      <c r="M160" s="232"/>
      <c r="N160" s="232"/>
      <c r="O160" s="232"/>
      <c r="P160" s="232"/>
      <c r="Q160" s="232"/>
      <c r="R160" s="232"/>
      <c r="S160" s="232"/>
      <c r="T160" s="232"/>
      <c r="U160" s="232"/>
      <c r="V160" s="232"/>
      <c r="W160" s="232"/>
      <c r="X160" s="232"/>
      <c r="Y160" s="232"/>
      <c r="Z160" s="232"/>
      <c r="AA160" s="232"/>
      <c r="AB160" s="232"/>
      <c r="AC160" s="232"/>
      <c r="AD160" s="232"/>
      <c r="AE160" s="232"/>
      <c r="AF160" s="232"/>
      <c r="AG160" s="232"/>
      <c r="AH160" s="232"/>
      <c r="AI160" s="232"/>
      <c r="AJ160" s="232"/>
    </row>
    <row r="161" ht="11.25" customHeight="1">
      <c r="A161" s="232"/>
      <c r="B161" s="232"/>
      <c r="C161" s="232"/>
      <c r="D161" s="232"/>
      <c r="E161" s="295"/>
      <c r="F161" s="232"/>
      <c r="G161" s="237"/>
      <c r="H161" s="237"/>
      <c r="I161" s="249"/>
      <c r="J161" s="249"/>
      <c r="K161" s="232"/>
      <c r="L161" s="232"/>
      <c r="M161" s="232"/>
      <c r="N161" s="232"/>
      <c r="O161" s="232"/>
      <c r="P161" s="232"/>
      <c r="Q161" s="232"/>
      <c r="R161" s="232"/>
      <c r="S161" s="232"/>
      <c r="T161" s="232"/>
      <c r="U161" s="232"/>
      <c r="V161" s="232"/>
      <c r="W161" s="232"/>
      <c r="X161" s="232"/>
      <c r="Y161" s="232"/>
      <c r="Z161" s="232"/>
      <c r="AA161" s="232"/>
      <c r="AB161" s="232"/>
      <c r="AC161" s="232"/>
      <c r="AD161" s="232"/>
      <c r="AE161" s="232"/>
      <c r="AF161" s="232"/>
      <c r="AG161" s="232"/>
      <c r="AH161" s="232"/>
      <c r="AI161" s="232"/>
      <c r="AJ161" s="232"/>
    </row>
    <row r="162" ht="11.25" customHeight="1">
      <c r="A162" s="232"/>
      <c r="B162" s="232"/>
      <c r="C162" s="232"/>
      <c r="D162" s="232"/>
      <c r="E162" s="295"/>
      <c r="F162" s="232"/>
      <c r="G162" s="237"/>
      <c r="H162" s="237"/>
      <c r="I162" s="249"/>
      <c r="J162" s="249"/>
      <c r="K162" s="232"/>
      <c r="L162" s="232"/>
      <c r="M162" s="232"/>
      <c r="N162" s="232"/>
      <c r="O162" s="232"/>
      <c r="P162" s="232"/>
      <c r="Q162" s="232"/>
      <c r="R162" s="232"/>
      <c r="S162" s="232"/>
      <c r="T162" s="232"/>
      <c r="U162" s="232"/>
      <c r="V162" s="232"/>
      <c r="W162" s="232"/>
      <c r="X162" s="232"/>
      <c r="Y162" s="232"/>
      <c r="Z162" s="232"/>
      <c r="AA162" s="232"/>
      <c r="AB162" s="232"/>
      <c r="AC162" s="232"/>
      <c r="AD162" s="232"/>
      <c r="AE162" s="232"/>
      <c r="AF162" s="232"/>
      <c r="AG162" s="232"/>
      <c r="AH162" s="232"/>
      <c r="AI162" s="232"/>
      <c r="AJ162" s="232"/>
    </row>
    <row r="163" ht="11.25" customHeight="1">
      <c r="A163" s="232"/>
      <c r="B163" s="232"/>
      <c r="C163" s="232"/>
      <c r="D163" s="232"/>
      <c r="E163" s="295"/>
      <c r="F163" s="232"/>
      <c r="G163" s="237"/>
      <c r="H163" s="237"/>
      <c r="I163" s="249"/>
      <c r="J163" s="249"/>
      <c r="K163" s="232"/>
      <c r="L163" s="232"/>
      <c r="M163" s="232"/>
      <c r="N163" s="232"/>
      <c r="O163" s="232"/>
      <c r="P163" s="232"/>
      <c r="Q163" s="232"/>
      <c r="R163" s="232"/>
      <c r="S163" s="232"/>
      <c r="T163" s="232"/>
      <c r="U163" s="232"/>
      <c r="V163" s="232"/>
      <c r="W163" s="232"/>
      <c r="X163" s="232"/>
      <c r="Y163" s="232"/>
      <c r="Z163" s="232"/>
      <c r="AA163" s="232"/>
      <c r="AB163" s="232"/>
      <c r="AC163" s="232"/>
      <c r="AD163" s="232"/>
      <c r="AE163" s="232"/>
      <c r="AF163" s="232"/>
      <c r="AG163" s="232"/>
      <c r="AH163" s="232"/>
      <c r="AI163" s="232"/>
      <c r="AJ163" s="232"/>
    </row>
    <row r="164" ht="11.25" customHeight="1">
      <c r="A164" s="232"/>
      <c r="B164" s="232"/>
      <c r="C164" s="232"/>
      <c r="D164" s="232"/>
      <c r="E164" s="295"/>
      <c r="F164" s="232"/>
      <c r="G164" s="237"/>
      <c r="H164" s="237"/>
      <c r="I164" s="249"/>
      <c r="J164" s="249"/>
      <c r="K164" s="232"/>
      <c r="L164" s="232"/>
      <c r="M164" s="232"/>
      <c r="N164" s="232"/>
      <c r="O164" s="232"/>
      <c r="P164" s="232"/>
      <c r="Q164" s="232"/>
      <c r="R164" s="232"/>
      <c r="S164" s="232"/>
      <c r="T164" s="232"/>
      <c r="U164" s="232"/>
      <c r="V164" s="232"/>
      <c r="W164" s="232"/>
      <c r="X164" s="232"/>
      <c r="Y164" s="232"/>
      <c r="Z164" s="232"/>
      <c r="AA164" s="232"/>
      <c r="AB164" s="232"/>
      <c r="AC164" s="232"/>
      <c r="AD164" s="232"/>
      <c r="AE164" s="232"/>
      <c r="AF164" s="232"/>
      <c r="AG164" s="232"/>
      <c r="AH164" s="232"/>
      <c r="AI164" s="232"/>
      <c r="AJ164" s="232"/>
    </row>
    <row r="165" ht="11.25" customHeight="1">
      <c r="A165" s="232"/>
      <c r="B165" s="232"/>
      <c r="C165" s="232"/>
      <c r="D165" s="232"/>
      <c r="E165" s="295"/>
      <c r="F165" s="232"/>
      <c r="G165" s="237"/>
      <c r="H165" s="237"/>
      <c r="I165" s="249"/>
      <c r="J165" s="249"/>
      <c r="K165" s="232"/>
      <c r="L165" s="232"/>
      <c r="M165" s="232"/>
      <c r="N165" s="232"/>
      <c r="O165" s="232"/>
      <c r="P165" s="232"/>
      <c r="Q165" s="232"/>
      <c r="R165" s="232"/>
      <c r="S165" s="232"/>
      <c r="T165" s="232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2"/>
      <c r="AI165" s="232"/>
      <c r="AJ165" s="232"/>
    </row>
    <row r="166" ht="11.25" customHeight="1">
      <c r="A166" s="232"/>
      <c r="B166" s="232"/>
      <c r="C166" s="232"/>
      <c r="D166" s="232"/>
      <c r="E166" s="295"/>
      <c r="F166" s="232"/>
      <c r="G166" s="237"/>
      <c r="H166" s="237"/>
      <c r="I166" s="249"/>
      <c r="J166" s="249"/>
      <c r="K166" s="232"/>
      <c r="L166" s="232"/>
      <c r="M166" s="232"/>
      <c r="N166" s="232"/>
      <c r="O166" s="232"/>
      <c r="P166" s="232"/>
      <c r="Q166" s="232"/>
      <c r="R166" s="232"/>
      <c r="S166" s="232"/>
      <c r="T166" s="232"/>
      <c r="U166" s="232"/>
      <c r="V166" s="232"/>
      <c r="W166" s="232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</row>
    <row r="167" ht="11.25" customHeight="1">
      <c r="A167" s="232"/>
      <c r="B167" s="232"/>
      <c r="C167" s="232"/>
      <c r="D167" s="232"/>
      <c r="E167" s="295"/>
      <c r="F167" s="232"/>
      <c r="G167" s="237"/>
      <c r="H167" s="237"/>
      <c r="I167" s="249"/>
      <c r="J167" s="249"/>
      <c r="K167" s="232"/>
      <c r="L167" s="232"/>
      <c r="M167" s="232"/>
      <c r="N167" s="232"/>
      <c r="O167" s="232"/>
      <c r="P167" s="232"/>
      <c r="Q167" s="232"/>
      <c r="R167" s="232"/>
      <c r="S167" s="232"/>
      <c r="T167" s="232"/>
      <c r="U167" s="232"/>
      <c r="V167" s="232"/>
      <c r="W167" s="232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</row>
    <row r="168" ht="11.25" customHeight="1">
      <c r="A168" s="232"/>
      <c r="B168" s="232"/>
      <c r="C168" s="232"/>
      <c r="D168" s="232"/>
      <c r="E168" s="295"/>
      <c r="F168" s="232"/>
      <c r="G168" s="237"/>
      <c r="H168" s="237"/>
      <c r="I168" s="249"/>
      <c r="J168" s="249"/>
      <c r="K168" s="232"/>
      <c r="L168" s="232"/>
      <c r="M168" s="232"/>
      <c r="N168" s="232"/>
      <c r="O168" s="232"/>
      <c r="P168" s="232"/>
      <c r="Q168" s="232"/>
      <c r="R168" s="232"/>
      <c r="S168" s="232"/>
      <c r="T168" s="232"/>
      <c r="U168" s="232"/>
      <c r="V168" s="232"/>
      <c r="W168" s="232"/>
      <c r="X168" s="232"/>
      <c r="Y168" s="232"/>
      <c r="Z168" s="232"/>
      <c r="AA168" s="232"/>
      <c r="AB168" s="232"/>
      <c r="AC168" s="232"/>
      <c r="AD168" s="232"/>
      <c r="AE168" s="232"/>
      <c r="AF168" s="232"/>
      <c r="AG168" s="232"/>
      <c r="AH168" s="232"/>
      <c r="AI168" s="232"/>
      <c r="AJ168" s="232"/>
    </row>
    <row r="169" ht="11.25" customHeight="1">
      <c r="A169" s="232"/>
      <c r="B169" s="232"/>
      <c r="C169" s="232"/>
      <c r="D169" s="232"/>
      <c r="E169" s="295"/>
      <c r="F169" s="232"/>
      <c r="G169" s="237"/>
      <c r="H169" s="237"/>
      <c r="I169" s="249"/>
      <c r="J169" s="249"/>
      <c r="K169" s="232"/>
      <c r="L169" s="232"/>
      <c r="M169" s="232"/>
      <c r="N169" s="232"/>
      <c r="O169" s="232"/>
      <c r="P169" s="232"/>
      <c r="Q169" s="232"/>
      <c r="R169" s="232"/>
      <c r="S169" s="232"/>
      <c r="T169" s="232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2"/>
      <c r="AI169" s="232"/>
      <c r="AJ169" s="232"/>
    </row>
    <row r="170" ht="11.25" customHeight="1">
      <c r="A170" s="232"/>
      <c r="B170" s="232"/>
      <c r="C170" s="232"/>
      <c r="D170" s="232"/>
      <c r="E170" s="295"/>
      <c r="F170" s="232"/>
      <c r="G170" s="237"/>
      <c r="H170" s="237"/>
      <c r="I170" s="249"/>
      <c r="J170" s="249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D170" s="232"/>
      <c r="AE170" s="232"/>
      <c r="AF170" s="232"/>
      <c r="AG170" s="232"/>
      <c r="AH170" s="232"/>
      <c r="AI170" s="232"/>
      <c r="AJ170" s="232"/>
    </row>
    <row r="171" ht="11.25" customHeight="1">
      <c r="A171" s="232"/>
      <c r="B171" s="232"/>
      <c r="C171" s="232"/>
      <c r="D171" s="232"/>
      <c r="E171" s="295"/>
      <c r="F171" s="232"/>
      <c r="G171" s="237"/>
      <c r="H171" s="237"/>
      <c r="I171" s="249"/>
      <c r="J171" s="249"/>
      <c r="K171" s="232"/>
      <c r="L171" s="232"/>
      <c r="M171" s="232"/>
      <c r="N171" s="232"/>
      <c r="O171" s="232"/>
      <c r="P171" s="232"/>
      <c r="Q171" s="232"/>
      <c r="R171" s="232"/>
      <c r="S171" s="232"/>
      <c r="T171" s="232"/>
      <c r="U171" s="232"/>
      <c r="V171" s="232"/>
      <c r="W171" s="232"/>
      <c r="X171" s="232"/>
      <c r="Y171" s="232"/>
      <c r="Z171" s="232"/>
      <c r="AA171" s="232"/>
      <c r="AB171" s="232"/>
      <c r="AC171" s="232"/>
      <c r="AD171" s="232"/>
      <c r="AE171" s="232"/>
      <c r="AF171" s="232"/>
      <c r="AG171" s="232"/>
      <c r="AH171" s="232"/>
      <c r="AI171" s="232"/>
      <c r="AJ171" s="232"/>
    </row>
    <row r="172" ht="11.25" customHeight="1">
      <c r="A172" s="232"/>
      <c r="B172" s="232"/>
      <c r="C172" s="232"/>
      <c r="D172" s="232"/>
      <c r="E172" s="295"/>
      <c r="F172" s="232"/>
      <c r="G172" s="237"/>
      <c r="H172" s="237"/>
      <c r="I172" s="249"/>
      <c r="J172" s="249"/>
      <c r="K172" s="232"/>
      <c r="L172" s="232"/>
      <c r="M172" s="232"/>
      <c r="N172" s="232"/>
      <c r="O172" s="232"/>
      <c r="P172" s="232"/>
      <c r="Q172" s="232"/>
      <c r="R172" s="232"/>
      <c r="S172" s="232"/>
      <c r="T172" s="232"/>
      <c r="U172" s="232"/>
      <c r="V172" s="232"/>
      <c r="W172" s="232"/>
      <c r="X172" s="232"/>
      <c r="Y172" s="232"/>
      <c r="Z172" s="232"/>
      <c r="AA172" s="232"/>
      <c r="AB172" s="232"/>
      <c r="AC172" s="232"/>
      <c r="AD172" s="232"/>
      <c r="AE172" s="232"/>
      <c r="AF172" s="232"/>
      <c r="AG172" s="232"/>
      <c r="AH172" s="232"/>
      <c r="AI172" s="232"/>
      <c r="AJ172" s="232"/>
    </row>
    <row r="173" ht="11.25" customHeight="1">
      <c r="A173" s="232"/>
      <c r="B173" s="232"/>
      <c r="C173" s="232"/>
      <c r="D173" s="232"/>
      <c r="E173" s="295"/>
      <c r="F173" s="232"/>
      <c r="G173" s="237"/>
      <c r="H173" s="237"/>
      <c r="I173" s="249"/>
      <c r="J173" s="249"/>
      <c r="K173" s="232"/>
      <c r="L173" s="232"/>
      <c r="M173" s="232"/>
      <c r="N173" s="232"/>
      <c r="O173" s="232"/>
      <c r="P173" s="232"/>
      <c r="Q173" s="232"/>
      <c r="R173" s="232"/>
      <c r="S173" s="232"/>
      <c r="T173" s="232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2"/>
      <c r="AI173" s="232"/>
      <c r="AJ173" s="232"/>
    </row>
    <row r="174" ht="11.25" customHeight="1">
      <c r="A174" s="232"/>
      <c r="B174" s="232"/>
      <c r="C174" s="232"/>
      <c r="D174" s="232"/>
      <c r="E174" s="295"/>
      <c r="F174" s="232"/>
      <c r="G174" s="237"/>
      <c r="H174" s="237"/>
      <c r="I174" s="249"/>
      <c r="J174" s="249"/>
      <c r="K174" s="232"/>
      <c r="L174" s="232"/>
      <c r="M174" s="232"/>
      <c r="N174" s="232"/>
      <c r="O174" s="232"/>
      <c r="P174" s="232"/>
      <c r="Q174" s="232"/>
      <c r="R174" s="232"/>
      <c r="S174" s="232"/>
      <c r="T174" s="232"/>
      <c r="U174" s="232"/>
      <c r="V174" s="232"/>
      <c r="W174" s="232"/>
      <c r="X174" s="232"/>
      <c r="Y174" s="232"/>
      <c r="Z174" s="232"/>
      <c r="AA174" s="232"/>
      <c r="AB174" s="232"/>
      <c r="AC174" s="232"/>
      <c r="AD174" s="232"/>
      <c r="AE174" s="232"/>
      <c r="AF174" s="232"/>
      <c r="AG174" s="232"/>
      <c r="AH174" s="232"/>
      <c r="AI174" s="232"/>
      <c r="AJ174" s="232"/>
    </row>
    <row r="175" ht="11.25" customHeight="1">
      <c r="A175" s="232"/>
      <c r="B175" s="232"/>
      <c r="C175" s="232"/>
      <c r="D175" s="232"/>
      <c r="E175" s="295"/>
      <c r="F175" s="232"/>
      <c r="G175" s="237"/>
      <c r="H175" s="237"/>
      <c r="I175" s="249"/>
      <c r="J175" s="249"/>
      <c r="K175" s="232"/>
      <c r="L175" s="232"/>
      <c r="M175" s="232"/>
      <c r="N175" s="232"/>
      <c r="O175" s="232"/>
      <c r="P175" s="232"/>
      <c r="Q175" s="232"/>
      <c r="R175" s="232"/>
      <c r="S175" s="232"/>
      <c r="T175" s="232"/>
      <c r="U175" s="232"/>
      <c r="V175" s="232"/>
      <c r="W175" s="232"/>
      <c r="X175" s="232"/>
      <c r="Y175" s="232"/>
      <c r="Z175" s="232"/>
      <c r="AA175" s="232"/>
      <c r="AB175" s="232"/>
      <c r="AC175" s="232"/>
      <c r="AD175" s="232"/>
      <c r="AE175" s="232"/>
      <c r="AF175" s="232"/>
      <c r="AG175" s="232"/>
      <c r="AH175" s="232"/>
      <c r="AI175" s="232"/>
      <c r="AJ175" s="232"/>
    </row>
    <row r="176" ht="11.25" customHeight="1">
      <c r="A176" s="232"/>
      <c r="B176" s="232"/>
      <c r="C176" s="232"/>
      <c r="D176" s="232"/>
      <c r="E176" s="295"/>
      <c r="F176" s="232"/>
      <c r="G176" s="237"/>
      <c r="H176" s="237"/>
      <c r="I176" s="249"/>
      <c r="J176" s="249"/>
      <c r="K176" s="232"/>
      <c r="L176" s="232"/>
      <c r="M176" s="232"/>
      <c r="N176" s="232"/>
      <c r="O176" s="232"/>
      <c r="P176" s="232"/>
      <c r="Q176" s="232"/>
      <c r="R176" s="232"/>
      <c r="S176" s="232"/>
      <c r="T176" s="232"/>
      <c r="U176" s="232"/>
      <c r="V176" s="232"/>
      <c r="W176" s="232"/>
      <c r="X176" s="232"/>
      <c r="Y176" s="232"/>
      <c r="Z176" s="232"/>
      <c r="AA176" s="232"/>
      <c r="AB176" s="232"/>
      <c r="AC176" s="232"/>
      <c r="AD176" s="232"/>
      <c r="AE176" s="232"/>
      <c r="AF176" s="232"/>
      <c r="AG176" s="232"/>
      <c r="AH176" s="232"/>
      <c r="AI176" s="232"/>
      <c r="AJ176" s="232"/>
    </row>
    <row r="177" ht="11.25" customHeight="1">
      <c r="A177" s="232"/>
      <c r="B177" s="232"/>
      <c r="C177" s="232"/>
      <c r="D177" s="232"/>
      <c r="E177" s="295"/>
      <c r="F177" s="232"/>
      <c r="G177" s="237"/>
      <c r="H177" s="237"/>
      <c r="I177" s="249"/>
      <c r="J177" s="249"/>
      <c r="K177" s="232"/>
      <c r="L177" s="232"/>
      <c r="M177" s="232"/>
      <c r="N177" s="232"/>
      <c r="O177" s="232"/>
      <c r="P177" s="232"/>
      <c r="Q177" s="232"/>
      <c r="R177" s="232"/>
      <c r="S177" s="232"/>
      <c r="T177" s="232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2"/>
      <c r="AI177" s="232"/>
      <c r="AJ177" s="232"/>
    </row>
    <row r="178" ht="11.25" customHeight="1">
      <c r="A178" s="232"/>
      <c r="B178" s="232"/>
      <c r="C178" s="232"/>
      <c r="D178" s="232"/>
      <c r="E178" s="295"/>
      <c r="F178" s="232"/>
      <c r="G178" s="237"/>
      <c r="H178" s="237"/>
      <c r="I178" s="249"/>
      <c r="J178" s="249"/>
      <c r="K178" s="232"/>
      <c r="L178" s="232"/>
      <c r="M178" s="232"/>
      <c r="N178" s="232"/>
      <c r="O178" s="232"/>
      <c r="P178" s="232"/>
      <c r="Q178" s="232"/>
      <c r="R178" s="232"/>
      <c r="S178" s="232"/>
      <c r="T178" s="232"/>
      <c r="U178" s="232"/>
      <c r="V178" s="232"/>
      <c r="W178" s="232"/>
      <c r="X178" s="232"/>
      <c r="Y178" s="232"/>
      <c r="Z178" s="232"/>
      <c r="AA178" s="232"/>
      <c r="AB178" s="232"/>
      <c r="AC178" s="232"/>
      <c r="AD178" s="232"/>
      <c r="AE178" s="232"/>
      <c r="AF178" s="232"/>
      <c r="AG178" s="232"/>
      <c r="AH178" s="232"/>
      <c r="AI178" s="232"/>
      <c r="AJ178" s="232"/>
    </row>
    <row r="179" ht="11.25" customHeight="1">
      <c r="A179" s="232"/>
      <c r="B179" s="232"/>
      <c r="C179" s="232"/>
      <c r="D179" s="232"/>
      <c r="E179" s="295"/>
      <c r="F179" s="232"/>
      <c r="G179" s="237"/>
      <c r="H179" s="237"/>
      <c r="I179" s="249"/>
      <c r="J179" s="249"/>
      <c r="K179" s="232"/>
      <c r="L179" s="232"/>
      <c r="M179" s="232"/>
      <c r="N179" s="232"/>
      <c r="O179" s="232"/>
      <c r="P179" s="232"/>
      <c r="Q179" s="232"/>
      <c r="R179" s="232"/>
      <c r="S179" s="232"/>
      <c r="T179" s="232"/>
      <c r="U179" s="232"/>
      <c r="V179" s="232"/>
      <c r="W179" s="232"/>
      <c r="X179" s="232"/>
      <c r="Y179" s="232"/>
      <c r="Z179" s="232"/>
      <c r="AA179" s="232"/>
      <c r="AB179" s="232"/>
      <c r="AC179" s="232"/>
      <c r="AD179" s="232"/>
      <c r="AE179" s="232"/>
      <c r="AF179" s="232"/>
      <c r="AG179" s="232"/>
      <c r="AH179" s="232"/>
      <c r="AI179" s="232"/>
      <c r="AJ179" s="232"/>
    </row>
    <row r="180" ht="11.25" customHeight="1">
      <c r="A180" s="232"/>
      <c r="B180" s="232"/>
      <c r="C180" s="232"/>
      <c r="D180" s="232"/>
      <c r="E180" s="295"/>
      <c r="F180" s="232"/>
      <c r="G180" s="237"/>
      <c r="H180" s="237"/>
      <c r="I180" s="249"/>
      <c r="J180" s="249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</row>
    <row r="181" ht="11.25" customHeight="1">
      <c r="A181" s="232"/>
      <c r="B181" s="232"/>
      <c r="C181" s="232"/>
      <c r="D181" s="232"/>
      <c r="E181" s="295"/>
      <c r="F181" s="232"/>
      <c r="G181" s="237"/>
      <c r="H181" s="237"/>
      <c r="I181" s="249"/>
      <c r="J181" s="249"/>
      <c r="K181" s="232"/>
      <c r="L181" s="232"/>
      <c r="M181" s="232"/>
      <c r="N181" s="232"/>
      <c r="O181" s="232"/>
      <c r="P181" s="232"/>
      <c r="Q181" s="232"/>
      <c r="R181" s="232"/>
      <c r="S181" s="232"/>
      <c r="T181" s="232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2"/>
      <c r="AI181" s="232"/>
      <c r="AJ181" s="232"/>
    </row>
    <row r="182" ht="11.25" customHeight="1">
      <c r="A182" s="232"/>
      <c r="B182" s="232"/>
      <c r="C182" s="232"/>
      <c r="D182" s="232"/>
      <c r="E182" s="295"/>
      <c r="F182" s="232"/>
      <c r="G182" s="237"/>
      <c r="H182" s="237"/>
      <c r="I182" s="249"/>
      <c r="J182" s="249"/>
      <c r="K182" s="232"/>
      <c r="L182" s="232"/>
      <c r="M182" s="232"/>
      <c r="N182" s="232"/>
      <c r="O182" s="232"/>
      <c r="P182" s="232"/>
      <c r="Q182" s="232"/>
      <c r="R182" s="232"/>
      <c r="S182" s="232"/>
      <c r="T182" s="232"/>
      <c r="U182" s="232"/>
      <c r="V182" s="232"/>
      <c r="W182" s="232"/>
      <c r="X182" s="232"/>
      <c r="Y182" s="232"/>
      <c r="Z182" s="232"/>
      <c r="AA182" s="232"/>
      <c r="AB182" s="232"/>
      <c r="AC182" s="232"/>
      <c r="AD182" s="232"/>
      <c r="AE182" s="232"/>
      <c r="AF182" s="232"/>
      <c r="AG182" s="232"/>
      <c r="AH182" s="232"/>
      <c r="AI182" s="232"/>
      <c r="AJ182" s="232"/>
    </row>
    <row r="183" ht="11.25" customHeight="1">
      <c r="A183" s="232"/>
      <c r="B183" s="232"/>
      <c r="C183" s="232"/>
      <c r="D183" s="232"/>
      <c r="E183" s="295"/>
      <c r="F183" s="232"/>
      <c r="G183" s="237"/>
      <c r="H183" s="237"/>
      <c r="I183" s="249"/>
      <c r="J183" s="249"/>
      <c r="K183" s="232"/>
      <c r="L183" s="232"/>
      <c r="M183" s="232"/>
      <c r="N183" s="232"/>
      <c r="O183" s="232"/>
      <c r="P183" s="232"/>
      <c r="Q183" s="232"/>
      <c r="R183" s="232"/>
      <c r="S183" s="232"/>
      <c r="T183" s="232"/>
      <c r="U183" s="232"/>
      <c r="V183" s="232"/>
      <c r="W183" s="232"/>
      <c r="X183" s="232"/>
      <c r="Y183" s="232"/>
      <c r="Z183" s="232"/>
      <c r="AA183" s="232"/>
      <c r="AB183" s="232"/>
      <c r="AC183" s="232"/>
      <c r="AD183" s="232"/>
      <c r="AE183" s="232"/>
      <c r="AF183" s="232"/>
      <c r="AG183" s="232"/>
      <c r="AH183" s="232"/>
      <c r="AI183" s="232"/>
      <c r="AJ183" s="232"/>
    </row>
    <row r="184" ht="11.25" customHeight="1">
      <c r="A184" s="232"/>
      <c r="B184" s="232"/>
      <c r="C184" s="232"/>
      <c r="D184" s="232"/>
      <c r="E184" s="295"/>
      <c r="F184" s="232"/>
      <c r="G184" s="237"/>
      <c r="H184" s="237"/>
      <c r="I184" s="249"/>
      <c r="J184" s="249"/>
      <c r="K184" s="232"/>
      <c r="L184" s="232"/>
      <c r="M184" s="232"/>
      <c r="N184" s="232"/>
      <c r="O184" s="232"/>
      <c r="P184" s="232"/>
      <c r="Q184" s="232"/>
      <c r="R184" s="232"/>
      <c r="S184" s="232"/>
      <c r="T184" s="232"/>
      <c r="U184" s="232"/>
      <c r="V184" s="232"/>
      <c r="W184" s="232"/>
      <c r="X184" s="232"/>
      <c r="Y184" s="232"/>
      <c r="Z184" s="232"/>
      <c r="AA184" s="232"/>
      <c r="AB184" s="232"/>
      <c r="AC184" s="232"/>
      <c r="AD184" s="232"/>
      <c r="AE184" s="232"/>
      <c r="AF184" s="232"/>
      <c r="AG184" s="232"/>
      <c r="AH184" s="232"/>
      <c r="AI184" s="232"/>
      <c r="AJ184" s="232"/>
    </row>
    <row r="185" ht="11.25" customHeight="1">
      <c r="A185" s="232"/>
      <c r="B185" s="232"/>
      <c r="C185" s="232"/>
      <c r="D185" s="232"/>
      <c r="E185" s="295"/>
      <c r="F185" s="232"/>
      <c r="G185" s="237"/>
      <c r="H185" s="237"/>
      <c r="I185" s="249"/>
      <c r="J185" s="249"/>
      <c r="K185" s="232"/>
      <c r="L185" s="232"/>
      <c r="M185" s="232"/>
      <c r="N185" s="232"/>
      <c r="O185" s="232"/>
      <c r="P185" s="232"/>
      <c r="Q185" s="232"/>
      <c r="R185" s="232"/>
      <c r="S185" s="232"/>
      <c r="T185" s="232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2"/>
      <c r="AI185" s="232"/>
      <c r="AJ185" s="232"/>
    </row>
    <row r="186" ht="11.25" customHeight="1">
      <c r="A186" s="232"/>
      <c r="B186" s="232"/>
      <c r="C186" s="232"/>
      <c r="D186" s="232"/>
      <c r="E186" s="295"/>
      <c r="F186" s="232"/>
      <c r="G186" s="237"/>
      <c r="H186" s="237"/>
      <c r="I186" s="249"/>
      <c r="J186" s="249"/>
      <c r="K186" s="232"/>
      <c r="L186" s="232"/>
      <c r="M186" s="232"/>
      <c r="N186" s="232"/>
      <c r="O186" s="232"/>
      <c r="P186" s="232"/>
      <c r="Q186" s="232"/>
      <c r="R186" s="232"/>
      <c r="S186" s="232"/>
      <c r="T186" s="232"/>
      <c r="U186" s="232"/>
      <c r="V186" s="232"/>
      <c r="W186" s="232"/>
      <c r="X186" s="232"/>
      <c r="Y186" s="232"/>
      <c r="Z186" s="232"/>
      <c r="AA186" s="232"/>
      <c r="AB186" s="232"/>
      <c r="AC186" s="232"/>
      <c r="AD186" s="232"/>
      <c r="AE186" s="232"/>
      <c r="AF186" s="232"/>
      <c r="AG186" s="232"/>
      <c r="AH186" s="232"/>
      <c r="AI186" s="232"/>
      <c r="AJ186" s="232"/>
    </row>
    <row r="187" ht="11.25" customHeight="1">
      <c r="A187" s="232"/>
      <c r="B187" s="232"/>
      <c r="C187" s="232"/>
      <c r="D187" s="232"/>
      <c r="E187" s="295"/>
      <c r="F187" s="232"/>
      <c r="G187" s="237"/>
      <c r="H187" s="237"/>
      <c r="I187" s="249"/>
      <c r="J187" s="249"/>
      <c r="K187" s="232"/>
      <c r="L187" s="232"/>
      <c r="M187" s="232"/>
      <c r="N187" s="232"/>
      <c r="O187" s="232"/>
      <c r="P187" s="232"/>
      <c r="Q187" s="232"/>
      <c r="R187" s="232"/>
      <c r="S187" s="232"/>
      <c r="T187" s="232"/>
      <c r="U187" s="232"/>
      <c r="V187" s="232"/>
      <c r="W187" s="232"/>
      <c r="X187" s="232"/>
      <c r="Y187" s="232"/>
      <c r="Z187" s="232"/>
      <c r="AA187" s="232"/>
      <c r="AB187" s="232"/>
      <c r="AC187" s="232"/>
      <c r="AD187" s="232"/>
      <c r="AE187" s="232"/>
      <c r="AF187" s="232"/>
      <c r="AG187" s="232"/>
      <c r="AH187" s="232"/>
      <c r="AI187" s="232"/>
      <c r="AJ187" s="232"/>
    </row>
    <row r="188" ht="11.25" customHeight="1">
      <c r="A188" s="232"/>
      <c r="B188" s="232"/>
      <c r="C188" s="232"/>
      <c r="D188" s="232"/>
      <c r="E188" s="295"/>
      <c r="F188" s="232"/>
      <c r="G188" s="237"/>
      <c r="H188" s="237"/>
      <c r="I188" s="249"/>
      <c r="J188" s="249"/>
      <c r="K188" s="232"/>
      <c r="L188" s="232"/>
      <c r="M188" s="232"/>
      <c r="N188" s="232"/>
      <c r="O188" s="232"/>
      <c r="P188" s="232"/>
      <c r="Q188" s="232"/>
      <c r="R188" s="232"/>
      <c r="S188" s="232"/>
      <c r="T188" s="232"/>
      <c r="U188" s="232"/>
      <c r="V188" s="232"/>
      <c r="W188" s="232"/>
      <c r="X188" s="232"/>
      <c r="Y188" s="232"/>
      <c r="Z188" s="232"/>
      <c r="AA188" s="232"/>
      <c r="AB188" s="232"/>
      <c r="AC188" s="232"/>
      <c r="AD188" s="232"/>
      <c r="AE188" s="232"/>
      <c r="AF188" s="232"/>
      <c r="AG188" s="232"/>
      <c r="AH188" s="232"/>
      <c r="AI188" s="232"/>
      <c r="AJ188" s="232"/>
    </row>
    <row r="189" ht="11.25" customHeight="1">
      <c r="A189" s="232"/>
      <c r="B189" s="232"/>
      <c r="C189" s="232"/>
      <c r="D189" s="232"/>
      <c r="E189" s="295"/>
      <c r="F189" s="232"/>
      <c r="G189" s="237"/>
      <c r="H189" s="237"/>
      <c r="I189" s="249"/>
      <c r="J189" s="249"/>
      <c r="K189" s="232"/>
      <c r="L189" s="232"/>
      <c r="M189" s="232"/>
      <c r="N189" s="232"/>
      <c r="O189" s="232"/>
      <c r="P189" s="232"/>
      <c r="Q189" s="232"/>
      <c r="R189" s="232"/>
      <c r="S189" s="232"/>
      <c r="T189" s="232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2"/>
      <c r="AI189" s="232"/>
      <c r="AJ189" s="232"/>
    </row>
    <row r="190" ht="11.25" customHeight="1">
      <c r="A190" s="232"/>
      <c r="B190" s="232"/>
      <c r="C190" s="232"/>
      <c r="D190" s="232"/>
      <c r="E190" s="295"/>
      <c r="F190" s="232"/>
      <c r="G190" s="237"/>
      <c r="H190" s="237"/>
      <c r="I190" s="249"/>
      <c r="J190" s="249"/>
      <c r="K190" s="232"/>
      <c r="L190" s="232"/>
      <c r="M190" s="232"/>
      <c r="N190" s="232"/>
      <c r="O190" s="232"/>
      <c r="P190" s="232"/>
      <c r="Q190" s="232"/>
      <c r="R190" s="232"/>
      <c r="S190" s="232"/>
      <c r="T190" s="232"/>
      <c r="U190" s="232"/>
      <c r="V190" s="232"/>
      <c r="W190" s="232"/>
      <c r="X190" s="232"/>
      <c r="Y190" s="232"/>
      <c r="Z190" s="232"/>
      <c r="AA190" s="232"/>
      <c r="AB190" s="232"/>
      <c r="AC190" s="232"/>
      <c r="AD190" s="232"/>
      <c r="AE190" s="232"/>
      <c r="AF190" s="232"/>
      <c r="AG190" s="232"/>
      <c r="AH190" s="232"/>
      <c r="AI190" s="232"/>
      <c r="AJ190" s="232"/>
    </row>
    <row r="191" ht="11.25" customHeight="1">
      <c r="A191" s="232"/>
      <c r="B191" s="232"/>
      <c r="C191" s="232"/>
      <c r="D191" s="232"/>
      <c r="E191" s="295"/>
      <c r="F191" s="232"/>
      <c r="G191" s="237"/>
      <c r="H191" s="237"/>
      <c r="I191" s="249"/>
      <c r="J191" s="249"/>
      <c r="K191" s="232"/>
      <c r="L191" s="232"/>
      <c r="M191" s="232"/>
      <c r="N191" s="232"/>
      <c r="O191" s="232"/>
      <c r="P191" s="232"/>
      <c r="Q191" s="232"/>
      <c r="R191" s="232"/>
      <c r="S191" s="232"/>
      <c r="T191" s="232"/>
      <c r="U191" s="232"/>
      <c r="V191" s="232"/>
      <c r="W191" s="232"/>
      <c r="X191" s="232"/>
      <c r="Y191" s="232"/>
      <c r="Z191" s="232"/>
      <c r="AA191" s="232"/>
      <c r="AB191" s="232"/>
      <c r="AC191" s="232"/>
      <c r="AD191" s="232"/>
      <c r="AE191" s="232"/>
      <c r="AF191" s="232"/>
      <c r="AG191" s="232"/>
      <c r="AH191" s="232"/>
      <c r="AI191" s="232"/>
      <c r="AJ191" s="232"/>
    </row>
    <row r="192" ht="11.25" customHeight="1">
      <c r="A192" s="232"/>
      <c r="B192" s="232"/>
      <c r="C192" s="232"/>
      <c r="D192" s="232"/>
      <c r="E192" s="295"/>
      <c r="F192" s="232"/>
      <c r="G192" s="237"/>
      <c r="H192" s="237"/>
      <c r="I192" s="249"/>
      <c r="J192" s="249"/>
      <c r="K192" s="232"/>
      <c r="L192" s="232"/>
      <c r="M192" s="232"/>
      <c r="N192" s="232"/>
      <c r="O192" s="232"/>
      <c r="P192" s="232"/>
      <c r="Q192" s="232"/>
      <c r="R192" s="232"/>
      <c r="S192" s="232"/>
      <c r="T192" s="232"/>
      <c r="U192" s="232"/>
      <c r="V192" s="232"/>
      <c r="W192" s="232"/>
      <c r="X192" s="232"/>
      <c r="Y192" s="232"/>
      <c r="Z192" s="232"/>
      <c r="AA192" s="232"/>
      <c r="AB192" s="232"/>
      <c r="AC192" s="232"/>
      <c r="AD192" s="232"/>
      <c r="AE192" s="232"/>
      <c r="AF192" s="232"/>
      <c r="AG192" s="232"/>
      <c r="AH192" s="232"/>
      <c r="AI192" s="232"/>
      <c r="AJ192" s="232"/>
    </row>
    <row r="193" ht="11.25" customHeight="1">
      <c r="A193" s="232"/>
      <c r="B193" s="232"/>
      <c r="C193" s="232"/>
      <c r="D193" s="232"/>
      <c r="E193" s="295"/>
      <c r="F193" s="232"/>
      <c r="G193" s="237"/>
      <c r="H193" s="237"/>
      <c r="I193" s="249"/>
      <c r="J193" s="249"/>
      <c r="K193" s="232"/>
      <c r="L193" s="232"/>
      <c r="M193" s="232"/>
      <c r="N193" s="232"/>
      <c r="O193" s="232"/>
      <c r="P193" s="232"/>
      <c r="Q193" s="232"/>
      <c r="R193" s="232"/>
      <c r="S193" s="232"/>
      <c r="T193" s="232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2"/>
      <c r="AI193" s="232"/>
      <c r="AJ193" s="232"/>
    </row>
    <row r="194" ht="11.25" customHeight="1">
      <c r="A194" s="232"/>
      <c r="B194" s="232"/>
      <c r="C194" s="232"/>
      <c r="D194" s="232"/>
      <c r="E194" s="295"/>
      <c r="F194" s="232"/>
      <c r="G194" s="237"/>
      <c r="H194" s="237"/>
      <c r="I194" s="249"/>
      <c r="J194" s="249"/>
      <c r="K194" s="232"/>
      <c r="L194" s="232"/>
      <c r="M194" s="232"/>
      <c r="N194" s="232"/>
      <c r="O194" s="232"/>
      <c r="P194" s="232"/>
      <c r="Q194" s="232"/>
      <c r="R194" s="232"/>
      <c r="S194" s="232"/>
      <c r="T194" s="232"/>
      <c r="U194" s="232"/>
      <c r="V194" s="232"/>
      <c r="W194" s="232"/>
      <c r="X194" s="232"/>
      <c r="Y194" s="232"/>
      <c r="Z194" s="232"/>
      <c r="AA194" s="232"/>
      <c r="AB194" s="232"/>
      <c r="AC194" s="232"/>
      <c r="AD194" s="232"/>
      <c r="AE194" s="232"/>
      <c r="AF194" s="232"/>
      <c r="AG194" s="232"/>
      <c r="AH194" s="232"/>
      <c r="AI194" s="232"/>
      <c r="AJ194" s="232"/>
    </row>
    <row r="195" ht="11.25" customHeight="1">
      <c r="A195" s="232"/>
      <c r="B195" s="232"/>
      <c r="C195" s="232"/>
      <c r="D195" s="232"/>
      <c r="E195" s="295"/>
      <c r="F195" s="232"/>
      <c r="G195" s="237"/>
      <c r="H195" s="237"/>
      <c r="I195" s="249"/>
      <c r="J195" s="249"/>
      <c r="K195" s="232"/>
      <c r="L195" s="232"/>
      <c r="M195" s="232"/>
      <c r="N195" s="232"/>
      <c r="O195" s="232"/>
      <c r="P195" s="232"/>
      <c r="Q195" s="232"/>
      <c r="R195" s="232"/>
      <c r="S195" s="232"/>
      <c r="T195" s="232"/>
      <c r="U195" s="232"/>
      <c r="V195" s="232"/>
      <c r="W195" s="232"/>
      <c r="X195" s="232"/>
      <c r="Y195" s="232"/>
      <c r="Z195" s="232"/>
      <c r="AA195" s="232"/>
      <c r="AB195" s="232"/>
      <c r="AC195" s="232"/>
      <c r="AD195" s="232"/>
      <c r="AE195" s="232"/>
      <c r="AF195" s="232"/>
      <c r="AG195" s="232"/>
      <c r="AH195" s="232"/>
      <c r="AI195" s="232"/>
      <c r="AJ195" s="232"/>
    </row>
    <row r="196" ht="11.25" customHeight="1">
      <c r="A196" s="232"/>
      <c r="B196" s="232"/>
      <c r="C196" s="232"/>
      <c r="D196" s="232"/>
      <c r="E196" s="295"/>
      <c r="F196" s="232"/>
      <c r="G196" s="237"/>
      <c r="H196" s="237"/>
      <c r="I196" s="249"/>
      <c r="J196" s="249"/>
      <c r="K196" s="232"/>
      <c r="L196" s="232"/>
      <c r="M196" s="232"/>
      <c r="N196" s="232"/>
      <c r="O196" s="232"/>
      <c r="P196" s="232"/>
      <c r="Q196" s="232"/>
      <c r="R196" s="232"/>
      <c r="S196" s="232"/>
      <c r="T196" s="232"/>
      <c r="U196" s="232"/>
      <c r="V196" s="232"/>
      <c r="W196" s="232"/>
      <c r="X196" s="232"/>
      <c r="Y196" s="232"/>
      <c r="Z196" s="232"/>
      <c r="AA196" s="232"/>
      <c r="AB196" s="232"/>
      <c r="AC196" s="232"/>
      <c r="AD196" s="232"/>
      <c r="AE196" s="232"/>
      <c r="AF196" s="232"/>
      <c r="AG196" s="232"/>
      <c r="AH196" s="232"/>
      <c r="AI196" s="232"/>
      <c r="AJ196" s="232"/>
    </row>
    <row r="197" ht="11.25" customHeight="1">
      <c r="A197" s="232"/>
      <c r="B197" s="232"/>
      <c r="C197" s="232"/>
      <c r="D197" s="232"/>
      <c r="E197" s="295"/>
      <c r="F197" s="232"/>
      <c r="G197" s="237"/>
      <c r="H197" s="237"/>
      <c r="I197" s="249"/>
      <c r="J197" s="249"/>
      <c r="K197" s="232"/>
      <c r="L197" s="232"/>
      <c r="M197" s="232"/>
      <c r="N197" s="232"/>
      <c r="O197" s="232"/>
      <c r="P197" s="232"/>
      <c r="Q197" s="232"/>
      <c r="R197" s="232"/>
      <c r="S197" s="232"/>
      <c r="T197" s="232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2"/>
      <c r="AI197" s="232"/>
      <c r="AJ197" s="232"/>
    </row>
    <row r="198" ht="11.25" customHeight="1">
      <c r="A198" s="232"/>
      <c r="B198" s="232"/>
      <c r="C198" s="232"/>
      <c r="D198" s="232"/>
      <c r="E198" s="295"/>
      <c r="F198" s="232"/>
      <c r="G198" s="237"/>
      <c r="H198" s="237"/>
      <c r="I198" s="249"/>
      <c r="J198" s="249"/>
      <c r="K198" s="232"/>
      <c r="L198" s="232"/>
      <c r="M198" s="232"/>
      <c r="N198" s="232"/>
      <c r="O198" s="232"/>
      <c r="P198" s="232"/>
      <c r="Q198" s="232"/>
      <c r="R198" s="232"/>
      <c r="S198" s="232"/>
      <c r="T198" s="232"/>
      <c r="U198" s="232"/>
      <c r="V198" s="232"/>
      <c r="W198" s="232"/>
      <c r="X198" s="232"/>
      <c r="Y198" s="232"/>
      <c r="Z198" s="232"/>
      <c r="AA198" s="232"/>
      <c r="AB198" s="232"/>
      <c r="AC198" s="232"/>
      <c r="AD198" s="232"/>
      <c r="AE198" s="232"/>
      <c r="AF198" s="232"/>
      <c r="AG198" s="232"/>
      <c r="AH198" s="232"/>
      <c r="AI198" s="232"/>
      <c r="AJ198" s="232"/>
    </row>
    <row r="199" ht="11.25" customHeight="1">
      <c r="A199" s="232"/>
      <c r="B199" s="232"/>
      <c r="C199" s="232"/>
      <c r="D199" s="232"/>
      <c r="E199" s="295"/>
      <c r="F199" s="232"/>
      <c r="G199" s="237"/>
      <c r="H199" s="237"/>
      <c r="I199" s="249"/>
      <c r="J199" s="249"/>
      <c r="K199" s="232"/>
      <c r="L199" s="232"/>
      <c r="M199" s="232"/>
      <c r="N199" s="232"/>
      <c r="O199" s="232"/>
      <c r="P199" s="232"/>
      <c r="Q199" s="232"/>
      <c r="R199" s="232"/>
      <c r="S199" s="232"/>
      <c r="T199" s="232"/>
      <c r="U199" s="232"/>
      <c r="V199" s="232"/>
      <c r="W199" s="232"/>
      <c r="X199" s="232"/>
      <c r="Y199" s="232"/>
      <c r="Z199" s="232"/>
      <c r="AA199" s="232"/>
      <c r="AB199" s="232"/>
      <c r="AC199" s="232"/>
      <c r="AD199" s="232"/>
      <c r="AE199" s="232"/>
      <c r="AF199" s="232"/>
      <c r="AG199" s="232"/>
      <c r="AH199" s="232"/>
      <c r="AI199" s="232"/>
      <c r="AJ199" s="232"/>
    </row>
    <row r="200" ht="11.25" customHeight="1">
      <c r="A200" s="232"/>
      <c r="B200" s="232"/>
      <c r="C200" s="232"/>
      <c r="D200" s="232"/>
      <c r="E200" s="295"/>
      <c r="F200" s="232"/>
      <c r="G200" s="237"/>
      <c r="H200" s="237"/>
      <c r="I200" s="249"/>
      <c r="J200" s="249"/>
      <c r="K200" s="232"/>
      <c r="L200" s="232"/>
      <c r="M200" s="232"/>
      <c r="N200" s="232"/>
      <c r="O200" s="232"/>
      <c r="P200" s="232"/>
      <c r="Q200" s="232"/>
      <c r="R200" s="232"/>
      <c r="S200" s="232"/>
      <c r="T200" s="232"/>
      <c r="U200" s="232"/>
      <c r="V200" s="232"/>
      <c r="W200" s="232"/>
      <c r="X200" s="232"/>
      <c r="Y200" s="232"/>
      <c r="Z200" s="232"/>
      <c r="AA200" s="232"/>
      <c r="AB200" s="232"/>
      <c r="AC200" s="232"/>
      <c r="AD200" s="232"/>
      <c r="AE200" s="232"/>
      <c r="AF200" s="232"/>
      <c r="AG200" s="232"/>
      <c r="AH200" s="232"/>
      <c r="AI200" s="232"/>
      <c r="AJ200" s="232"/>
    </row>
    <row r="201" ht="11.25" customHeight="1">
      <c r="A201" s="232"/>
      <c r="B201" s="232"/>
      <c r="C201" s="232"/>
      <c r="D201" s="232"/>
      <c r="E201" s="295"/>
      <c r="F201" s="232"/>
      <c r="G201" s="237"/>
      <c r="H201" s="237"/>
      <c r="I201" s="249"/>
      <c r="J201" s="249"/>
      <c r="K201" s="232"/>
      <c r="L201" s="232"/>
      <c r="M201" s="232"/>
      <c r="N201" s="232"/>
      <c r="O201" s="232"/>
      <c r="P201" s="232"/>
      <c r="Q201" s="232"/>
      <c r="R201" s="232"/>
      <c r="S201" s="232"/>
      <c r="T201" s="232"/>
      <c r="U201" s="232"/>
      <c r="V201" s="232"/>
      <c r="W201" s="232"/>
      <c r="X201" s="232"/>
      <c r="Y201" s="232"/>
      <c r="Z201" s="232"/>
      <c r="AA201" s="232"/>
      <c r="AB201" s="232"/>
      <c r="AC201" s="232"/>
      <c r="AD201" s="232"/>
      <c r="AE201" s="232"/>
      <c r="AF201" s="232"/>
      <c r="AG201" s="232"/>
      <c r="AH201" s="232"/>
      <c r="AI201" s="232"/>
      <c r="AJ201" s="232"/>
    </row>
    <row r="202" ht="11.25" customHeight="1">
      <c r="A202" s="232"/>
      <c r="B202" s="232"/>
      <c r="C202" s="232"/>
      <c r="D202" s="232"/>
      <c r="E202" s="295"/>
      <c r="F202" s="232"/>
      <c r="G202" s="237"/>
      <c r="H202" s="237"/>
      <c r="I202" s="249"/>
      <c r="J202" s="249"/>
      <c r="K202" s="232"/>
      <c r="L202" s="232"/>
      <c r="M202" s="232"/>
      <c r="N202" s="232"/>
      <c r="O202" s="232"/>
      <c r="P202" s="232"/>
      <c r="Q202" s="232"/>
      <c r="R202" s="232"/>
      <c r="S202" s="232"/>
      <c r="T202" s="232"/>
      <c r="U202" s="232"/>
      <c r="V202" s="232"/>
      <c r="W202" s="232"/>
      <c r="X202" s="232"/>
      <c r="Y202" s="232"/>
      <c r="Z202" s="232"/>
      <c r="AA202" s="232"/>
      <c r="AB202" s="232"/>
      <c r="AC202" s="232"/>
      <c r="AD202" s="232"/>
      <c r="AE202" s="232"/>
      <c r="AF202" s="232"/>
      <c r="AG202" s="232"/>
      <c r="AH202" s="232"/>
      <c r="AI202" s="232"/>
      <c r="AJ202" s="232"/>
    </row>
    <row r="203" ht="11.25" customHeight="1">
      <c r="A203" s="232"/>
      <c r="B203" s="232"/>
      <c r="C203" s="232"/>
      <c r="D203" s="232"/>
      <c r="E203" s="295"/>
      <c r="F203" s="232"/>
      <c r="G203" s="237"/>
      <c r="H203" s="237"/>
      <c r="I203" s="249"/>
      <c r="J203" s="249"/>
      <c r="K203" s="232"/>
      <c r="L203" s="232"/>
      <c r="M203" s="232"/>
      <c r="N203" s="232"/>
      <c r="O203" s="232"/>
      <c r="P203" s="232"/>
      <c r="Q203" s="232"/>
      <c r="R203" s="232"/>
      <c r="S203" s="232"/>
      <c r="T203" s="232"/>
      <c r="U203" s="232"/>
      <c r="V203" s="232"/>
      <c r="W203" s="232"/>
      <c r="X203" s="232"/>
      <c r="Y203" s="232"/>
      <c r="Z203" s="232"/>
      <c r="AA203" s="232"/>
      <c r="AB203" s="232"/>
      <c r="AC203" s="232"/>
      <c r="AD203" s="232"/>
      <c r="AE203" s="232"/>
      <c r="AF203" s="232"/>
      <c r="AG203" s="232"/>
      <c r="AH203" s="232"/>
      <c r="AI203" s="232"/>
      <c r="AJ203" s="232"/>
    </row>
    <row r="204" ht="11.25" customHeight="1">
      <c r="A204" s="232"/>
      <c r="B204" s="232"/>
      <c r="C204" s="232"/>
      <c r="D204" s="232"/>
      <c r="E204" s="295"/>
      <c r="F204" s="232"/>
      <c r="G204" s="237"/>
      <c r="H204" s="237"/>
      <c r="I204" s="249"/>
      <c r="J204" s="249"/>
      <c r="K204" s="232"/>
      <c r="L204" s="232"/>
      <c r="M204" s="232"/>
      <c r="N204" s="232"/>
      <c r="O204" s="232"/>
      <c r="P204" s="232"/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  <c r="AA204" s="232"/>
      <c r="AB204" s="232"/>
      <c r="AC204" s="232"/>
      <c r="AD204" s="232"/>
      <c r="AE204" s="232"/>
      <c r="AF204" s="232"/>
      <c r="AG204" s="232"/>
      <c r="AH204" s="232"/>
      <c r="AI204" s="232"/>
      <c r="AJ204" s="232"/>
    </row>
    <row r="205" ht="11.25" customHeight="1">
      <c r="A205" s="232"/>
      <c r="B205" s="232"/>
      <c r="C205" s="232"/>
      <c r="D205" s="232"/>
      <c r="E205" s="295"/>
      <c r="F205" s="232"/>
      <c r="G205" s="237"/>
      <c r="H205" s="237"/>
      <c r="I205" s="249"/>
      <c r="J205" s="249"/>
      <c r="K205" s="232"/>
      <c r="L205" s="232"/>
      <c r="M205" s="232"/>
      <c r="N205" s="232"/>
      <c r="O205" s="232"/>
      <c r="P205" s="232"/>
      <c r="Q205" s="232"/>
      <c r="R205" s="232"/>
      <c r="S205" s="232"/>
      <c r="T205" s="232"/>
      <c r="U205" s="232"/>
      <c r="V205" s="232"/>
      <c r="W205" s="232"/>
      <c r="X205" s="232"/>
      <c r="Y205" s="232"/>
      <c r="Z205" s="232"/>
      <c r="AA205" s="232"/>
      <c r="AB205" s="232"/>
      <c r="AC205" s="232"/>
      <c r="AD205" s="232"/>
      <c r="AE205" s="232"/>
      <c r="AF205" s="232"/>
      <c r="AG205" s="232"/>
      <c r="AH205" s="232"/>
      <c r="AI205" s="232"/>
      <c r="AJ205" s="232"/>
    </row>
    <row r="206" ht="11.25" customHeight="1">
      <c r="A206" s="232"/>
      <c r="B206" s="232"/>
      <c r="C206" s="232"/>
      <c r="D206" s="232"/>
      <c r="E206" s="295"/>
      <c r="F206" s="232"/>
      <c r="G206" s="237"/>
      <c r="H206" s="237"/>
      <c r="I206" s="249"/>
      <c r="J206" s="249"/>
      <c r="K206" s="232"/>
      <c r="L206" s="232"/>
      <c r="M206" s="232"/>
      <c r="N206" s="232"/>
      <c r="O206" s="232"/>
      <c r="P206" s="232"/>
      <c r="Q206" s="232"/>
      <c r="R206" s="232"/>
      <c r="S206" s="232"/>
      <c r="T206" s="232"/>
      <c r="U206" s="232"/>
      <c r="V206" s="232"/>
      <c r="W206" s="232"/>
      <c r="X206" s="232"/>
      <c r="Y206" s="232"/>
      <c r="Z206" s="232"/>
      <c r="AA206" s="232"/>
      <c r="AB206" s="232"/>
      <c r="AC206" s="232"/>
      <c r="AD206" s="232"/>
      <c r="AE206" s="232"/>
      <c r="AF206" s="232"/>
      <c r="AG206" s="232"/>
      <c r="AH206" s="232"/>
      <c r="AI206" s="232"/>
      <c r="AJ206" s="232"/>
    </row>
    <row r="207" ht="11.25" customHeight="1">
      <c r="A207" s="232"/>
      <c r="B207" s="232"/>
      <c r="C207" s="232"/>
      <c r="D207" s="232"/>
      <c r="E207" s="295"/>
      <c r="F207" s="232"/>
      <c r="G207" s="237"/>
      <c r="H207" s="237"/>
      <c r="I207" s="249"/>
      <c r="J207" s="249"/>
      <c r="K207" s="232"/>
      <c r="L207" s="232"/>
      <c r="M207" s="232"/>
      <c r="N207" s="232"/>
      <c r="O207" s="232"/>
      <c r="P207" s="232"/>
      <c r="Q207" s="232"/>
      <c r="R207" s="232"/>
      <c r="S207" s="232"/>
      <c r="T207" s="232"/>
      <c r="U207" s="232"/>
      <c r="V207" s="232"/>
      <c r="W207" s="232"/>
      <c r="X207" s="232"/>
      <c r="Y207" s="232"/>
      <c r="Z207" s="232"/>
      <c r="AA207" s="232"/>
      <c r="AB207" s="232"/>
      <c r="AC207" s="232"/>
      <c r="AD207" s="232"/>
      <c r="AE207" s="232"/>
      <c r="AF207" s="232"/>
      <c r="AG207" s="232"/>
      <c r="AH207" s="232"/>
      <c r="AI207" s="232"/>
      <c r="AJ207" s="232"/>
    </row>
    <row r="208" ht="11.25" customHeight="1">
      <c r="A208" s="232"/>
      <c r="B208" s="232"/>
      <c r="C208" s="232"/>
      <c r="D208" s="232"/>
      <c r="E208" s="295"/>
      <c r="F208" s="232"/>
      <c r="G208" s="237"/>
      <c r="H208" s="237"/>
      <c r="I208" s="249"/>
      <c r="J208" s="249"/>
      <c r="K208" s="232"/>
      <c r="L208" s="232"/>
      <c r="M208" s="232"/>
      <c r="N208" s="232"/>
      <c r="O208" s="232"/>
      <c r="P208" s="232"/>
      <c r="Q208" s="232"/>
      <c r="R208" s="232"/>
      <c r="S208" s="232"/>
      <c r="T208" s="232"/>
      <c r="U208" s="232"/>
      <c r="V208" s="232"/>
      <c r="W208" s="232"/>
      <c r="X208" s="232"/>
      <c r="Y208" s="232"/>
      <c r="Z208" s="232"/>
      <c r="AA208" s="232"/>
      <c r="AB208" s="232"/>
      <c r="AC208" s="232"/>
      <c r="AD208" s="232"/>
      <c r="AE208" s="232"/>
      <c r="AF208" s="232"/>
      <c r="AG208" s="232"/>
      <c r="AH208" s="232"/>
      <c r="AI208" s="232"/>
      <c r="AJ208" s="232"/>
    </row>
    <row r="209" ht="11.25" customHeight="1">
      <c r="A209" s="232"/>
      <c r="B209" s="232"/>
      <c r="C209" s="232"/>
      <c r="D209" s="232"/>
      <c r="E209" s="295"/>
      <c r="F209" s="232"/>
      <c r="G209" s="237"/>
      <c r="H209" s="237"/>
      <c r="I209" s="249"/>
      <c r="J209" s="249"/>
      <c r="K209" s="232"/>
      <c r="L209" s="232"/>
      <c r="M209" s="232"/>
      <c r="N209" s="232"/>
      <c r="O209" s="232"/>
      <c r="P209" s="232"/>
      <c r="Q209" s="232"/>
      <c r="R209" s="232"/>
      <c r="S209" s="232"/>
      <c r="T209" s="232"/>
      <c r="U209" s="232"/>
      <c r="V209" s="232"/>
      <c r="W209" s="232"/>
      <c r="X209" s="232"/>
      <c r="Y209" s="232"/>
      <c r="Z209" s="232"/>
      <c r="AA209" s="232"/>
      <c r="AB209" s="232"/>
      <c r="AC209" s="232"/>
      <c r="AD209" s="232"/>
      <c r="AE209" s="232"/>
      <c r="AF209" s="232"/>
      <c r="AG209" s="232"/>
      <c r="AH209" s="232"/>
      <c r="AI209" s="232"/>
      <c r="AJ209" s="232"/>
    </row>
    <row r="210" ht="11.25" customHeight="1">
      <c r="A210" s="232"/>
      <c r="B210" s="232"/>
      <c r="C210" s="232"/>
      <c r="D210" s="232"/>
      <c r="E210" s="295"/>
      <c r="F210" s="232"/>
      <c r="G210" s="237"/>
      <c r="H210" s="237"/>
      <c r="I210" s="249"/>
      <c r="J210" s="249"/>
      <c r="K210" s="232"/>
      <c r="L210" s="232"/>
      <c r="M210" s="232"/>
      <c r="N210" s="232"/>
      <c r="O210" s="232"/>
      <c r="P210" s="232"/>
      <c r="Q210" s="232"/>
      <c r="R210" s="232"/>
      <c r="S210" s="232"/>
      <c r="T210" s="232"/>
      <c r="U210" s="232"/>
      <c r="V210" s="232"/>
      <c r="W210" s="232"/>
      <c r="X210" s="232"/>
      <c r="Y210" s="232"/>
      <c r="Z210" s="232"/>
      <c r="AA210" s="232"/>
      <c r="AB210" s="232"/>
      <c r="AC210" s="232"/>
      <c r="AD210" s="232"/>
      <c r="AE210" s="232"/>
      <c r="AF210" s="232"/>
      <c r="AG210" s="232"/>
      <c r="AH210" s="232"/>
      <c r="AI210" s="232"/>
      <c r="AJ210" s="232"/>
    </row>
    <row r="211" ht="11.25" customHeight="1">
      <c r="A211" s="232"/>
      <c r="B211" s="232"/>
      <c r="C211" s="232"/>
      <c r="D211" s="232"/>
      <c r="E211" s="295"/>
      <c r="F211" s="232"/>
      <c r="G211" s="237"/>
      <c r="H211" s="237"/>
      <c r="I211" s="249"/>
      <c r="J211" s="249"/>
      <c r="K211" s="232"/>
      <c r="L211" s="232"/>
      <c r="M211" s="232"/>
      <c r="N211" s="232"/>
      <c r="O211" s="232"/>
      <c r="P211" s="232"/>
      <c r="Q211" s="232"/>
      <c r="R211" s="232"/>
      <c r="S211" s="232"/>
      <c r="T211" s="232"/>
      <c r="U211" s="232"/>
      <c r="V211" s="232"/>
      <c r="W211" s="232"/>
      <c r="X211" s="232"/>
      <c r="Y211" s="232"/>
      <c r="Z211" s="232"/>
      <c r="AA211" s="232"/>
      <c r="AB211" s="232"/>
      <c r="AC211" s="232"/>
      <c r="AD211" s="232"/>
      <c r="AE211" s="232"/>
      <c r="AF211" s="232"/>
      <c r="AG211" s="232"/>
      <c r="AH211" s="232"/>
      <c r="AI211" s="232"/>
      <c r="AJ211" s="232"/>
    </row>
    <row r="212" ht="11.25" customHeight="1">
      <c r="A212" s="232"/>
      <c r="B212" s="232"/>
      <c r="C212" s="232"/>
      <c r="D212" s="232"/>
      <c r="E212" s="295"/>
      <c r="F212" s="232"/>
      <c r="G212" s="237"/>
      <c r="H212" s="237"/>
      <c r="I212" s="249"/>
      <c r="J212" s="249"/>
      <c r="K212" s="232"/>
      <c r="L212" s="232"/>
      <c r="M212" s="232"/>
      <c r="N212" s="232"/>
      <c r="O212" s="232"/>
      <c r="P212" s="232"/>
      <c r="Q212" s="232"/>
      <c r="R212" s="232"/>
      <c r="S212" s="232"/>
      <c r="T212" s="232"/>
      <c r="U212" s="232"/>
      <c r="V212" s="232"/>
      <c r="W212" s="232"/>
      <c r="X212" s="232"/>
      <c r="Y212" s="232"/>
      <c r="Z212" s="232"/>
      <c r="AA212" s="232"/>
      <c r="AB212" s="232"/>
      <c r="AC212" s="232"/>
      <c r="AD212" s="232"/>
      <c r="AE212" s="232"/>
      <c r="AF212" s="232"/>
      <c r="AG212" s="232"/>
      <c r="AH212" s="232"/>
      <c r="AI212" s="232"/>
      <c r="AJ212" s="232"/>
    </row>
    <row r="213" ht="11.25" customHeight="1">
      <c r="A213" s="232"/>
      <c r="B213" s="232"/>
      <c r="C213" s="232"/>
      <c r="D213" s="232"/>
      <c r="E213" s="295"/>
      <c r="F213" s="232"/>
      <c r="G213" s="237"/>
      <c r="H213" s="237"/>
      <c r="I213" s="249"/>
      <c r="J213" s="249"/>
      <c r="K213" s="232"/>
      <c r="L213" s="232"/>
      <c r="M213" s="232"/>
      <c r="N213" s="232"/>
      <c r="O213" s="232"/>
      <c r="P213" s="232"/>
      <c r="Q213" s="232"/>
      <c r="R213" s="232"/>
      <c r="S213" s="232"/>
      <c r="T213" s="232"/>
      <c r="U213" s="232"/>
      <c r="V213" s="232"/>
      <c r="W213" s="232"/>
      <c r="X213" s="232"/>
      <c r="Y213" s="232"/>
      <c r="Z213" s="232"/>
      <c r="AA213" s="232"/>
      <c r="AB213" s="232"/>
      <c r="AC213" s="232"/>
      <c r="AD213" s="232"/>
      <c r="AE213" s="232"/>
      <c r="AF213" s="232"/>
      <c r="AG213" s="232"/>
      <c r="AH213" s="232"/>
      <c r="AI213" s="232"/>
      <c r="AJ213" s="232"/>
    </row>
    <row r="214" ht="11.25" customHeight="1">
      <c r="A214" s="232"/>
      <c r="B214" s="232"/>
      <c r="C214" s="232"/>
      <c r="D214" s="232"/>
      <c r="E214" s="295"/>
      <c r="F214" s="232"/>
      <c r="G214" s="237"/>
      <c r="H214" s="237"/>
      <c r="I214" s="249"/>
      <c r="J214" s="249"/>
      <c r="K214" s="232"/>
      <c r="L214" s="232"/>
      <c r="M214" s="232"/>
      <c r="N214" s="232"/>
      <c r="O214" s="232"/>
      <c r="P214" s="232"/>
      <c r="Q214" s="232"/>
      <c r="R214" s="232"/>
      <c r="S214" s="232"/>
      <c r="T214" s="232"/>
      <c r="U214" s="232"/>
      <c r="V214" s="232"/>
      <c r="W214" s="232"/>
      <c r="X214" s="232"/>
      <c r="Y214" s="232"/>
      <c r="Z214" s="232"/>
      <c r="AA214" s="232"/>
      <c r="AB214" s="232"/>
      <c r="AC214" s="232"/>
      <c r="AD214" s="232"/>
      <c r="AE214" s="232"/>
      <c r="AF214" s="232"/>
      <c r="AG214" s="232"/>
      <c r="AH214" s="232"/>
      <c r="AI214" s="232"/>
      <c r="AJ214" s="232"/>
    </row>
    <row r="215" ht="11.25" customHeight="1">
      <c r="A215" s="232"/>
      <c r="B215" s="232"/>
      <c r="C215" s="232"/>
      <c r="D215" s="232"/>
      <c r="E215" s="295"/>
      <c r="F215" s="232"/>
      <c r="G215" s="237"/>
      <c r="H215" s="237"/>
      <c r="I215" s="249"/>
      <c r="J215" s="249"/>
      <c r="K215" s="232"/>
      <c r="L215" s="232"/>
      <c r="M215" s="232"/>
      <c r="N215" s="232"/>
      <c r="O215" s="232"/>
      <c r="P215" s="232"/>
      <c r="Q215" s="232"/>
      <c r="R215" s="232"/>
      <c r="S215" s="232"/>
      <c r="T215" s="232"/>
      <c r="U215" s="232"/>
      <c r="V215" s="232"/>
      <c r="W215" s="232"/>
      <c r="X215" s="232"/>
      <c r="Y215" s="232"/>
      <c r="Z215" s="232"/>
      <c r="AA215" s="232"/>
      <c r="AB215" s="232"/>
      <c r="AC215" s="232"/>
      <c r="AD215" s="232"/>
      <c r="AE215" s="232"/>
      <c r="AF215" s="232"/>
      <c r="AG215" s="232"/>
      <c r="AH215" s="232"/>
      <c r="AI215" s="232"/>
      <c r="AJ215" s="232"/>
    </row>
    <row r="216" ht="11.25" customHeight="1">
      <c r="A216" s="232"/>
      <c r="B216" s="232"/>
      <c r="C216" s="232"/>
      <c r="D216" s="232"/>
      <c r="E216" s="295"/>
      <c r="F216" s="232"/>
      <c r="G216" s="237"/>
      <c r="H216" s="237"/>
      <c r="I216" s="249"/>
      <c r="J216" s="249"/>
      <c r="K216" s="232"/>
      <c r="L216" s="232"/>
      <c r="M216" s="232"/>
      <c r="N216" s="232"/>
      <c r="O216" s="232"/>
      <c r="P216" s="232"/>
      <c r="Q216" s="232"/>
      <c r="R216" s="232"/>
      <c r="S216" s="232"/>
      <c r="T216" s="232"/>
      <c r="U216" s="232"/>
      <c r="V216" s="232"/>
      <c r="W216" s="232"/>
      <c r="X216" s="232"/>
      <c r="Y216" s="232"/>
      <c r="Z216" s="232"/>
      <c r="AA216" s="232"/>
      <c r="AB216" s="232"/>
      <c r="AC216" s="232"/>
      <c r="AD216" s="232"/>
      <c r="AE216" s="232"/>
      <c r="AF216" s="232"/>
      <c r="AG216" s="232"/>
      <c r="AH216" s="232"/>
      <c r="AI216" s="232"/>
      <c r="AJ216" s="232"/>
    </row>
    <row r="217" ht="11.25" customHeight="1">
      <c r="A217" s="232"/>
      <c r="B217" s="232"/>
      <c r="C217" s="232"/>
      <c r="D217" s="232"/>
      <c r="E217" s="295"/>
      <c r="F217" s="232"/>
      <c r="G217" s="237"/>
      <c r="H217" s="237"/>
      <c r="I217" s="249"/>
      <c r="J217" s="249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</row>
    <row r="218" ht="11.25" customHeight="1">
      <c r="A218" s="232"/>
      <c r="B218" s="232"/>
      <c r="C218" s="232"/>
      <c r="D218" s="232"/>
      <c r="E218" s="295"/>
      <c r="F218" s="232"/>
      <c r="G218" s="237"/>
      <c r="H218" s="237"/>
      <c r="I218" s="249"/>
      <c r="J218" s="249"/>
      <c r="K218" s="232"/>
      <c r="L218" s="232"/>
      <c r="M218" s="232"/>
      <c r="N218" s="232"/>
      <c r="O218" s="232"/>
      <c r="P218" s="232"/>
      <c r="Q218" s="232"/>
      <c r="R218" s="232"/>
      <c r="S218" s="232"/>
      <c r="T218" s="232"/>
      <c r="U218" s="232"/>
      <c r="V218" s="232"/>
      <c r="W218" s="232"/>
      <c r="X218" s="232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</row>
    <row r="219" ht="11.25" customHeight="1">
      <c r="A219" s="232"/>
      <c r="B219" s="232"/>
      <c r="C219" s="232"/>
      <c r="D219" s="232"/>
      <c r="E219" s="295"/>
      <c r="F219" s="232"/>
      <c r="G219" s="237"/>
      <c r="H219" s="237"/>
      <c r="I219" s="249"/>
      <c r="J219" s="249"/>
      <c r="K219" s="232"/>
      <c r="L219" s="232"/>
      <c r="M219" s="232"/>
      <c r="N219" s="232"/>
      <c r="O219" s="232"/>
      <c r="P219" s="232"/>
      <c r="Q219" s="232"/>
      <c r="R219" s="232"/>
      <c r="S219" s="232"/>
      <c r="T219" s="232"/>
      <c r="U219" s="232"/>
      <c r="V219" s="232"/>
      <c r="W219" s="232"/>
      <c r="X219" s="232"/>
      <c r="Y219" s="232"/>
      <c r="Z219" s="232"/>
      <c r="AA219" s="232"/>
      <c r="AB219" s="232"/>
      <c r="AC219" s="232"/>
      <c r="AD219" s="232"/>
      <c r="AE219" s="232"/>
      <c r="AF219" s="232"/>
      <c r="AG219" s="232"/>
      <c r="AH219" s="232"/>
      <c r="AI219" s="232"/>
      <c r="AJ219" s="232"/>
    </row>
    <row r="220" ht="11.25" customHeight="1">
      <c r="A220" s="232"/>
      <c r="B220" s="232"/>
      <c r="C220" s="232"/>
      <c r="D220" s="232"/>
      <c r="E220" s="295"/>
      <c r="F220" s="232"/>
      <c r="G220" s="237"/>
      <c r="H220" s="237"/>
      <c r="I220" s="249"/>
      <c r="J220" s="249"/>
      <c r="K220" s="232"/>
      <c r="L220" s="232"/>
      <c r="M220" s="232"/>
      <c r="N220" s="232"/>
      <c r="O220" s="232"/>
      <c r="P220" s="232"/>
      <c r="Q220" s="232"/>
      <c r="R220" s="232"/>
      <c r="S220" s="232"/>
      <c r="T220" s="232"/>
      <c r="U220" s="232"/>
      <c r="V220" s="232"/>
      <c r="W220" s="232"/>
      <c r="X220" s="232"/>
      <c r="Y220" s="232"/>
      <c r="Z220" s="232"/>
      <c r="AA220" s="232"/>
      <c r="AB220" s="232"/>
      <c r="AC220" s="232"/>
      <c r="AD220" s="232"/>
      <c r="AE220" s="232"/>
      <c r="AF220" s="232"/>
      <c r="AG220" s="232"/>
      <c r="AH220" s="232"/>
      <c r="AI220" s="232"/>
      <c r="AJ220" s="232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  <c r="AE221" s="205"/>
      <c r="AF221" s="205"/>
      <c r="AG221" s="205"/>
      <c r="AH221" s="205"/>
      <c r="AI221" s="205"/>
      <c r="AJ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  <c r="AE223" s="205"/>
      <c r="AF223" s="205"/>
      <c r="AG223" s="205"/>
      <c r="AH223" s="205"/>
      <c r="AI223" s="205"/>
      <c r="AJ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  <c r="AE224" s="205"/>
      <c r="AF224" s="205"/>
      <c r="AG224" s="205"/>
      <c r="AH224" s="205"/>
      <c r="AI224" s="205"/>
      <c r="AJ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  <c r="AE225" s="205"/>
      <c r="AF225" s="205"/>
      <c r="AG225" s="205"/>
      <c r="AH225" s="205"/>
      <c r="AI225" s="205"/>
      <c r="AJ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  <c r="AE226" s="205"/>
      <c r="AF226" s="205"/>
      <c r="AG226" s="205"/>
      <c r="AH226" s="205"/>
      <c r="AI226" s="205"/>
      <c r="AJ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  <c r="AE227" s="205"/>
      <c r="AF227" s="205"/>
      <c r="AG227" s="205"/>
      <c r="AH227" s="205"/>
      <c r="AI227" s="205"/>
      <c r="AJ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  <c r="AE228" s="205"/>
      <c r="AF228" s="205"/>
      <c r="AG228" s="205"/>
      <c r="AH228" s="205"/>
      <c r="AI228" s="205"/>
      <c r="AJ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  <c r="AE229" s="205"/>
      <c r="AF229" s="205"/>
      <c r="AG229" s="205"/>
      <c r="AH229" s="205"/>
      <c r="AI229" s="205"/>
      <c r="AJ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5"/>
      <c r="AI230" s="205"/>
      <c r="AJ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5"/>
      <c r="AI231" s="205"/>
      <c r="AJ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5"/>
      <c r="AI232" s="205"/>
      <c r="AJ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  <c r="AE233" s="205"/>
      <c r="AF233" s="205"/>
      <c r="AG233" s="205"/>
      <c r="AH233" s="205"/>
      <c r="AI233" s="205"/>
      <c r="AJ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  <c r="AE234" s="205"/>
      <c r="AF234" s="205"/>
      <c r="AG234" s="205"/>
      <c r="AH234" s="205"/>
      <c r="AI234" s="205"/>
      <c r="AJ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  <c r="AE235" s="205"/>
      <c r="AF235" s="205"/>
      <c r="AG235" s="205"/>
      <c r="AH235" s="205"/>
      <c r="AI235" s="205"/>
      <c r="AJ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  <c r="AE236" s="205"/>
      <c r="AF236" s="205"/>
      <c r="AG236" s="205"/>
      <c r="AH236" s="205"/>
      <c r="AI236" s="205"/>
      <c r="AJ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  <c r="AE237" s="205"/>
      <c r="AF237" s="205"/>
      <c r="AG237" s="205"/>
      <c r="AH237" s="205"/>
      <c r="AI237" s="205"/>
      <c r="AJ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  <c r="AE238" s="205"/>
      <c r="AF238" s="205"/>
      <c r="AG238" s="205"/>
      <c r="AH238" s="205"/>
      <c r="AI238" s="205"/>
      <c r="AJ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205"/>
      <c r="AG239" s="205"/>
      <c r="AH239" s="205"/>
      <c r="AI239" s="205"/>
      <c r="AJ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  <c r="AE240" s="205"/>
      <c r="AF240" s="205"/>
      <c r="AG240" s="205"/>
      <c r="AH240" s="205"/>
      <c r="AI240" s="205"/>
      <c r="AJ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  <c r="AE241" s="205"/>
      <c r="AF241" s="205"/>
      <c r="AG241" s="205"/>
      <c r="AH241" s="205"/>
      <c r="AI241" s="205"/>
      <c r="AJ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  <c r="AE242" s="205"/>
      <c r="AF242" s="205"/>
      <c r="AG242" s="205"/>
      <c r="AH242" s="205"/>
      <c r="AI242" s="205"/>
      <c r="AJ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  <c r="AE243" s="205"/>
      <c r="AF243" s="205"/>
      <c r="AG243" s="205"/>
      <c r="AH243" s="205"/>
      <c r="AI243" s="205"/>
      <c r="AJ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  <c r="AE244" s="205"/>
      <c r="AF244" s="205"/>
      <c r="AG244" s="205"/>
      <c r="AH244" s="205"/>
      <c r="AI244" s="205"/>
      <c r="AJ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  <c r="AE246" s="205"/>
      <c r="AF246" s="205"/>
      <c r="AG246" s="205"/>
      <c r="AH246" s="205"/>
      <c r="AI246" s="205"/>
      <c r="AJ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  <c r="AE247" s="205"/>
      <c r="AF247" s="205"/>
      <c r="AG247" s="205"/>
      <c r="AH247" s="205"/>
      <c r="AI247" s="205"/>
      <c r="AJ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  <c r="AE249" s="205"/>
      <c r="AF249" s="205"/>
      <c r="AG249" s="205"/>
      <c r="AH249" s="205"/>
      <c r="AI249" s="205"/>
      <c r="AJ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  <c r="AE250" s="205"/>
      <c r="AF250" s="205"/>
      <c r="AG250" s="205"/>
      <c r="AH250" s="205"/>
      <c r="AI250" s="205"/>
      <c r="AJ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  <c r="AE251" s="205"/>
      <c r="AF251" s="205"/>
      <c r="AG251" s="205"/>
      <c r="AH251" s="205"/>
      <c r="AI251" s="205"/>
      <c r="AJ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  <c r="AE252" s="205"/>
      <c r="AF252" s="205"/>
      <c r="AG252" s="205"/>
      <c r="AH252" s="205"/>
      <c r="AI252" s="205"/>
      <c r="AJ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  <c r="AE253" s="205"/>
      <c r="AF253" s="205"/>
      <c r="AG253" s="205"/>
      <c r="AH253" s="205"/>
      <c r="AI253" s="205"/>
      <c r="AJ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  <c r="AE254" s="205"/>
      <c r="AF254" s="205"/>
      <c r="AG254" s="205"/>
      <c r="AH254" s="205"/>
      <c r="AI254" s="205"/>
      <c r="AJ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  <c r="AE256" s="205"/>
      <c r="AF256" s="205"/>
      <c r="AG256" s="205"/>
      <c r="AH256" s="205"/>
      <c r="AI256" s="205"/>
      <c r="AJ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  <c r="AH258" s="205"/>
      <c r="AI258" s="205"/>
      <c r="AJ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  <c r="AE260" s="205"/>
      <c r="AF260" s="205"/>
      <c r="AG260" s="205"/>
      <c r="AH260" s="205"/>
      <c r="AI260" s="205"/>
      <c r="AJ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  <c r="AE261" s="205"/>
      <c r="AF261" s="205"/>
      <c r="AG261" s="205"/>
      <c r="AH261" s="205"/>
      <c r="AI261" s="205"/>
      <c r="AJ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  <c r="AE262" s="205"/>
      <c r="AF262" s="205"/>
      <c r="AG262" s="205"/>
      <c r="AH262" s="205"/>
      <c r="AI262" s="205"/>
      <c r="AJ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  <c r="AE263" s="205"/>
      <c r="AF263" s="205"/>
      <c r="AG263" s="205"/>
      <c r="AH263" s="205"/>
      <c r="AI263" s="205"/>
      <c r="AJ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  <c r="AE264" s="205"/>
      <c r="AF264" s="205"/>
      <c r="AG264" s="205"/>
      <c r="AH264" s="205"/>
      <c r="AI264" s="205"/>
      <c r="AJ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  <c r="AE265" s="205"/>
      <c r="AF265" s="205"/>
      <c r="AG265" s="205"/>
      <c r="AH265" s="205"/>
      <c r="AI265" s="205"/>
      <c r="AJ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  <c r="AE267" s="205"/>
      <c r="AF267" s="205"/>
      <c r="AG267" s="205"/>
      <c r="AH267" s="205"/>
      <c r="AI267" s="205"/>
      <c r="AJ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  <c r="AE268" s="205"/>
      <c r="AF268" s="205"/>
      <c r="AG268" s="205"/>
      <c r="AH268" s="205"/>
      <c r="AI268" s="205"/>
      <c r="AJ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  <c r="AE269" s="205"/>
      <c r="AF269" s="205"/>
      <c r="AG269" s="205"/>
      <c r="AH269" s="205"/>
      <c r="AI269" s="205"/>
      <c r="AJ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  <c r="AE270" s="205"/>
      <c r="AF270" s="205"/>
      <c r="AG270" s="205"/>
      <c r="AH270" s="205"/>
      <c r="AI270" s="205"/>
      <c r="AJ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  <c r="AE271" s="205"/>
      <c r="AF271" s="205"/>
      <c r="AG271" s="205"/>
      <c r="AH271" s="205"/>
      <c r="AI271" s="205"/>
      <c r="AJ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  <c r="AE277" s="205"/>
      <c r="AF277" s="205"/>
      <c r="AG277" s="205"/>
      <c r="AH277" s="205"/>
      <c r="AI277" s="205"/>
      <c r="AJ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  <c r="AE280" s="205"/>
      <c r="AF280" s="205"/>
      <c r="AG280" s="205"/>
      <c r="AH280" s="205"/>
      <c r="AI280" s="205"/>
      <c r="AJ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AF281" s="205"/>
      <c r="AG281" s="205"/>
      <c r="AH281" s="205"/>
      <c r="AI281" s="205"/>
      <c r="AJ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  <c r="AE282" s="205"/>
      <c r="AF282" s="205"/>
      <c r="AG282" s="205"/>
      <c r="AH282" s="205"/>
      <c r="AI282" s="205"/>
      <c r="AJ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  <c r="AH283" s="205"/>
      <c r="AI283" s="205"/>
      <c r="AJ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  <c r="AE289" s="205"/>
      <c r="AF289" s="205"/>
      <c r="AG289" s="205"/>
      <c r="AH289" s="205"/>
      <c r="AI289" s="205"/>
      <c r="AJ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  <c r="AE297" s="205"/>
      <c r="AF297" s="205"/>
      <c r="AG297" s="205"/>
      <c r="AH297" s="205"/>
      <c r="AI297" s="205"/>
      <c r="AJ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  <c r="AE298" s="205"/>
      <c r="AF298" s="205"/>
      <c r="AG298" s="205"/>
      <c r="AH298" s="205"/>
      <c r="AI298" s="205"/>
      <c r="AJ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  <c r="AE299" s="205"/>
      <c r="AF299" s="205"/>
      <c r="AG299" s="205"/>
      <c r="AH299" s="205"/>
      <c r="AI299" s="205"/>
      <c r="AJ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  <c r="AE300" s="205"/>
      <c r="AF300" s="205"/>
      <c r="AG300" s="205"/>
      <c r="AH300" s="205"/>
      <c r="AI300" s="205"/>
      <c r="AJ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/>
      <c r="AF301" s="205"/>
      <c r="AG301" s="205"/>
      <c r="AH301" s="205"/>
      <c r="AI301" s="205"/>
      <c r="AJ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/>
      <c r="AF302" s="205"/>
      <c r="AG302" s="205"/>
      <c r="AH302" s="205"/>
      <c r="AI302" s="205"/>
      <c r="AJ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  <c r="AE324" s="205"/>
      <c r="AF324" s="205"/>
      <c r="AG324" s="205"/>
      <c r="AH324" s="205"/>
      <c r="AI324" s="205"/>
      <c r="AJ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  <c r="AE327" s="205"/>
      <c r="AF327" s="205"/>
      <c r="AG327" s="205"/>
      <c r="AH327" s="205"/>
      <c r="AI327" s="205"/>
      <c r="AJ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  <c r="AJ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  <c r="AE332" s="205"/>
      <c r="AF332" s="205"/>
      <c r="AG332" s="205"/>
      <c r="AH332" s="205"/>
      <c r="AI332" s="205"/>
      <c r="AJ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  <c r="AE333" s="205"/>
      <c r="AF333" s="205"/>
      <c r="AG333" s="205"/>
      <c r="AH333" s="205"/>
      <c r="AI333" s="205"/>
      <c r="AJ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  <c r="AE335" s="205"/>
      <c r="AF335" s="205"/>
      <c r="AG335" s="205"/>
      <c r="AH335" s="205"/>
      <c r="AI335" s="205"/>
      <c r="AJ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  <c r="AE337" s="205"/>
      <c r="AF337" s="205"/>
      <c r="AG337" s="205"/>
      <c r="AH337" s="205"/>
      <c r="AI337" s="205"/>
      <c r="AJ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  <c r="AE338" s="205"/>
      <c r="AF338" s="205"/>
      <c r="AG338" s="205"/>
      <c r="AH338" s="205"/>
      <c r="AI338" s="205"/>
      <c r="AJ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  <c r="AE339" s="205"/>
      <c r="AF339" s="205"/>
      <c r="AG339" s="205"/>
      <c r="AH339" s="205"/>
      <c r="AI339" s="205"/>
      <c r="AJ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  <c r="AE341" s="205"/>
      <c r="AF341" s="205"/>
      <c r="AG341" s="205"/>
      <c r="AH341" s="205"/>
      <c r="AI341" s="205"/>
      <c r="AJ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  <c r="AE343" s="205"/>
      <c r="AF343" s="205"/>
      <c r="AG343" s="205"/>
      <c r="AH343" s="205"/>
      <c r="AI343" s="205"/>
      <c r="AJ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  <c r="AE344" s="205"/>
      <c r="AF344" s="205"/>
      <c r="AG344" s="205"/>
      <c r="AH344" s="205"/>
      <c r="AI344" s="205"/>
      <c r="AJ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  <c r="AE345" s="205"/>
      <c r="AF345" s="205"/>
      <c r="AG345" s="205"/>
      <c r="AH345" s="205"/>
      <c r="AI345" s="205"/>
      <c r="AJ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  <c r="AE346" s="205"/>
      <c r="AF346" s="205"/>
      <c r="AG346" s="205"/>
      <c r="AH346" s="205"/>
      <c r="AI346" s="205"/>
      <c r="AJ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  <c r="AE348" s="205"/>
      <c r="AF348" s="205"/>
      <c r="AG348" s="205"/>
      <c r="AH348" s="205"/>
      <c r="AI348" s="205"/>
      <c r="AJ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  <c r="AE351" s="205"/>
      <c r="AF351" s="205"/>
      <c r="AG351" s="205"/>
      <c r="AH351" s="205"/>
      <c r="AI351" s="205"/>
      <c r="AJ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  <c r="AE352" s="205"/>
      <c r="AF352" s="205"/>
      <c r="AG352" s="205"/>
      <c r="AH352" s="205"/>
      <c r="AI352" s="205"/>
      <c r="AJ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5"/>
      <c r="AJ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  <c r="AE355" s="205"/>
      <c r="AF355" s="205"/>
      <c r="AG355" s="205"/>
      <c r="AH355" s="205"/>
      <c r="AI355" s="205"/>
      <c r="AJ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  <c r="AE356" s="205"/>
      <c r="AF356" s="205"/>
      <c r="AG356" s="205"/>
      <c r="AH356" s="205"/>
      <c r="AI356" s="205"/>
      <c r="AJ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  <c r="AE357" s="205"/>
      <c r="AF357" s="205"/>
      <c r="AG357" s="205"/>
      <c r="AH357" s="205"/>
      <c r="AI357" s="205"/>
      <c r="AJ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  <c r="AE359" s="205"/>
      <c r="AF359" s="205"/>
      <c r="AG359" s="205"/>
      <c r="AH359" s="205"/>
      <c r="AI359" s="205"/>
      <c r="AJ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  <c r="AE360" s="205"/>
      <c r="AF360" s="205"/>
      <c r="AG360" s="205"/>
      <c r="AH360" s="205"/>
      <c r="AI360" s="205"/>
      <c r="AJ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  <c r="AE361" s="205"/>
      <c r="AF361" s="205"/>
      <c r="AG361" s="205"/>
      <c r="AH361" s="205"/>
      <c r="AI361" s="205"/>
      <c r="AJ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  <c r="AE362" s="205"/>
      <c r="AF362" s="205"/>
      <c r="AG362" s="205"/>
      <c r="AH362" s="205"/>
      <c r="AI362" s="205"/>
      <c r="AJ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  <c r="AE363" s="205"/>
      <c r="AF363" s="205"/>
      <c r="AG363" s="205"/>
      <c r="AH363" s="205"/>
      <c r="AI363" s="205"/>
      <c r="AJ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  <c r="AE364" s="205"/>
      <c r="AF364" s="205"/>
      <c r="AG364" s="205"/>
      <c r="AH364" s="205"/>
      <c r="AI364" s="205"/>
      <c r="AJ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  <c r="AE366" s="205"/>
      <c r="AF366" s="205"/>
      <c r="AG366" s="205"/>
      <c r="AH366" s="205"/>
      <c r="AI366" s="205"/>
      <c r="AJ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  <c r="AH368" s="205"/>
      <c r="AI368" s="205"/>
      <c r="AJ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  <c r="AE369" s="205"/>
      <c r="AF369" s="205"/>
      <c r="AG369" s="205"/>
      <c r="AH369" s="205"/>
      <c r="AI369" s="205"/>
      <c r="AJ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  <c r="AE370" s="205"/>
      <c r="AF370" s="205"/>
      <c r="AG370" s="205"/>
      <c r="AH370" s="205"/>
      <c r="AI370" s="205"/>
      <c r="AJ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  <c r="AE371" s="205"/>
      <c r="AF371" s="205"/>
      <c r="AG371" s="205"/>
      <c r="AH371" s="205"/>
      <c r="AI371" s="205"/>
      <c r="AJ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  <c r="AE372" s="205"/>
      <c r="AF372" s="205"/>
      <c r="AG372" s="205"/>
      <c r="AH372" s="205"/>
      <c r="AI372" s="205"/>
      <c r="AJ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5"/>
      <c r="AF373" s="205"/>
      <c r="AG373" s="205"/>
      <c r="AH373" s="205"/>
      <c r="AI373" s="205"/>
      <c r="AJ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  <c r="AE374" s="205"/>
      <c r="AF374" s="205"/>
      <c r="AG374" s="205"/>
      <c r="AH374" s="205"/>
      <c r="AI374" s="205"/>
      <c r="AJ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  <c r="AE375" s="205"/>
      <c r="AF375" s="205"/>
      <c r="AG375" s="205"/>
      <c r="AH375" s="205"/>
      <c r="AI375" s="205"/>
      <c r="AJ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5"/>
      <c r="AF376" s="205"/>
      <c r="AG376" s="205"/>
      <c r="AH376" s="205"/>
      <c r="AI376" s="205"/>
      <c r="AJ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  <c r="AE378" s="205"/>
      <c r="AF378" s="205"/>
      <c r="AG378" s="205"/>
      <c r="AH378" s="205"/>
      <c r="AI378" s="205"/>
      <c r="AJ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  <c r="AE379" s="205"/>
      <c r="AF379" s="205"/>
      <c r="AG379" s="205"/>
      <c r="AH379" s="205"/>
      <c r="AI379" s="205"/>
      <c r="AJ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  <c r="AE380" s="205"/>
      <c r="AF380" s="205"/>
      <c r="AG380" s="205"/>
      <c r="AH380" s="205"/>
      <c r="AI380" s="205"/>
      <c r="AJ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  <c r="AE382" s="205"/>
      <c r="AF382" s="205"/>
      <c r="AG382" s="205"/>
      <c r="AH382" s="205"/>
      <c r="AI382" s="205"/>
      <c r="AJ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  <c r="AE384" s="205"/>
      <c r="AF384" s="205"/>
      <c r="AG384" s="205"/>
      <c r="AH384" s="205"/>
      <c r="AI384" s="205"/>
      <c r="AJ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  <c r="AE385" s="205"/>
      <c r="AF385" s="205"/>
      <c r="AG385" s="205"/>
      <c r="AH385" s="205"/>
      <c r="AI385" s="205"/>
      <c r="AJ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  <c r="AE387" s="205"/>
      <c r="AF387" s="205"/>
      <c r="AG387" s="205"/>
      <c r="AH387" s="205"/>
      <c r="AI387" s="205"/>
      <c r="AJ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  <c r="AE388" s="205"/>
      <c r="AF388" s="205"/>
      <c r="AG388" s="205"/>
      <c r="AH388" s="205"/>
      <c r="AI388" s="205"/>
      <c r="AJ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  <c r="AE389" s="205"/>
      <c r="AF389" s="205"/>
      <c r="AG389" s="205"/>
      <c r="AH389" s="205"/>
      <c r="AI389" s="205"/>
      <c r="AJ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  <c r="AE390" s="205"/>
      <c r="AF390" s="205"/>
      <c r="AG390" s="205"/>
      <c r="AH390" s="205"/>
      <c r="AI390" s="205"/>
      <c r="AJ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  <c r="AE391" s="205"/>
      <c r="AF391" s="205"/>
      <c r="AG391" s="205"/>
      <c r="AH391" s="205"/>
      <c r="AI391" s="205"/>
      <c r="AJ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  <c r="AE392" s="205"/>
      <c r="AF392" s="205"/>
      <c r="AG392" s="205"/>
      <c r="AH392" s="205"/>
      <c r="AI392" s="205"/>
      <c r="AJ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  <c r="AE393" s="205"/>
      <c r="AF393" s="205"/>
      <c r="AG393" s="205"/>
      <c r="AH393" s="205"/>
      <c r="AI393" s="205"/>
      <c r="AJ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  <c r="AE394" s="205"/>
      <c r="AF394" s="205"/>
      <c r="AG394" s="205"/>
      <c r="AH394" s="205"/>
      <c r="AI394" s="205"/>
      <c r="AJ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/>
      <c r="AJ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  <c r="AE397" s="205"/>
      <c r="AF397" s="205"/>
      <c r="AG397" s="205"/>
      <c r="AH397" s="205"/>
      <c r="AI397" s="205"/>
      <c r="AJ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  <c r="AE398" s="205"/>
      <c r="AF398" s="205"/>
      <c r="AG398" s="205"/>
      <c r="AH398" s="205"/>
      <c r="AI398" s="205"/>
      <c r="AJ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  <c r="AE399" s="205"/>
      <c r="AF399" s="205"/>
      <c r="AG399" s="205"/>
      <c r="AH399" s="205"/>
      <c r="AI399" s="205"/>
      <c r="AJ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  <c r="AE400" s="205"/>
      <c r="AF400" s="205"/>
      <c r="AG400" s="205"/>
      <c r="AH400" s="205"/>
      <c r="AI400" s="205"/>
      <c r="AJ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  <c r="AE421" s="205"/>
      <c r="AF421" s="205"/>
      <c r="AG421" s="205"/>
      <c r="AH421" s="205"/>
      <c r="AI421" s="205"/>
      <c r="AJ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  <c r="AE422" s="205"/>
      <c r="AF422" s="205"/>
      <c r="AG422" s="205"/>
      <c r="AH422" s="205"/>
      <c r="AI422" s="205"/>
      <c r="AJ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  <c r="AE423" s="205"/>
      <c r="AF423" s="205"/>
      <c r="AG423" s="205"/>
      <c r="AH423" s="205"/>
      <c r="AI423" s="205"/>
      <c r="AJ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  <c r="AE424" s="205"/>
      <c r="AF424" s="205"/>
      <c r="AG424" s="205"/>
      <c r="AH424" s="205"/>
      <c r="AI424" s="205"/>
      <c r="AJ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  <c r="AE425" s="205"/>
      <c r="AF425" s="205"/>
      <c r="AG425" s="205"/>
      <c r="AH425" s="205"/>
      <c r="AI425" s="205"/>
      <c r="AJ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  <c r="AE439" s="205"/>
      <c r="AF439" s="205"/>
      <c r="AG439" s="205"/>
      <c r="AH439" s="205"/>
      <c r="AI439" s="205"/>
      <c r="AJ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  <c r="AE440" s="205"/>
      <c r="AF440" s="205"/>
      <c r="AG440" s="205"/>
      <c r="AH440" s="205"/>
      <c r="AI440" s="205"/>
      <c r="AJ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  <c r="AE441" s="205"/>
      <c r="AF441" s="205"/>
      <c r="AG441" s="205"/>
      <c r="AH441" s="205"/>
      <c r="AI441" s="205"/>
      <c r="AJ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  <c r="AE442" s="205"/>
      <c r="AF442" s="205"/>
      <c r="AG442" s="205"/>
      <c r="AH442" s="205"/>
      <c r="AI442" s="205"/>
      <c r="AJ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  <c r="AE443" s="205"/>
      <c r="AF443" s="205"/>
      <c r="AG443" s="205"/>
      <c r="AH443" s="205"/>
      <c r="AI443" s="205"/>
      <c r="AJ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  <c r="AE444" s="205"/>
      <c r="AF444" s="205"/>
      <c r="AG444" s="205"/>
      <c r="AH444" s="205"/>
      <c r="AI444" s="205"/>
      <c r="AJ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  <c r="AE445" s="205"/>
      <c r="AF445" s="205"/>
      <c r="AG445" s="205"/>
      <c r="AH445" s="205"/>
      <c r="AI445" s="205"/>
      <c r="AJ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  <c r="AE446" s="205"/>
      <c r="AF446" s="205"/>
      <c r="AG446" s="205"/>
      <c r="AH446" s="205"/>
      <c r="AI446" s="205"/>
      <c r="AJ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  <c r="AE447" s="205"/>
      <c r="AF447" s="205"/>
      <c r="AG447" s="205"/>
      <c r="AH447" s="205"/>
      <c r="AI447" s="205"/>
      <c r="AJ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  <c r="AG458" s="205"/>
      <c r="AH458" s="205"/>
      <c r="AI458" s="205"/>
      <c r="AJ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  <c r="AG459" s="205"/>
      <c r="AH459" s="205"/>
      <c r="AI459" s="205"/>
      <c r="AJ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  <c r="AG460" s="205"/>
      <c r="AH460" s="205"/>
      <c r="AI460" s="205"/>
      <c r="AJ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  <c r="AG461" s="205"/>
      <c r="AH461" s="205"/>
      <c r="AI461" s="205"/>
      <c r="AJ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  <c r="AG464" s="205"/>
      <c r="AH464" s="205"/>
      <c r="AI464" s="205"/>
      <c r="AJ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  <c r="AG465" s="205"/>
      <c r="AH465" s="205"/>
      <c r="AI465" s="205"/>
      <c r="AJ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  <c r="AG466" s="205"/>
      <c r="AH466" s="205"/>
      <c r="AI466" s="205"/>
      <c r="AJ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  <c r="AG467" s="205"/>
      <c r="AH467" s="205"/>
      <c r="AI467" s="205"/>
      <c r="AJ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  <c r="AG468" s="205"/>
      <c r="AH468" s="205"/>
      <c r="AI468" s="205"/>
      <c r="AJ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  <c r="AG469" s="205"/>
      <c r="AH469" s="205"/>
      <c r="AI469" s="205"/>
      <c r="AJ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  <c r="AG470" s="205"/>
      <c r="AH470" s="205"/>
      <c r="AI470" s="205"/>
      <c r="AJ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  <c r="AG471" s="205"/>
      <c r="AH471" s="205"/>
      <c r="AI471" s="205"/>
      <c r="AJ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  <c r="AG472" s="205"/>
      <c r="AH472" s="205"/>
      <c r="AI472" s="205"/>
      <c r="AJ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  <c r="AG473" s="205"/>
      <c r="AH473" s="205"/>
      <c r="AI473" s="205"/>
      <c r="AJ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  <c r="AG474" s="205"/>
      <c r="AH474" s="205"/>
      <c r="AI474" s="205"/>
      <c r="AJ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  <c r="AG477" s="205"/>
      <c r="AH477" s="205"/>
      <c r="AI477" s="205"/>
      <c r="AJ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  <c r="AG478" s="205"/>
      <c r="AH478" s="205"/>
      <c r="AI478" s="205"/>
      <c r="AJ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  <c r="AG479" s="205"/>
      <c r="AH479" s="205"/>
      <c r="AI479" s="205"/>
      <c r="AJ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  <c r="AG480" s="205"/>
      <c r="AH480" s="205"/>
      <c r="AI480" s="205"/>
      <c r="AJ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  <c r="AG481" s="205"/>
      <c r="AH481" s="205"/>
      <c r="AI481" s="205"/>
      <c r="AJ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  <c r="AG482" s="205"/>
      <c r="AH482" s="205"/>
      <c r="AI482" s="205"/>
      <c r="AJ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  <c r="AG483" s="205"/>
      <c r="AH483" s="205"/>
      <c r="AI483" s="205"/>
      <c r="AJ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  <c r="AG484" s="205"/>
      <c r="AH484" s="205"/>
      <c r="AI484" s="205"/>
      <c r="AJ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  <c r="AG485" s="205"/>
      <c r="AH485" s="205"/>
      <c r="AI485" s="205"/>
      <c r="AJ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  <c r="AG486" s="205"/>
      <c r="AH486" s="205"/>
      <c r="AI486" s="205"/>
      <c r="AJ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  <c r="AG487" s="205"/>
      <c r="AH487" s="205"/>
      <c r="AI487" s="205"/>
      <c r="AJ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  <c r="AG488" s="205"/>
      <c r="AH488" s="205"/>
      <c r="AI488" s="205"/>
      <c r="AJ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  <c r="AG489" s="205"/>
      <c r="AH489" s="205"/>
      <c r="AI489" s="205"/>
      <c r="AJ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  <c r="AG490" s="205"/>
      <c r="AH490" s="205"/>
      <c r="AI490" s="205"/>
      <c r="AJ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  <c r="AG491" s="205"/>
      <c r="AH491" s="205"/>
      <c r="AI491" s="205"/>
      <c r="AJ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  <c r="AG493" s="205"/>
      <c r="AH493" s="205"/>
      <c r="AI493" s="205"/>
      <c r="AJ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  <c r="AG494" s="205"/>
      <c r="AH494" s="205"/>
      <c r="AI494" s="205"/>
      <c r="AJ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  <c r="AG495" s="205"/>
      <c r="AH495" s="205"/>
      <c r="AI495" s="205"/>
      <c r="AJ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  <c r="AG496" s="205"/>
      <c r="AH496" s="205"/>
      <c r="AI496" s="205"/>
      <c r="AJ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  <c r="AG497" s="205"/>
      <c r="AH497" s="205"/>
      <c r="AI497" s="205"/>
      <c r="AJ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  <c r="AG498" s="205"/>
      <c r="AH498" s="205"/>
      <c r="AI498" s="205"/>
      <c r="AJ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  <c r="AG499" s="205"/>
      <c r="AH499" s="205"/>
      <c r="AI499" s="205"/>
      <c r="AJ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  <c r="AG500" s="205"/>
      <c r="AH500" s="205"/>
      <c r="AI500" s="205"/>
      <c r="AJ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  <c r="AG501" s="205"/>
      <c r="AH501" s="205"/>
      <c r="AI501" s="205"/>
      <c r="AJ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  <c r="AG503" s="205"/>
      <c r="AH503" s="205"/>
      <c r="AI503" s="205"/>
      <c r="AJ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  <c r="AG514" s="205"/>
      <c r="AH514" s="205"/>
      <c r="AI514" s="205"/>
      <c r="AJ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  <c r="AG516" s="205"/>
      <c r="AH516" s="205"/>
      <c r="AI516" s="205"/>
      <c r="AJ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/>
      <c r="AI521" s="205"/>
      <c r="AJ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  <c r="AG525" s="205"/>
      <c r="AH525" s="205"/>
      <c r="AI525" s="205"/>
      <c r="AJ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  <c r="AG526" s="205"/>
      <c r="AH526" s="205"/>
      <c r="AI526" s="205"/>
      <c r="AJ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  <c r="AG527" s="205"/>
      <c r="AH527" s="205"/>
      <c r="AI527" s="205"/>
      <c r="AJ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  <c r="AG528" s="205"/>
      <c r="AH528" s="205"/>
      <c r="AI528" s="205"/>
      <c r="AJ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  <c r="AG529" s="205"/>
      <c r="AH529" s="205"/>
      <c r="AI529" s="205"/>
      <c r="AJ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  <c r="AG531" s="205"/>
      <c r="AH531" s="205"/>
      <c r="AI531" s="205"/>
      <c r="AJ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  <c r="AG541" s="205"/>
      <c r="AH541" s="205"/>
      <c r="AI541" s="205"/>
      <c r="AJ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  <c r="AH551" s="205"/>
      <c r="AI551" s="205"/>
      <c r="AJ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/>
      <c r="AI554" s="205"/>
      <c r="AJ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  <c r="AH557" s="205"/>
      <c r="AI557" s="205"/>
      <c r="AJ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  <c r="AG558" s="205"/>
      <c r="AH558" s="205"/>
      <c r="AI558" s="205"/>
      <c r="AJ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  <c r="AG559" s="205"/>
      <c r="AH559" s="205"/>
      <c r="AI559" s="205"/>
      <c r="AJ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  <c r="AG560" s="205"/>
      <c r="AH560" s="205"/>
      <c r="AI560" s="205"/>
      <c r="AJ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  <c r="AG561" s="205"/>
      <c r="AH561" s="205"/>
      <c r="AI561" s="205"/>
      <c r="AJ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  <c r="AG562" s="205"/>
      <c r="AH562" s="205"/>
      <c r="AI562" s="205"/>
      <c r="AJ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  <c r="AG563" s="205"/>
      <c r="AH563" s="205"/>
      <c r="AI563" s="205"/>
      <c r="AJ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  <c r="AG564" s="205"/>
      <c r="AH564" s="205"/>
      <c r="AI564" s="205"/>
      <c r="AJ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  <c r="AG565" s="205"/>
      <c r="AH565" s="205"/>
      <c r="AI565" s="205"/>
      <c r="AJ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  <c r="AG566" s="205"/>
      <c r="AH566" s="205"/>
      <c r="AI566" s="205"/>
      <c r="AJ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  <c r="AG567" s="205"/>
      <c r="AH567" s="205"/>
      <c r="AI567" s="205"/>
      <c r="AJ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  <c r="AG568" s="205"/>
      <c r="AH568" s="205"/>
      <c r="AI568" s="205"/>
      <c r="AJ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  <c r="AG569" s="205"/>
      <c r="AH569" s="205"/>
      <c r="AI569" s="205"/>
      <c r="AJ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  <c r="AG570" s="205"/>
      <c r="AH570" s="205"/>
      <c r="AI570" s="205"/>
      <c r="AJ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  <c r="AG571" s="205"/>
      <c r="AH571" s="205"/>
      <c r="AI571" s="205"/>
      <c r="AJ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  <c r="AG572" s="205"/>
      <c r="AH572" s="205"/>
      <c r="AI572" s="205"/>
      <c r="AJ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  <c r="AG573" s="205"/>
      <c r="AH573" s="205"/>
      <c r="AI573" s="205"/>
      <c r="AJ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  <c r="AG574" s="205"/>
      <c r="AH574" s="205"/>
      <c r="AI574" s="205"/>
      <c r="AJ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  <c r="AG575" s="205"/>
      <c r="AH575" s="205"/>
      <c r="AI575" s="205"/>
      <c r="AJ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  <c r="AG576" s="205"/>
      <c r="AH576" s="205"/>
      <c r="AI576" s="205"/>
      <c r="AJ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  <c r="AG577" s="205"/>
      <c r="AH577" s="205"/>
      <c r="AI577" s="205"/>
      <c r="AJ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  <c r="AG578" s="205"/>
      <c r="AH578" s="205"/>
      <c r="AI578" s="205"/>
      <c r="AJ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  <c r="AG579" s="205"/>
      <c r="AH579" s="205"/>
      <c r="AI579" s="205"/>
      <c r="AJ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  <c r="AG589" s="205"/>
      <c r="AH589" s="205"/>
      <c r="AI589" s="205"/>
      <c r="AJ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  <c r="AG590" s="205"/>
      <c r="AH590" s="205"/>
      <c r="AI590" s="205"/>
      <c r="AJ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  <c r="AG591" s="205"/>
      <c r="AH591" s="205"/>
      <c r="AI591" s="205"/>
      <c r="AJ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  <c r="AG592" s="205"/>
      <c r="AH592" s="205"/>
      <c r="AI592" s="205"/>
      <c r="AJ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  <c r="AG593" s="205"/>
      <c r="AH593" s="205"/>
      <c r="AI593" s="205"/>
      <c r="AJ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  <c r="AG594" s="205"/>
      <c r="AH594" s="205"/>
      <c r="AI594" s="205"/>
      <c r="AJ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  <c r="AG595" s="205"/>
      <c r="AH595" s="205"/>
      <c r="AI595" s="205"/>
      <c r="AJ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  <c r="AG596" s="205"/>
      <c r="AH596" s="205"/>
      <c r="AI596" s="205"/>
      <c r="AJ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  <c r="AG606" s="205"/>
      <c r="AH606" s="205"/>
      <c r="AI606" s="205"/>
      <c r="AJ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  <c r="AG607" s="205"/>
      <c r="AH607" s="205"/>
      <c r="AI607" s="205"/>
      <c r="AJ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  <c r="AG608" s="205"/>
      <c r="AH608" s="205"/>
      <c r="AI608" s="205"/>
      <c r="AJ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  <c r="AG609" s="205"/>
      <c r="AH609" s="205"/>
      <c r="AI609" s="205"/>
      <c r="AJ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  <c r="AG610" s="205"/>
      <c r="AH610" s="205"/>
      <c r="AI610" s="205"/>
      <c r="AJ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  <c r="AG611" s="205"/>
      <c r="AH611" s="205"/>
      <c r="AI611" s="205"/>
      <c r="AJ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  <c r="AG612" s="205"/>
      <c r="AH612" s="205"/>
      <c r="AI612" s="205"/>
      <c r="AJ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  <c r="AG613" s="205"/>
      <c r="AH613" s="205"/>
      <c r="AI613" s="205"/>
      <c r="AJ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  <c r="AG614" s="205"/>
      <c r="AH614" s="205"/>
      <c r="AI614" s="205"/>
      <c r="AJ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  <c r="AG615" s="205"/>
      <c r="AH615" s="205"/>
      <c r="AI615" s="205"/>
      <c r="AJ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  <c r="AG616" s="205"/>
      <c r="AH616" s="205"/>
      <c r="AI616" s="205"/>
      <c r="AJ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  <c r="AG617" s="205"/>
      <c r="AH617" s="205"/>
      <c r="AI617" s="205"/>
      <c r="AJ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  <c r="AG618" s="205"/>
      <c r="AH618" s="205"/>
      <c r="AI618" s="205"/>
      <c r="AJ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  <c r="AG619" s="205"/>
      <c r="AH619" s="205"/>
      <c r="AI619" s="205"/>
      <c r="AJ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  <c r="AG620" s="205"/>
      <c r="AH620" s="205"/>
      <c r="AI620" s="205"/>
      <c r="AJ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  <c r="AG648" s="205"/>
      <c r="AH648" s="205"/>
      <c r="AI648" s="205"/>
      <c r="AJ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  <c r="AG649" s="205"/>
      <c r="AH649" s="205"/>
      <c r="AI649" s="205"/>
      <c r="AJ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  <c r="AG650" s="205"/>
      <c r="AH650" s="205"/>
      <c r="AI650" s="205"/>
      <c r="AJ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  <c r="AG660" s="205"/>
      <c r="AH660" s="205"/>
      <c r="AI660" s="205"/>
      <c r="AJ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  <c r="AG661" s="205"/>
      <c r="AH661" s="205"/>
      <c r="AI661" s="205"/>
      <c r="AJ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  <c r="AG662" s="205"/>
      <c r="AH662" s="205"/>
      <c r="AI662" s="205"/>
      <c r="AJ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  <c r="AG663" s="205"/>
      <c r="AH663" s="205"/>
      <c r="AI663" s="205"/>
      <c r="AJ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  <c r="AG664" s="205"/>
      <c r="AH664" s="205"/>
      <c r="AI664" s="205"/>
      <c r="AJ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  <c r="AG665" s="205"/>
      <c r="AH665" s="205"/>
      <c r="AI665" s="205"/>
      <c r="AJ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  <c r="AG666" s="205"/>
      <c r="AH666" s="205"/>
      <c r="AI666" s="205"/>
      <c r="AJ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  <c r="AG667" s="205"/>
      <c r="AH667" s="205"/>
      <c r="AI667" s="205"/>
      <c r="AJ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  <c r="AG668" s="205"/>
      <c r="AH668" s="205"/>
      <c r="AI668" s="205"/>
      <c r="AJ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  <c r="AG669" s="205"/>
      <c r="AH669" s="205"/>
      <c r="AI669" s="205"/>
      <c r="AJ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  <c r="AG670" s="205"/>
      <c r="AH670" s="205"/>
      <c r="AI670" s="205"/>
      <c r="AJ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  <c r="AG671" s="205"/>
      <c r="AH671" s="205"/>
      <c r="AI671" s="205"/>
      <c r="AJ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  <c r="AG672" s="205"/>
      <c r="AH672" s="205"/>
      <c r="AI672" s="205"/>
      <c r="AJ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  <c r="AG673" s="205"/>
      <c r="AH673" s="205"/>
      <c r="AI673" s="205"/>
      <c r="AJ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  <c r="AG674" s="205"/>
      <c r="AH674" s="205"/>
      <c r="AI674" s="205"/>
      <c r="AJ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  <c r="AG675" s="205"/>
      <c r="AH675" s="205"/>
      <c r="AI675" s="205"/>
      <c r="AJ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  <c r="AG676" s="205"/>
      <c r="AH676" s="205"/>
      <c r="AI676" s="205"/>
      <c r="AJ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  <c r="AG677" s="205"/>
      <c r="AH677" s="205"/>
      <c r="AI677" s="205"/>
      <c r="AJ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  <c r="AG678" s="205"/>
      <c r="AH678" s="205"/>
      <c r="AI678" s="205"/>
      <c r="AJ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  <c r="AG679" s="205"/>
      <c r="AH679" s="205"/>
      <c r="AI679" s="205"/>
      <c r="AJ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  <c r="AG680" s="205"/>
      <c r="AH680" s="205"/>
      <c r="AI680" s="205"/>
      <c r="AJ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  <c r="AG681" s="205"/>
      <c r="AH681" s="205"/>
      <c r="AI681" s="205"/>
      <c r="AJ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  <c r="AG682" s="205"/>
      <c r="AH682" s="205"/>
      <c r="AI682" s="205"/>
      <c r="AJ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  <c r="AG683" s="205"/>
      <c r="AH683" s="205"/>
      <c r="AI683" s="205"/>
      <c r="AJ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  <c r="AG684" s="205"/>
      <c r="AH684" s="205"/>
      <c r="AI684" s="205"/>
      <c r="AJ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  <c r="AG685" s="205"/>
      <c r="AH685" s="205"/>
      <c r="AI685" s="205"/>
      <c r="AJ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  <c r="AG686" s="205"/>
      <c r="AH686" s="205"/>
      <c r="AI686" s="205"/>
      <c r="AJ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  <c r="AG687" s="205"/>
      <c r="AH687" s="205"/>
      <c r="AI687" s="205"/>
      <c r="AJ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  <c r="AG688" s="205"/>
      <c r="AH688" s="205"/>
      <c r="AI688" s="205"/>
      <c r="AJ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  <c r="AG689" s="205"/>
      <c r="AH689" s="205"/>
      <c r="AI689" s="205"/>
      <c r="AJ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  <c r="AG690" s="205"/>
      <c r="AH690" s="205"/>
      <c r="AI690" s="205"/>
      <c r="AJ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  <c r="AG691" s="205"/>
      <c r="AH691" s="205"/>
      <c r="AI691" s="205"/>
      <c r="AJ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  <c r="AG692" s="205"/>
      <c r="AH692" s="205"/>
      <c r="AI692" s="205"/>
      <c r="AJ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  <c r="AG693" s="205"/>
      <c r="AH693" s="205"/>
      <c r="AI693" s="205"/>
      <c r="AJ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  <c r="AG694" s="205"/>
      <c r="AH694" s="205"/>
      <c r="AI694" s="205"/>
      <c r="AJ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  <c r="AG696" s="205"/>
      <c r="AH696" s="205"/>
      <c r="AI696" s="205"/>
      <c r="AJ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  <c r="AG697" s="205"/>
      <c r="AH697" s="205"/>
      <c r="AI697" s="205"/>
      <c r="AJ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  <c r="AG698" s="205"/>
      <c r="AH698" s="205"/>
      <c r="AI698" s="205"/>
      <c r="AJ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  <c r="AG699" s="205"/>
      <c r="AH699" s="205"/>
      <c r="AI699" s="205"/>
      <c r="AJ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  <c r="AG700" s="205"/>
      <c r="AH700" s="205"/>
      <c r="AI700" s="205"/>
      <c r="AJ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  <c r="AG702" s="205"/>
      <c r="AH702" s="205"/>
      <c r="AI702" s="205"/>
      <c r="AJ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  <c r="AG703" s="205"/>
      <c r="AH703" s="205"/>
      <c r="AI703" s="205"/>
      <c r="AJ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  <c r="AG704" s="205"/>
      <c r="AH704" s="205"/>
      <c r="AI704" s="205"/>
      <c r="AJ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  <c r="AG705" s="205"/>
      <c r="AH705" s="205"/>
      <c r="AI705" s="205"/>
      <c r="AJ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  <c r="AG707" s="205"/>
      <c r="AH707" s="205"/>
      <c r="AI707" s="205"/>
      <c r="AJ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  <c r="AG708" s="205"/>
      <c r="AH708" s="205"/>
      <c r="AI708" s="205"/>
      <c r="AJ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  <c r="AG709" s="205"/>
      <c r="AH709" s="205"/>
      <c r="AI709" s="205"/>
      <c r="AJ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  <c r="AH710" s="205"/>
      <c r="AI710" s="205"/>
      <c r="AJ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  <c r="AG711" s="205"/>
      <c r="AH711" s="205"/>
      <c r="AI711" s="205"/>
      <c r="AJ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  <c r="AH712" s="205"/>
      <c r="AI712" s="205"/>
      <c r="AJ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  <c r="AG713" s="205"/>
      <c r="AH713" s="205"/>
      <c r="AI713" s="205"/>
      <c r="AJ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  <c r="AG714" s="205"/>
      <c r="AH714" s="205"/>
      <c r="AI714" s="205"/>
      <c r="AJ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  <c r="AG715" s="205"/>
      <c r="AH715" s="205"/>
      <c r="AI715" s="205"/>
      <c r="AJ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  <c r="AG716" s="205"/>
      <c r="AH716" s="205"/>
      <c r="AI716" s="205"/>
      <c r="AJ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  <c r="AG717" s="205"/>
      <c r="AH717" s="205"/>
      <c r="AI717" s="205"/>
      <c r="AJ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  <c r="AG718" s="205"/>
      <c r="AH718" s="205"/>
      <c r="AI718" s="205"/>
      <c r="AJ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  <c r="AH719" s="205"/>
      <c r="AI719" s="205"/>
      <c r="AJ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  <c r="AG720" s="205"/>
      <c r="AH720" s="205"/>
      <c r="AI720" s="205"/>
      <c r="AJ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  <c r="AG721" s="205"/>
      <c r="AH721" s="205"/>
      <c r="AI721" s="205"/>
      <c r="AJ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  <c r="AG722" s="205"/>
      <c r="AH722" s="205"/>
      <c r="AI722" s="205"/>
      <c r="AJ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  <c r="AG732" s="205"/>
      <c r="AH732" s="205"/>
      <c r="AI732" s="205"/>
      <c r="AJ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  <c r="AG733" s="205"/>
      <c r="AH733" s="205"/>
      <c r="AI733" s="205"/>
      <c r="AJ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  <c r="AG734" s="205"/>
      <c r="AH734" s="205"/>
      <c r="AI734" s="205"/>
      <c r="AJ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  <c r="AG735" s="205"/>
      <c r="AH735" s="205"/>
      <c r="AI735" s="205"/>
      <c r="AJ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  <c r="AG736" s="205"/>
      <c r="AH736" s="205"/>
      <c r="AI736" s="205"/>
      <c r="AJ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  <c r="AG737" s="205"/>
      <c r="AH737" s="205"/>
      <c r="AI737" s="205"/>
      <c r="AJ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  <c r="AG738" s="205"/>
      <c r="AH738" s="205"/>
      <c r="AI738" s="205"/>
      <c r="AJ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  <c r="AG739" s="205"/>
      <c r="AH739" s="205"/>
      <c r="AI739" s="205"/>
      <c r="AJ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  <c r="AG740" s="205"/>
      <c r="AH740" s="205"/>
      <c r="AI740" s="205"/>
      <c r="AJ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  <c r="AG750" s="205"/>
      <c r="AH750" s="205"/>
      <c r="AI750" s="205"/>
      <c r="AJ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  <c r="AG751" s="205"/>
      <c r="AH751" s="205"/>
      <c r="AI751" s="205"/>
      <c r="AJ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  <c r="AG752" s="205"/>
      <c r="AH752" s="205"/>
      <c r="AI752" s="205"/>
      <c r="AJ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  <c r="AG753" s="205"/>
      <c r="AH753" s="205"/>
      <c r="AI753" s="205"/>
      <c r="AJ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  <c r="AG754" s="205"/>
      <c r="AH754" s="205"/>
      <c r="AI754" s="205"/>
      <c r="AJ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  <c r="AG755" s="205"/>
      <c r="AH755" s="205"/>
      <c r="AI755" s="205"/>
      <c r="AJ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  <c r="AG756" s="205"/>
      <c r="AH756" s="205"/>
      <c r="AI756" s="205"/>
      <c r="AJ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  <c r="AG757" s="205"/>
      <c r="AH757" s="205"/>
      <c r="AI757" s="205"/>
      <c r="AJ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  <c r="AG758" s="205"/>
      <c r="AH758" s="205"/>
      <c r="AI758" s="205"/>
      <c r="AJ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  <c r="AG759" s="205"/>
      <c r="AH759" s="205"/>
      <c r="AI759" s="205"/>
      <c r="AJ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  <c r="AG760" s="205"/>
      <c r="AH760" s="205"/>
      <c r="AI760" s="205"/>
      <c r="AJ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  <c r="AG761" s="205"/>
      <c r="AH761" s="205"/>
      <c r="AI761" s="205"/>
      <c r="AJ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  <c r="AG762" s="205"/>
      <c r="AH762" s="205"/>
      <c r="AI762" s="205"/>
      <c r="AJ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  <c r="AG763" s="205"/>
      <c r="AH763" s="205"/>
      <c r="AI763" s="205"/>
      <c r="AJ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  <c r="AG764" s="205"/>
      <c r="AH764" s="205"/>
      <c r="AI764" s="205"/>
      <c r="AJ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  <c r="AG765" s="205"/>
      <c r="AH765" s="205"/>
      <c r="AI765" s="205"/>
      <c r="AJ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  <c r="AG768" s="205"/>
      <c r="AH768" s="205"/>
      <c r="AI768" s="205"/>
      <c r="AJ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  <c r="AG769" s="205"/>
      <c r="AH769" s="205"/>
      <c r="AI769" s="205"/>
      <c r="AJ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  <c r="AG770" s="205"/>
      <c r="AH770" s="205"/>
      <c r="AI770" s="205"/>
      <c r="AJ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  <c r="AG771" s="205"/>
      <c r="AH771" s="205"/>
      <c r="AI771" s="205"/>
      <c r="AJ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  <c r="AG772" s="205"/>
      <c r="AH772" s="205"/>
      <c r="AI772" s="205"/>
      <c r="AJ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  <c r="AG773" s="205"/>
      <c r="AH773" s="205"/>
      <c r="AI773" s="205"/>
      <c r="AJ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  <c r="AG774" s="205"/>
      <c r="AH774" s="205"/>
      <c r="AI774" s="205"/>
      <c r="AJ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  <c r="AG775" s="205"/>
      <c r="AH775" s="205"/>
      <c r="AI775" s="205"/>
      <c r="AJ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  <c r="AG785" s="205"/>
      <c r="AH785" s="205"/>
      <c r="AI785" s="205"/>
      <c r="AJ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  <c r="AG786" s="205"/>
      <c r="AH786" s="205"/>
      <c r="AI786" s="205"/>
      <c r="AJ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  <c r="AG787" s="205"/>
      <c r="AH787" s="205"/>
      <c r="AI787" s="205"/>
      <c r="AJ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  <c r="AG788" s="205"/>
      <c r="AH788" s="205"/>
      <c r="AI788" s="205"/>
      <c r="AJ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  <c r="AG789" s="205"/>
      <c r="AH789" s="205"/>
      <c r="AI789" s="205"/>
      <c r="AJ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  <c r="AG790" s="205"/>
      <c r="AH790" s="205"/>
      <c r="AI790" s="205"/>
      <c r="AJ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  <c r="AG791" s="205"/>
      <c r="AH791" s="205"/>
      <c r="AI791" s="205"/>
      <c r="AJ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  <c r="AG792" s="205"/>
      <c r="AH792" s="205"/>
      <c r="AI792" s="205"/>
      <c r="AJ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  <c r="AG793" s="205"/>
      <c r="AH793" s="205"/>
      <c r="AI793" s="205"/>
      <c r="AJ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  <c r="AG803" s="205"/>
      <c r="AH803" s="205"/>
      <c r="AI803" s="205"/>
      <c r="AJ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  <c r="AG804" s="205"/>
      <c r="AH804" s="205"/>
      <c r="AI804" s="205"/>
      <c r="AJ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  <c r="AG805" s="205"/>
      <c r="AH805" s="205"/>
      <c r="AI805" s="205"/>
      <c r="AJ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  <c r="AG806" s="205"/>
      <c r="AH806" s="205"/>
      <c r="AI806" s="205"/>
      <c r="AJ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  <c r="AG807" s="205"/>
      <c r="AH807" s="205"/>
      <c r="AI807" s="205"/>
      <c r="AJ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  <c r="AG808" s="205"/>
      <c r="AH808" s="205"/>
      <c r="AI808" s="205"/>
      <c r="AJ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  <c r="AG809" s="205"/>
      <c r="AH809" s="205"/>
      <c r="AI809" s="205"/>
      <c r="AJ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  <c r="AH810" s="205"/>
      <c r="AI810" s="205"/>
      <c r="AJ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  <c r="AG811" s="205"/>
      <c r="AH811" s="205"/>
      <c r="AI811" s="205"/>
      <c r="AJ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  <c r="AG812" s="205"/>
      <c r="AH812" s="205"/>
      <c r="AI812" s="205"/>
      <c r="AJ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  <c r="AG813" s="205"/>
      <c r="AH813" s="205"/>
      <c r="AI813" s="205"/>
      <c r="AJ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  <c r="AG814" s="205"/>
      <c r="AH814" s="205"/>
      <c r="AI814" s="205"/>
      <c r="AJ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  <c r="AG815" s="205"/>
      <c r="AH815" s="205"/>
      <c r="AI815" s="205"/>
      <c r="AJ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  <c r="AG816" s="205"/>
      <c r="AH816" s="205"/>
      <c r="AI816" s="205"/>
      <c r="AJ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  <c r="AG817" s="205"/>
      <c r="AH817" s="205"/>
      <c r="AI817" s="205"/>
      <c r="AJ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  <c r="AG818" s="205"/>
      <c r="AH818" s="205"/>
      <c r="AI818" s="205"/>
      <c r="AJ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  <c r="AG819" s="205"/>
      <c r="AH819" s="205"/>
      <c r="AI819" s="205"/>
      <c r="AJ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  <c r="AG820" s="205"/>
      <c r="AH820" s="205"/>
      <c r="AI820" s="205"/>
      <c r="AJ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  <c r="AG821" s="205"/>
      <c r="AH821" s="205"/>
      <c r="AI821" s="205"/>
      <c r="AJ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  <c r="AE822" s="205"/>
      <c r="AF822" s="205"/>
      <c r="AG822" s="205"/>
      <c r="AH822" s="205"/>
      <c r="AI822" s="205"/>
      <c r="AJ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  <c r="AE823" s="205"/>
      <c r="AF823" s="205"/>
      <c r="AG823" s="205"/>
      <c r="AH823" s="205"/>
      <c r="AI823" s="205"/>
      <c r="AJ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  <c r="AE824" s="205"/>
      <c r="AF824" s="205"/>
      <c r="AG824" s="205"/>
      <c r="AH824" s="205"/>
      <c r="AI824" s="205"/>
      <c r="AJ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  <c r="AE825" s="205"/>
      <c r="AF825" s="205"/>
      <c r="AG825" s="205"/>
      <c r="AH825" s="205"/>
      <c r="AI825" s="205"/>
      <c r="AJ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  <c r="AE826" s="205"/>
      <c r="AF826" s="205"/>
      <c r="AG826" s="205"/>
      <c r="AH826" s="205"/>
      <c r="AI826" s="205"/>
      <c r="AJ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  <c r="AE827" s="205"/>
      <c r="AF827" s="205"/>
      <c r="AG827" s="205"/>
      <c r="AH827" s="205"/>
      <c r="AI827" s="205"/>
      <c r="AJ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  <c r="AE828" s="205"/>
      <c r="AF828" s="205"/>
      <c r="AG828" s="205"/>
      <c r="AH828" s="205"/>
      <c r="AI828" s="205"/>
      <c r="AJ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  <c r="AE829" s="205"/>
      <c r="AF829" s="205"/>
      <c r="AG829" s="205"/>
      <c r="AH829" s="205"/>
      <c r="AI829" s="205"/>
      <c r="AJ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  <c r="AE830" s="205"/>
      <c r="AF830" s="205"/>
      <c r="AG830" s="205"/>
      <c r="AH830" s="205"/>
      <c r="AI830" s="205"/>
      <c r="AJ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  <c r="AE831" s="205"/>
      <c r="AF831" s="205"/>
      <c r="AG831" s="205"/>
      <c r="AH831" s="205"/>
      <c r="AI831" s="205"/>
      <c r="AJ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  <c r="AE832" s="205"/>
      <c r="AF832" s="205"/>
      <c r="AG832" s="205"/>
      <c r="AH832" s="205"/>
      <c r="AI832" s="205"/>
      <c r="AJ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  <c r="AE833" s="205"/>
      <c r="AF833" s="205"/>
      <c r="AG833" s="205"/>
      <c r="AH833" s="205"/>
      <c r="AI833" s="205"/>
      <c r="AJ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  <c r="AE834" s="205"/>
      <c r="AF834" s="205"/>
      <c r="AG834" s="205"/>
      <c r="AH834" s="205"/>
      <c r="AI834" s="205"/>
      <c r="AJ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  <c r="AE835" s="205"/>
      <c r="AF835" s="205"/>
      <c r="AG835" s="205"/>
      <c r="AH835" s="205"/>
      <c r="AI835" s="205"/>
      <c r="AJ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  <c r="AE836" s="205"/>
      <c r="AF836" s="205"/>
      <c r="AG836" s="205"/>
      <c r="AH836" s="205"/>
      <c r="AI836" s="205"/>
      <c r="AJ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  <c r="AE837" s="205"/>
      <c r="AF837" s="205"/>
      <c r="AG837" s="205"/>
      <c r="AH837" s="205"/>
      <c r="AI837" s="205"/>
      <c r="AJ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  <c r="AE838" s="205"/>
      <c r="AF838" s="205"/>
      <c r="AG838" s="205"/>
      <c r="AH838" s="205"/>
      <c r="AI838" s="205"/>
      <c r="AJ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  <c r="AE839" s="205"/>
      <c r="AF839" s="205"/>
      <c r="AG839" s="205"/>
      <c r="AH839" s="205"/>
      <c r="AI839" s="205"/>
      <c r="AJ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  <c r="AG840" s="205"/>
      <c r="AH840" s="205"/>
      <c r="AI840" s="205"/>
      <c r="AJ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  <c r="AE841" s="205"/>
      <c r="AF841" s="205"/>
      <c r="AG841" s="205"/>
      <c r="AH841" s="205"/>
      <c r="AI841" s="205"/>
      <c r="AJ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  <c r="AE842" s="205"/>
      <c r="AF842" s="205"/>
      <c r="AG842" s="205"/>
      <c r="AH842" s="205"/>
      <c r="AI842" s="205"/>
      <c r="AJ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  <c r="AE843" s="205"/>
      <c r="AF843" s="205"/>
      <c r="AG843" s="205"/>
      <c r="AH843" s="205"/>
      <c r="AI843" s="205"/>
      <c r="AJ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  <c r="AE844" s="205"/>
      <c r="AF844" s="205"/>
      <c r="AG844" s="205"/>
      <c r="AH844" s="205"/>
      <c r="AI844" s="205"/>
      <c r="AJ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  <c r="AE845" s="205"/>
      <c r="AF845" s="205"/>
      <c r="AG845" s="205"/>
      <c r="AH845" s="205"/>
      <c r="AI845" s="205"/>
      <c r="AJ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  <c r="AE846" s="205"/>
      <c r="AF846" s="205"/>
      <c r="AG846" s="205"/>
      <c r="AH846" s="205"/>
      <c r="AI846" s="205"/>
      <c r="AJ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  <c r="AE847" s="205"/>
      <c r="AF847" s="205"/>
      <c r="AG847" s="205"/>
      <c r="AH847" s="205"/>
      <c r="AI847" s="205"/>
      <c r="AJ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  <c r="AE848" s="205"/>
      <c r="AF848" s="205"/>
      <c r="AG848" s="205"/>
      <c r="AH848" s="205"/>
      <c r="AI848" s="205"/>
      <c r="AJ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  <c r="AE849" s="205"/>
      <c r="AF849" s="205"/>
      <c r="AG849" s="205"/>
      <c r="AH849" s="205"/>
      <c r="AI849" s="205"/>
      <c r="AJ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  <c r="AE850" s="205"/>
      <c r="AF850" s="205"/>
      <c r="AG850" s="205"/>
      <c r="AH850" s="205"/>
      <c r="AI850" s="205"/>
      <c r="AJ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  <c r="AE851" s="205"/>
      <c r="AF851" s="205"/>
      <c r="AG851" s="205"/>
      <c r="AH851" s="205"/>
      <c r="AI851" s="205"/>
      <c r="AJ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  <c r="AE852" s="205"/>
      <c r="AF852" s="205"/>
      <c r="AG852" s="205"/>
      <c r="AH852" s="205"/>
      <c r="AI852" s="205"/>
      <c r="AJ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  <c r="AE853" s="205"/>
      <c r="AF853" s="205"/>
      <c r="AG853" s="205"/>
      <c r="AH853" s="205"/>
      <c r="AI853" s="205"/>
      <c r="AJ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  <c r="AE854" s="205"/>
      <c r="AF854" s="205"/>
      <c r="AG854" s="205"/>
      <c r="AH854" s="205"/>
      <c r="AI854" s="205"/>
      <c r="AJ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5"/>
      <c r="AF855" s="205"/>
      <c r="AG855" s="205"/>
      <c r="AH855" s="205"/>
      <c r="AI855" s="205"/>
      <c r="AJ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  <c r="AE856" s="205"/>
      <c r="AF856" s="205"/>
      <c r="AG856" s="205"/>
      <c r="AH856" s="205"/>
      <c r="AI856" s="205"/>
      <c r="AJ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  <c r="AE857" s="205"/>
      <c r="AF857" s="205"/>
      <c r="AG857" s="205"/>
      <c r="AH857" s="205"/>
      <c r="AI857" s="205"/>
      <c r="AJ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  <c r="AE858" s="205"/>
      <c r="AF858" s="205"/>
      <c r="AG858" s="205"/>
      <c r="AH858" s="205"/>
      <c r="AI858" s="205"/>
      <c r="AJ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  <c r="AE859" s="205"/>
      <c r="AF859" s="205"/>
      <c r="AG859" s="205"/>
      <c r="AH859" s="205"/>
      <c r="AI859" s="205"/>
      <c r="AJ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  <c r="AE860" s="205"/>
      <c r="AF860" s="205"/>
      <c r="AG860" s="205"/>
      <c r="AH860" s="205"/>
      <c r="AI860" s="205"/>
      <c r="AJ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  <c r="AE861" s="205"/>
      <c r="AF861" s="205"/>
      <c r="AG861" s="205"/>
      <c r="AH861" s="205"/>
      <c r="AI861" s="205"/>
      <c r="AJ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  <c r="AE862" s="205"/>
      <c r="AF862" s="205"/>
      <c r="AG862" s="205"/>
      <c r="AH862" s="205"/>
      <c r="AI862" s="205"/>
      <c r="AJ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  <c r="AE863" s="205"/>
      <c r="AF863" s="205"/>
      <c r="AG863" s="205"/>
      <c r="AH863" s="205"/>
      <c r="AI863" s="205"/>
      <c r="AJ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  <c r="AE864" s="205"/>
      <c r="AF864" s="205"/>
      <c r="AG864" s="205"/>
      <c r="AH864" s="205"/>
      <c r="AI864" s="205"/>
      <c r="AJ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  <c r="AE865" s="205"/>
      <c r="AF865" s="205"/>
      <c r="AG865" s="205"/>
      <c r="AH865" s="205"/>
      <c r="AI865" s="205"/>
      <c r="AJ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  <c r="AE866" s="205"/>
      <c r="AF866" s="205"/>
      <c r="AG866" s="205"/>
      <c r="AH866" s="205"/>
      <c r="AI866" s="205"/>
      <c r="AJ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  <c r="AE867" s="205"/>
      <c r="AF867" s="205"/>
      <c r="AG867" s="205"/>
      <c r="AH867" s="205"/>
      <c r="AI867" s="205"/>
      <c r="AJ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  <c r="AE868" s="205"/>
      <c r="AF868" s="205"/>
      <c r="AG868" s="205"/>
      <c r="AH868" s="205"/>
      <c r="AI868" s="205"/>
      <c r="AJ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  <c r="AE869" s="205"/>
      <c r="AF869" s="205"/>
      <c r="AG869" s="205"/>
      <c r="AH869" s="205"/>
      <c r="AI869" s="205"/>
      <c r="AJ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  <c r="AE870" s="205"/>
      <c r="AF870" s="205"/>
      <c r="AG870" s="205"/>
      <c r="AH870" s="205"/>
      <c r="AI870" s="205"/>
      <c r="AJ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  <c r="AE871" s="205"/>
      <c r="AF871" s="205"/>
      <c r="AG871" s="205"/>
      <c r="AH871" s="205"/>
      <c r="AI871" s="205"/>
      <c r="AJ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  <c r="AE872" s="205"/>
      <c r="AF872" s="205"/>
      <c r="AG872" s="205"/>
      <c r="AH872" s="205"/>
      <c r="AI872" s="205"/>
      <c r="AJ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  <c r="AE873" s="205"/>
      <c r="AF873" s="205"/>
      <c r="AG873" s="205"/>
      <c r="AH873" s="205"/>
      <c r="AI873" s="205"/>
      <c r="AJ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  <c r="AE874" s="205"/>
      <c r="AF874" s="205"/>
      <c r="AG874" s="205"/>
      <c r="AH874" s="205"/>
      <c r="AI874" s="205"/>
      <c r="AJ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  <c r="AG875" s="205"/>
      <c r="AH875" s="205"/>
      <c r="AI875" s="205"/>
      <c r="AJ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  <c r="AE876" s="205"/>
      <c r="AF876" s="205"/>
      <c r="AG876" s="205"/>
      <c r="AH876" s="205"/>
      <c r="AI876" s="205"/>
      <c r="AJ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  <c r="AE877" s="205"/>
      <c r="AF877" s="205"/>
      <c r="AG877" s="205"/>
      <c r="AH877" s="205"/>
      <c r="AI877" s="205"/>
      <c r="AJ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  <c r="AE878" s="205"/>
      <c r="AF878" s="205"/>
      <c r="AG878" s="205"/>
      <c r="AH878" s="205"/>
      <c r="AI878" s="205"/>
      <c r="AJ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  <c r="AE879" s="205"/>
      <c r="AF879" s="205"/>
      <c r="AG879" s="205"/>
      <c r="AH879" s="205"/>
      <c r="AI879" s="205"/>
      <c r="AJ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  <c r="AE880" s="205"/>
      <c r="AF880" s="205"/>
      <c r="AG880" s="205"/>
      <c r="AH880" s="205"/>
      <c r="AI880" s="205"/>
      <c r="AJ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  <c r="AE881" s="205"/>
      <c r="AF881" s="205"/>
      <c r="AG881" s="205"/>
      <c r="AH881" s="205"/>
      <c r="AI881" s="205"/>
      <c r="AJ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  <c r="AE882" s="205"/>
      <c r="AF882" s="205"/>
      <c r="AG882" s="205"/>
      <c r="AH882" s="205"/>
      <c r="AI882" s="205"/>
      <c r="AJ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  <c r="AE883" s="205"/>
      <c r="AF883" s="205"/>
      <c r="AG883" s="205"/>
      <c r="AH883" s="205"/>
      <c r="AI883" s="205"/>
      <c r="AJ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  <c r="AE884" s="205"/>
      <c r="AF884" s="205"/>
      <c r="AG884" s="205"/>
      <c r="AH884" s="205"/>
      <c r="AI884" s="205"/>
      <c r="AJ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  <c r="AE885" s="205"/>
      <c r="AF885" s="205"/>
      <c r="AG885" s="205"/>
      <c r="AH885" s="205"/>
      <c r="AI885" s="205"/>
      <c r="AJ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  <c r="AG886" s="205"/>
      <c r="AH886" s="205"/>
      <c r="AI886" s="205"/>
      <c r="AJ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  <c r="AG887" s="205"/>
      <c r="AH887" s="205"/>
      <c r="AI887" s="205"/>
      <c r="AJ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  <c r="AH888" s="205"/>
      <c r="AI888" s="205"/>
      <c r="AJ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  <c r="AE889" s="205"/>
      <c r="AF889" s="205"/>
      <c r="AG889" s="205"/>
      <c r="AH889" s="205"/>
      <c r="AI889" s="205"/>
      <c r="AJ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  <c r="AE890" s="205"/>
      <c r="AF890" s="205"/>
      <c r="AG890" s="205"/>
      <c r="AH890" s="205"/>
      <c r="AI890" s="205"/>
      <c r="AJ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  <c r="AE891" s="205"/>
      <c r="AF891" s="205"/>
      <c r="AG891" s="205"/>
      <c r="AH891" s="205"/>
      <c r="AI891" s="205"/>
      <c r="AJ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  <c r="AE892" s="205"/>
      <c r="AF892" s="205"/>
      <c r="AG892" s="205"/>
      <c r="AH892" s="205"/>
      <c r="AI892" s="205"/>
      <c r="AJ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  <c r="AE893" s="205"/>
      <c r="AF893" s="205"/>
      <c r="AG893" s="205"/>
      <c r="AH893" s="205"/>
      <c r="AI893" s="205"/>
      <c r="AJ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  <c r="AE894" s="205"/>
      <c r="AF894" s="205"/>
      <c r="AG894" s="205"/>
      <c r="AH894" s="205"/>
      <c r="AI894" s="205"/>
      <c r="AJ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  <c r="AG895" s="205"/>
      <c r="AH895" s="205"/>
      <c r="AI895" s="205"/>
      <c r="AJ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  <c r="AE896" s="205"/>
      <c r="AF896" s="205"/>
      <c r="AG896" s="205"/>
      <c r="AH896" s="205"/>
      <c r="AI896" s="205"/>
      <c r="AJ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  <c r="AE897" s="205"/>
      <c r="AF897" s="205"/>
      <c r="AG897" s="205"/>
      <c r="AH897" s="205"/>
      <c r="AI897" s="205"/>
      <c r="AJ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  <c r="AE898" s="205"/>
      <c r="AF898" s="205"/>
      <c r="AG898" s="205"/>
      <c r="AH898" s="205"/>
      <c r="AI898" s="205"/>
      <c r="AJ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  <c r="AE899" s="205"/>
      <c r="AF899" s="205"/>
      <c r="AG899" s="205"/>
      <c r="AH899" s="205"/>
      <c r="AI899" s="205"/>
      <c r="AJ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  <c r="AE900" s="205"/>
      <c r="AF900" s="205"/>
      <c r="AG900" s="205"/>
      <c r="AH900" s="205"/>
      <c r="AI900" s="205"/>
      <c r="AJ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  <c r="AE901" s="205"/>
      <c r="AF901" s="205"/>
      <c r="AG901" s="205"/>
      <c r="AH901" s="205"/>
      <c r="AI901" s="205"/>
      <c r="AJ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  <c r="AE902" s="205"/>
      <c r="AF902" s="205"/>
      <c r="AG902" s="205"/>
      <c r="AH902" s="205"/>
      <c r="AI902" s="205"/>
      <c r="AJ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  <c r="AE903" s="205"/>
      <c r="AF903" s="205"/>
      <c r="AG903" s="205"/>
      <c r="AH903" s="205"/>
      <c r="AI903" s="205"/>
      <c r="AJ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  <c r="AE904" s="205"/>
      <c r="AF904" s="205"/>
      <c r="AG904" s="205"/>
      <c r="AH904" s="205"/>
      <c r="AI904" s="205"/>
      <c r="AJ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  <c r="AE905" s="205"/>
      <c r="AF905" s="205"/>
      <c r="AG905" s="205"/>
      <c r="AH905" s="205"/>
      <c r="AI905" s="205"/>
      <c r="AJ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  <c r="AE906" s="205"/>
      <c r="AF906" s="205"/>
      <c r="AG906" s="205"/>
      <c r="AH906" s="205"/>
      <c r="AI906" s="205"/>
      <c r="AJ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  <c r="AE907" s="205"/>
      <c r="AF907" s="205"/>
      <c r="AG907" s="205"/>
      <c r="AH907" s="205"/>
      <c r="AI907" s="205"/>
      <c r="AJ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  <c r="AE908" s="205"/>
      <c r="AF908" s="205"/>
      <c r="AG908" s="205"/>
      <c r="AH908" s="205"/>
      <c r="AI908" s="205"/>
      <c r="AJ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  <c r="AE909" s="205"/>
      <c r="AF909" s="205"/>
      <c r="AG909" s="205"/>
      <c r="AH909" s="205"/>
      <c r="AI909" s="205"/>
      <c r="AJ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  <c r="AE910" s="205"/>
      <c r="AF910" s="205"/>
      <c r="AG910" s="205"/>
      <c r="AH910" s="205"/>
      <c r="AI910" s="205"/>
      <c r="AJ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  <c r="AE911" s="205"/>
      <c r="AF911" s="205"/>
      <c r="AG911" s="205"/>
      <c r="AH911" s="205"/>
      <c r="AI911" s="205"/>
      <c r="AJ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  <c r="AE912" s="205"/>
      <c r="AF912" s="205"/>
      <c r="AG912" s="205"/>
      <c r="AH912" s="205"/>
      <c r="AI912" s="205"/>
      <c r="AJ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  <c r="AE913" s="205"/>
      <c r="AF913" s="205"/>
      <c r="AG913" s="205"/>
      <c r="AH913" s="205"/>
      <c r="AI913" s="205"/>
      <c r="AJ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  <c r="AE914" s="205"/>
      <c r="AF914" s="205"/>
      <c r="AG914" s="205"/>
      <c r="AH914" s="205"/>
      <c r="AI914" s="205"/>
      <c r="AJ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  <c r="AE915" s="205"/>
      <c r="AF915" s="205"/>
      <c r="AG915" s="205"/>
      <c r="AH915" s="205"/>
      <c r="AI915" s="205"/>
      <c r="AJ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  <c r="AE916" s="205"/>
      <c r="AF916" s="205"/>
      <c r="AG916" s="205"/>
      <c r="AH916" s="205"/>
      <c r="AI916" s="205"/>
      <c r="AJ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  <c r="AE917" s="205"/>
      <c r="AF917" s="205"/>
      <c r="AG917" s="205"/>
      <c r="AH917" s="205"/>
      <c r="AI917" s="205"/>
      <c r="AJ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  <c r="AE918" s="205"/>
      <c r="AF918" s="205"/>
      <c r="AG918" s="205"/>
      <c r="AH918" s="205"/>
      <c r="AI918" s="205"/>
      <c r="AJ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  <c r="AE919" s="205"/>
      <c r="AF919" s="205"/>
      <c r="AG919" s="205"/>
      <c r="AH919" s="205"/>
      <c r="AI919" s="205"/>
      <c r="AJ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  <c r="AE920" s="205"/>
      <c r="AF920" s="205"/>
      <c r="AG920" s="205"/>
      <c r="AH920" s="205"/>
      <c r="AI920" s="205"/>
      <c r="AJ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  <c r="AG921" s="205"/>
      <c r="AH921" s="205"/>
      <c r="AI921" s="205"/>
      <c r="AJ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  <c r="AG922" s="205"/>
      <c r="AH922" s="205"/>
      <c r="AI922" s="205"/>
      <c r="AJ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  <c r="AG923" s="205"/>
      <c r="AH923" s="205"/>
      <c r="AI923" s="205"/>
      <c r="AJ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  <c r="AG924" s="205"/>
      <c r="AH924" s="205"/>
      <c r="AI924" s="205"/>
      <c r="AJ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  <c r="AG925" s="205"/>
      <c r="AH925" s="205"/>
      <c r="AI925" s="205"/>
      <c r="AJ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  <c r="AG926" s="205"/>
      <c r="AH926" s="205"/>
      <c r="AI926" s="205"/>
      <c r="AJ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  <c r="AG927" s="205"/>
      <c r="AH927" s="205"/>
      <c r="AI927" s="205"/>
      <c r="AJ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  <c r="AG928" s="205"/>
      <c r="AH928" s="205"/>
      <c r="AI928" s="205"/>
      <c r="AJ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  <c r="AG929" s="205"/>
      <c r="AH929" s="205"/>
      <c r="AI929" s="205"/>
      <c r="AJ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  <c r="AE930" s="205"/>
      <c r="AF930" s="205"/>
      <c r="AG930" s="205"/>
      <c r="AH930" s="205"/>
      <c r="AI930" s="205"/>
      <c r="AJ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  <c r="AE931" s="205"/>
      <c r="AF931" s="205"/>
      <c r="AG931" s="205"/>
      <c r="AH931" s="205"/>
      <c r="AI931" s="205"/>
      <c r="AJ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  <c r="AE932" s="205"/>
      <c r="AF932" s="205"/>
      <c r="AG932" s="205"/>
      <c r="AH932" s="205"/>
      <c r="AI932" s="205"/>
      <c r="AJ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  <c r="AE933" s="205"/>
      <c r="AF933" s="205"/>
      <c r="AG933" s="205"/>
      <c r="AH933" s="205"/>
      <c r="AI933" s="205"/>
      <c r="AJ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  <c r="AE934" s="205"/>
      <c r="AF934" s="205"/>
      <c r="AG934" s="205"/>
      <c r="AH934" s="205"/>
      <c r="AI934" s="205"/>
      <c r="AJ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  <c r="AE935" s="205"/>
      <c r="AF935" s="205"/>
      <c r="AG935" s="205"/>
      <c r="AH935" s="205"/>
      <c r="AI935" s="205"/>
      <c r="AJ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  <c r="AE936" s="205"/>
      <c r="AF936" s="205"/>
      <c r="AG936" s="205"/>
      <c r="AH936" s="205"/>
      <c r="AI936" s="205"/>
      <c r="AJ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  <c r="AE937" s="205"/>
      <c r="AF937" s="205"/>
      <c r="AG937" s="205"/>
      <c r="AH937" s="205"/>
      <c r="AI937" s="205"/>
      <c r="AJ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  <c r="AE938" s="205"/>
      <c r="AF938" s="205"/>
      <c r="AG938" s="205"/>
      <c r="AH938" s="205"/>
      <c r="AI938" s="205"/>
      <c r="AJ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  <c r="AE939" s="205"/>
      <c r="AF939" s="205"/>
      <c r="AG939" s="205"/>
      <c r="AH939" s="205"/>
      <c r="AI939" s="205"/>
      <c r="AJ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  <c r="AE940" s="205"/>
      <c r="AF940" s="205"/>
      <c r="AG940" s="205"/>
      <c r="AH940" s="205"/>
      <c r="AI940" s="205"/>
      <c r="AJ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  <c r="AE941" s="205"/>
      <c r="AF941" s="205"/>
      <c r="AG941" s="205"/>
      <c r="AH941" s="205"/>
      <c r="AI941" s="205"/>
      <c r="AJ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  <c r="AE942" s="205"/>
      <c r="AF942" s="205"/>
      <c r="AG942" s="205"/>
      <c r="AH942" s="205"/>
      <c r="AI942" s="205"/>
      <c r="AJ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  <c r="AE943" s="205"/>
      <c r="AF943" s="205"/>
      <c r="AG943" s="205"/>
      <c r="AH943" s="205"/>
      <c r="AI943" s="205"/>
      <c r="AJ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  <c r="AE944" s="205"/>
      <c r="AF944" s="205"/>
      <c r="AG944" s="205"/>
      <c r="AH944" s="205"/>
      <c r="AI944" s="205"/>
      <c r="AJ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  <c r="AE945" s="205"/>
      <c r="AF945" s="205"/>
      <c r="AG945" s="205"/>
      <c r="AH945" s="205"/>
      <c r="AI945" s="205"/>
      <c r="AJ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  <c r="AE946" s="205"/>
      <c r="AF946" s="205"/>
      <c r="AG946" s="205"/>
      <c r="AH946" s="205"/>
      <c r="AI946" s="205"/>
      <c r="AJ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  <c r="AE948" s="205"/>
      <c r="AF948" s="205"/>
      <c r="AG948" s="205"/>
      <c r="AH948" s="205"/>
      <c r="AI948" s="205"/>
      <c r="AJ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  <c r="AE949" s="205"/>
      <c r="AF949" s="205"/>
      <c r="AG949" s="205"/>
      <c r="AH949" s="205"/>
      <c r="AI949" s="205"/>
      <c r="AJ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  <c r="AE950" s="205"/>
      <c r="AF950" s="205"/>
      <c r="AG950" s="205"/>
      <c r="AH950" s="205"/>
      <c r="AI950" s="205"/>
      <c r="AJ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  <c r="AE951" s="205"/>
      <c r="AF951" s="205"/>
      <c r="AG951" s="205"/>
      <c r="AH951" s="205"/>
      <c r="AI951" s="205"/>
      <c r="AJ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  <c r="AE952" s="205"/>
      <c r="AF952" s="205"/>
      <c r="AG952" s="205"/>
      <c r="AH952" s="205"/>
      <c r="AI952" s="205"/>
      <c r="AJ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  <c r="AE953" s="205"/>
      <c r="AF953" s="205"/>
      <c r="AG953" s="205"/>
      <c r="AH953" s="205"/>
      <c r="AI953" s="205"/>
      <c r="AJ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  <c r="AE954" s="205"/>
      <c r="AF954" s="205"/>
      <c r="AG954" s="205"/>
      <c r="AH954" s="205"/>
      <c r="AI954" s="205"/>
      <c r="AJ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  <c r="AE955" s="205"/>
      <c r="AF955" s="205"/>
      <c r="AG955" s="205"/>
      <c r="AH955" s="205"/>
      <c r="AI955" s="205"/>
      <c r="AJ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  <c r="AE956" s="205"/>
      <c r="AF956" s="205"/>
      <c r="AG956" s="205"/>
      <c r="AH956" s="205"/>
      <c r="AI956" s="205"/>
      <c r="AJ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  <c r="AE957" s="205"/>
      <c r="AF957" s="205"/>
      <c r="AG957" s="205"/>
      <c r="AH957" s="205"/>
      <c r="AI957" s="205"/>
      <c r="AJ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  <c r="AE958" s="205"/>
      <c r="AF958" s="205"/>
      <c r="AG958" s="205"/>
      <c r="AH958" s="205"/>
      <c r="AI958" s="205"/>
      <c r="AJ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  <c r="AE959" s="205"/>
      <c r="AF959" s="205"/>
      <c r="AG959" s="205"/>
      <c r="AH959" s="205"/>
      <c r="AI959" s="205"/>
      <c r="AJ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  <c r="AE960" s="205"/>
      <c r="AF960" s="205"/>
      <c r="AG960" s="205"/>
      <c r="AH960" s="205"/>
      <c r="AI960" s="205"/>
      <c r="AJ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  <c r="AE961" s="205"/>
      <c r="AF961" s="205"/>
      <c r="AG961" s="205"/>
      <c r="AH961" s="205"/>
      <c r="AI961" s="205"/>
      <c r="AJ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  <c r="AE962" s="205"/>
      <c r="AF962" s="205"/>
      <c r="AG962" s="205"/>
      <c r="AH962" s="205"/>
      <c r="AI962" s="205"/>
      <c r="AJ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  <c r="AE963" s="205"/>
      <c r="AF963" s="205"/>
      <c r="AG963" s="205"/>
      <c r="AH963" s="205"/>
      <c r="AI963" s="205"/>
      <c r="AJ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  <c r="AE964" s="205"/>
      <c r="AF964" s="205"/>
      <c r="AG964" s="205"/>
      <c r="AH964" s="205"/>
      <c r="AI964" s="205"/>
      <c r="AJ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  <c r="AE965" s="205"/>
      <c r="AF965" s="205"/>
      <c r="AG965" s="205"/>
      <c r="AH965" s="205"/>
      <c r="AI965" s="205"/>
      <c r="AJ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  <c r="AE966" s="205"/>
      <c r="AF966" s="205"/>
      <c r="AG966" s="205"/>
      <c r="AH966" s="205"/>
      <c r="AI966" s="205"/>
      <c r="AJ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  <c r="AE967" s="205"/>
      <c r="AF967" s="205"/>
      <c r="AG967" s="205"/>
      <c r="AH967" s="205"/>
      <c r="AI967" s="205"/>
      <c r="AJ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  <c r="AE968" s="205"/>
      <c r="AF968" s="205"/>
      <c r="AG968" s="205"/>
      <c r="AH968" s="205"/>
      <c r="AI968" s="205"/>
      <c r="AJ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  <c r="AG969" s="205"/>
      <c r="AH969" s="205"/>
      <c r="AI969" s="205"/>
      <c r="AJ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  <c r="AE970" s="205"/>
      <c r="AF970" s="205"/>
      <c r="AG970" s="205"/>
      <c r="AH970" s="205"/>
      <c r="AI970" s="205"/>
      <c r="AJ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  <c r="AE971" s="205"/>
      <c r="AF971" s="205"/>
      <c r="AG971" s="205"/>
      <c r="AH971" s="205"/>
      <c r="AI971" s="205"/>
      <c r="AJ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  <c r="AE972" s="205"/>
      <c r="AF972" s="205"/>
      <c r="AG972" s="205"/>
      <c r="AH972" s="205"/>
      <c r="AI972" s="205"/>
      <c r="AJ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  <c r="AH973" s="205"/>
      <c r="AI973" s="205"/>
      <c r="AJ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  <c r="AE974" s="205"/>
      <c r="AF974" s="205"/>
      <c r="AG974" s="205"/>
      <c r="AH974" s="205"/>
      <c r="AI974" s="205"/>
      <c r="AJ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  <c r="AE975" s="205"/>
      <c r="AF975" s="205"/>
      <c r="AG975" s="205"/>
      <c r="AH975" s="205"/>
      <c r="AI975" s="205"/>
      <c r="AJ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  <c r="AE976" s="205"/>
      <c r="AF976" s="205"/>
      <c r="AG976" s="205"/>
      <c r="AH976" s="205"/>
      <c r="AI976" s="205"/>
      <c r="AJ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  <c r="AE977" s="205"/>
      <c r="AF977" s="205"/>
      <c r="AG977" s="205"/>
      <c r="AH977" s="205"/>
      <c r="AI977" s="205"/>
      <c r="AJ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  <c r="AE978" s="205"/>
      <c r="AF978" s="205"/>
      <c r="AG978" s="205"/>
      <c r="AH978" s="205"/>
      <c r="AI978" s="205"/>
      <c r="AJ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  <c r="AE979" s="205"/>
      <c r="AF979" s="205"/>
      <c r="AG979" s="205"/>
      <c r="AH979" s="205"/>
      <c r="AI979" s="205"/>
      <c r="AJ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  <c r="AE980" s="205"/>
      <c r="AF980" s="205"/>
      <c r="AG980" s="205"/>
      <c r="AH980" s="205"/>
      <c r="AI980" s="205"/>
      <c r="AJ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  <c r="AE981" s="205"/>
      <c r="AF981" s="205"/>
      <c r="AG981" s="205"/>
      <c r="AH981" s="205"/>
      <c r="AI981" s="205"/>
      <c r="AJ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  <c r="AE982" s="205"/>
      <c r="AF982" s="205"/>
      <c r="AG982" s="205"/>
      <c r="AH982" s="205"/>
      <c r="AI982" s="205"/>
      <c r="AJ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  <c r="AE983" s="205"/>
      <c r="AF983" s="205"/>
      <c r="AG983" s="205"/>
      <c r="AH983" s="205"/>
      <c r="AI983" s="205"/>
      <c r="AJ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  <c r="AE984" s="205"/>
      <c r="AF984" s="205"/>
      <c r="AG984" s="205"/>
      <c r="AH984" s="205"/>
      <c r="AI984" s="205"/>
      <c r="AJ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  <c r="AE985" s="205"/>
      <c r="AF985" s="205"/>
      <c r="AG985" s="205"/>
      <c r="AH985" s="205"/>
      <c r="AI985" s="205"/>
      <c r="AJ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  <c r="AE986" s="205"/>
      <c r="AF986" s="205"/>
      <c r="AG986" s="205"/>
      <c r="AH986" s="205"/>
      <c r="AI986" s="205"/>
      <c r="AJ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  <c r="AG987" s="205"/>
      <c r="AH987" s="205"/>
      <c r="AI987" s="205"/>
      <c r="AJ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  <c r="AE988" s="205"/>
      <c r="AF988" s="205"/>
      <c r="AG988" s="205"/>
      <c r="AH988" s="205"/>
      <c r="AI988" s="205"/>
      <c r="AJ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  <c r="AE989" s="205"/>
      <c r="AF989" s="205"/>
      <c r="AG989" s="205"/>
      <c r="AH989" s="205"/>
      <c r="AI989" s="205"/>
      <c r="AJ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  <c r="AE990" s="205"/>
      <c r="AF990" s="205"/>
      <c r="AG990" s="205"/>
      <c r="AH990" s="205"/>
      <c r="AI990" s="205"/>
      <c r="AJ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  <c r="AE991" s="205"/>
      <c r="AF991" s="205"/>
      <c r="AG991" s="205"/>
      <c r="AH991" s="205"/>
      <c r="AI991" s="205"/>
      <c r="AJ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  <c r="AE992" s="205"/>
      <c r="AF992" s="205"/>
      <c r="AG992" s="205"/>
      <c r="AH992" s="205"/>
      <c r="AI992" s="205"/>
      <c r="AJ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  <c r="AE993" s="205"/>
      <c r="AF993" s="205"/>
      <c r="AG993" s="205"/>
      <c r="AH993" s="205"/>
      <c r="AI993" s="205"/>
      <c r="AJ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  <c r="AE994" s="205"/>
      <c r="AF994" s="205"/>
      <c r="AG994" s="205"/>
      <c r="AH994" s="205"/>
      <c r="AI994" s="205"/>
      <c r="AJ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  <c r="AE995" s="205"/>
      <c r="AF995" s="205"/>
      <c r="AG995" s="205"/>
      <c r="AH995" s="205"/>
      <c r="AI995" s="205"/>
      <c r="AJ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  <c r="AE996" s="205"/>
      <c r="AF996" s="205"/>
      <c r="AG996" s="205"/>
      <c r="AH996" s="205"/>
      <c r="AI996" s="205"/>
      <c r="AJ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  <c r="AE997" s="205"/>
      <c r="AF997" s="205"/>
      <c r="AG997" s="205"/>
      <c r="AH997" s="205"/>
      <c r="AI997" s="205"/>
      <c r="AJ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  <c r="AE998" s="205"/>
      <c r="AF998" s="205"/>
      <c r="AG998" s="205"/>
      <c r="AH998" s="205"/>
      <c r="AI998" s="205"/>
      <c r="AJ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  <c r="AE999" s="205"/>
      <c r="AF999" s="205"/>
      <c r="AG999" s="205"/>
      <c r="AH999" s="205"/>
      <c r="AI999" s="205"/>
      <c r="AJ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  <c r="AE1000" s="205"/>
      <c r="AF1000" s="205"/>
      <c r="AG1000" s="205"/>
      <c r="AH1000" s="205"/>
      <c r="AI1000" s="205"/>
      <c r="AJ1000" s="205"/>
    </row>
  </sheetData>
  <mergeCells count="11">
    <mergeCell ref="H6:H7"/>
    <mergeCell ref="I6:I7"/>
    <mergeCell ref="J6:J7"/>
    <mergeCell ref="L6:L7"/>
    <mergeCell ref="A1:G3"/>
    <mergeCell ref="AF1:AG1"/>
    <mergeCell ref="AI1:AJ1"/>
    <mergeCell ref="A4:G5"/>
    <mergeCell ref="A6:A7"/>
    <mergeCell ref="D6:F6"/>
    <mergeCell ref="G6:G7"/>
  </mergeCells>
  <conditionalFormatting sqref="L8:L17">
    <cfRule type="cellIs" dxfId="0" priority="1" operator="between">
      <formula>0.005</formula>
      <formula>0.04</formula>
    </cfRule>
  </conditionalFormatting>
  <conditionalFormatting sqref="L8:L17">
    <cfRule type="cellIs" dxfId="1" priority="2" operator="between">
      <formula>0.05</formula>
      <formula>0.17</formula>
    </cfRule>
  </conditionalFormatting>
  <conditionalFormatting sqref="L8:L17">
    <cfRule type="cellIs" dxfId="2" priority="3" operator="between">
      <formula>0.18</formula>
      <formula>0.81</formula>
    </cfRule>
  </conditionalFormatting>
  <dataValidations>
    <dataValidation type="list" allowBlank="1" showInputMessage="1" showErrorMessage="1" prompt=" - " sqref="H8:H17">
      <formula1>"Evitar,Transferir,Mitigar,Aceitar"</formula1>
    </dataValidation>
  </dataValidations>
  <printOptions/>
  <pageMargins bottom="0.75" footer="0.0" header="0.0" left="0.7" right="0.7" top="0.75"/>
  <pageSetup orientation="landscape"/>
  <headerFooter>
    <oddFooter>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5.0" ySplit="7.0" topLeftCell="F8" activePane="bottomRight" state="frozen"/>
      <selection activeCell="F1" sqref="F1" pane="topRight"/>
      <selection activeCell="A8" sqref="A8" pane="bottomLeft"/>
      <selection activeCell="F8" sqref="F8" pane="bottomRight"/>
    </sheetView>
  </sheetViews>
  <sheetFormatPr customHeight="1" defaultColWidth="12.63" defaultRowHeight="15.0"/>
  <cols>
    <col customWidth="1" min="1" max="1" width="4.75"/>
    <col customWidth="1" min="2" max="2" width="18.25"/>
    <col customWidth="1" min="3" max="3" width="17.75"/>
    <col customWidth="1" min="4" max="4" width="22.63"/>
    <col customWidth="1" min="5" max="5" width="18.0"/>
    <col customWidth="1" min="6" max="6" width="17.13"/>
    <col customWidth="1" min="7" max="7" width="13.13"/>
    <col customWidth="1" min="8" max="8" width="14.25"/>
    <col customWidth="1" min="9" max="9" width="10.0"/>
    <col customWidth="1" min="10" max="10" width="11.63"/>
    <col customWidth="1" min="11" max="11" width="11.0"/>
    <col customWidth="1" min="12" max="12" width="17.38"/>
    <col customWidth="1" min="13" max="13" width="11.75"/>
    <col customWidth="1" min="14" max="15" width="9.13"/>
    <col customWidth="1" min="16" max="16" width="8.88"/>
    <col customWidth="1" min="17" max="17" width="10.0"/>
    <col customWidth="1" min="18" max="18" width="14.25"/>
    <col customWidth="1" min="19" max="36" width="9.13"/>
  </cols>
  <sheetData>
    <row r="1" ht="13.5" customHeight="1">
      <c r="A1" s="296" t="s">
        <v>434</v>
      </c>
      <c r="B1" s="297"/>
      <c r="C1" s="297"/>
      <c r="D1" s="297"/>
      <c r="E1" s="298"/>
      <c r="F1" s="299"/>
      <c r="G1" s="300"/>
      <c r="H1" s="300"/>
      <c r="I1" s="300"/>
      <c r="J1" s="300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3" t="s">
        <v>328</v>
      </c>
      <c r="AG1" s="35"/>
      <c r="AH1" s="234"/>
      <c r="AI1" s="233" t="s">
        <v>329</v>
      </c>
      <c r="AJ1" s="35"/>
    </row>
    <row r="2" ht="24.0" customHeight="1">
      <c r="A2" s="235"/>
      <c r="E2" s="236"/>
      <c r="F2" s="299"/>
      <c r="G2" s="300"/>
      <c r="H2" s="300"/>
      <c r="I2" s="300"/>
      <c r="J2" s="300"/>
      <c r="K2" s="301" t="s">
        <v>435</v>
      </c>
      <c r="L2" s="302"/>
      <c r="M2" s="303">
        <v>50000.0</v>
      </c>
      <c r="N2" s="304" t="s">
        <v>436</v>
      </c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  <c r="AA2" s="232"/>
      <c r="AB2" s="232"/>
      <c r="AC2" s="232"/>
      <c r="AD2" s="232"/>
      <c r="AE2" s="232"/>
      <c r="AF2" s="241"/>
      <c r="AG2" s="242"/>
      <c r="AH2" s="234"/>
      <c r="AI2" s="243"/>
      <c r="AJ2" s="244"/>
    </row>
    <row r="3" ht="23.25" customHeight="1">
      <c r="A3" s="245"/>
      <c r="B3" s="246"/>
      <c r="C3" s="246"/>
      <c r="D3" s="246"/>
      <c r="E3" s="247"/>
      <c r="F3" s="299"/>
      <c r="G3" s="300"/>
      <c r="H3" s="300"/>
      <c r="I3" s="300"/>
      <c r="J3" s="300"/>
      <c r="K3" s="305" t="s">
        <v>437</v>
      </c>
      <c r="L3" s="306"/>
      <c r="M3" s="307">
        <v>30.0</v>
      </c>
      <c r="N3" s="308" t="s">
        <v>438</v>
      </c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32"/>
      <c r="AC3" s="232"/>
      <c r="AD3" s="232"/>
      <c r="AE3" s="232"/>
      <c r="AF3" s="241"/>
      <c r="AG3" s="242"/>
      <c r="AH3" s="234"/>
      <c r="AI3" s="243"/>
      <c r="AJ3" s="244"/>
    </row>
    <row r="4" ht="22.5" customHeight="1">
      <c r="A4" s="248" t="str">
        <f>Identificar!A4</f>
        <v>Easy Eats</v>
      </c>
      <c r="F4" s="295"/>
      <c r="G4" s="237"/>
      <c r="H4" s="237"/>
      <c r="I4" s="237"/>
      <c r="J4" s="237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41"/>
      <c r="AG4" s="242"/>
      <c r="AH4" s="234"/>
      <c r="AI4" s="243"/>
      <c r="AJ4" s="244"/>
    </row>
    <row r="5" ht="26.25" customHeight="1">
      <c r="A5" s="251"/>
      <c r="B5" s="252"/>
      <c r="C5" s="252"/>
      <c r="D5" s="252"/>
      <c r="E5" s="252"/>
      <c r="F5" s="295"/>
      <c r="G5" s="237"/>
      <c r="H5" s="237"/>
      <c r="I5" s="232"/>
      <c r="J5" s="237"/>
      <c r="K5" s="232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232"/>
      <c r="AC5" s="232"/>
      <c r="AD5" s="232"/>
      <c r="AE5" s="232"/>
      <c r="AF5" s="256" t="s">
        <v>330</v>
      </c>
      <c r="AG5" s="257">
        <v>1.0</v>
      </c>
      <c r="AH5" s="234"/>
      <c r="AI5" s="256" t="s">
        <v>331</v>
      </c>
      <c r="AJ5" s="257">
        <v>1.0</v>
      </c>
    </row>
    <row r="6" ht="26.25" customHeight="1">
      <c r="A6" s="309" t="s">
        <v>136</v>
      </c>
      <c r="B6" s="260" t="s">
        <v>333</v>
      </c>
      <c r="C6" s="34"/>
      <c r="D6" s="35"/>
      <c r="E6" s="310" t="s">
        <v>334</v>
      </c>
      <c r="F6" s="311" t="s">
        <v>439</v>
      </c>
      <c r="G6" s="312" t="s">
        <v>440</v>
      </c>
      <c r="H6" s="63"/>
      <c r="I6" s="63"/>
      <c r="J6" s="64"/>
      <c r="K6" s="313" t="s">
        <v>441</v>
      </c>
      <c r="L6" s="314"/>
      <c r="M6" s="263" t="s">
        <v>287</v>
      </c>
      <c r="N6" s="263" t="s">
        <v>442</v>
      </c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64" t="s">
        <v>339</v>
      </c>
      <c r="AG6" s="265">
        <v>2.0</v>
      </c>
      <c r="AH6" s="234"/>
      <c r="AI6" s="264" t="s">
        <v>340</v>
      </c>
      <c r="AJ6" s="265">
        <v>2.0</v>
      </c>
    </row>
    <row r="7" ht="34.5" customHeight="1">
      <c r="A7" s="267"/>
      <c r="B7" s="268" t="s">
        <v>443</v>
      </c>
      <c r="C7" s="268" t="s">
        <v>444</v>
      </c>
      <c r="D7" s="268" t="s">
        <v>445</v>
      </c>
      <c r="E7" s="315"/>
      <c r="F7" s="316"/>
      <c r="G7" s="317" t="s">
        <v>446</v>
      </c>
      <c r="H7" s="318" t="s">
        <v>447</v>
      </c>
      <c r="I7" s="318" t="s">
        <v>448</v>
      </c>
      <c r="J7" s="319" t="s">
        <v>449</v>
      </c>
      <c r="K7" s="320"/>
      <c r="L7" s="321" t="s">
        <v>346</v>
      </c>
      <c r="M7" s="322"/>
      <c r="N7" s="271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64" t="s">
        <v>347</v>
      </c>
      <c r="AG7" s="265">
        <v>3.0</v>
      </c>
      <c r="AH7" s="234"/>
      <c r="AI7" s="264" t="s">
        <v>348</v>
      </c>
      <c r="AJ7" s="265">
        <v>3.0</v>
      </c>
    </row>
    <row r="8" ht="71.25" customHeight="1">
      <c r="A8" s="272" t="str">
        <f>IF(Identificar!A8&lt;&gt;"",Identificar!A8,"")</f>
        <v>R01</v>
      </c>
      <c r="B8" s="272" t="str">
        <f>IF(Identificar!D8&lt;&gt;"",Identificar!D8,"")</f>
        <v>Como resultado da falta de treinamento adequado para a equipe de suporte, pode ocorrer uma resposta lenta às consultas dos usuários.</v>
      </c>
      <c r="C8" s="272" t="str">
        <f>IF(Identificar!E8&lt;&gt;"",Identificar!E8,"")</f>
        <v>Pode ocorrer atrasos nas respostas.</v>
      </c>
      <c r="D8" s="272" t="str">
        <f>IF(Identificar!F8&lt;&gt;"",Identificar!F8,"")</f>
        <v>O que acarretaria na insatisfação dos clientes, avaliações negativas e possível perda de usuários.</v>
      </c>
      <c r="E8" s="323" t="str">
        <f>IF(Identificar!G8&lt;&gt;"",Identificar!G8,"")</f>
        <v>Maria Fernanda</v>
      </c>
      <c r="F8" s="324" t="s">
        <v>450</v>
      </c>
      <c r="G8" s="325" t="s">
        <v>451</v>
      </c>
      <c r="H8" s="326" t="s">
        <v>452</v>
      </c>
      <c r="I8" s="327">
        <f t="shared" ref="I8:I17" si="1">IF(G8&lt;&gt;"",IF(H8&lt;&gt;"",RIGHT(G8,4)*RIGHT(H8,4),""),"")</f>
        <v>2.64</v>
      </c>
      <c r="J8" s="328" t="str">
        <f>IF(I8&lt;&gt;"",VLOOKUP(I8,'Sensibilidade ao Risco'!$E$2:$F$30,2,FALSE),"")</f>
        <v>Alta - 0,40</v>
      </c>
      <c r="K8" s="280">
        <f t="shared" ref="K8:K17" si="2">IF(F8&lt;&gt;"",IF(J8&lt;&gt;"",(RIGHT(J8,3))*(RIGHT(F8,3)),""),"")</f>
        <v>0.08</v>
      </c>
      <c r="L8" s="329" t="s">
        <v>453</v>
      </c>
      <c r="M8" s="330">
        <f>ROUNDUP(Quantificar!G8/Qualificar!$M$2,2)</f>
        <v>0.2</v>
      </c>
      <c r="N8" s="330">
        <f>ROUNDUP(Quantificar!H8/Qualificar!$M$3,2)</f>
        <v>0.67</v>
      </c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82" t="s">
        <v>360</v>
      </c>
      <c r="AG8" s="283">
        <v>4.0</v>
      </c>
      <c r="AH8" s="284"/>
      <c r="AI8" s="282" t="s">
        <v>361</v>
      </c>
      <c r="AJ8" s="283">
        <v>4.0</v>
      </c>
    </row>
    <row r="9" ht="63.0" customHeight="1">
      <c r="A9" s="285" t="str">
        <f>IF(Identificar!A9&lt;&gt;"",Identificar!A9,"")</f>
        <v>R02</v>
      </c>
      <c r="B9" s="285" t="str">
        <f>IF(Identificar!D9&lt;&gt;"",Identificar!D9,"")</f>
        <v>Como resultado de uma infraestrutura de servidor inadequada, pode ocorrer um desempenho insatisfatório da plataforma.</v>
      </c>
      <c r="C9" s="285" t="str">
        <f>IF(Identificar!E9&lt;&gt;"",Identificar!E9,"")</f>
        <v>Pode ocorrer problemas de desempenho.</v>
      </c>
      <c r="D9" s="285" t="str">
        <f>IF(Identificar!F9&lt;&gt;"",Identificar!F9,"")</f>
        <v> O que acarretaria em frustração dos usuários, possíveis abandonos da plataforma e impacto na reputação.</v>
      </c>
      <c r="E9" s="331" t="str">
        <f>IF(Identificar!G9&lt;&gt;"",Identificar!G9,"")</f>
        <v>Pedro Rodante</v>
      </c>
      <c r="F9" s="332" t="s">
        <v>450</v>
      </c>
      <c r="G9" s="333" t="s">
        <v>451</v>
      </c>
      <c r="H9" s="334" t="s">
        <v>452</v>
      </c>
      <c r="I9" s="335">
        <f t="shared" si="1"/>
        <v>2.64</v>
      </c>
      <c r="J9" s="336" t="str">
        <f>IF(I9&lt;&gt;"",VLOOKUP(I9,'Sensibilidade ao Risco'!$E$2:$F$30,2,FALSE),"")</f>
        <v>Alta - 0,40</v>
      </c>
      <c r="K9" s="280">
        <f t="shared" si="2"/>
        <v>0.08</v>
      </c>
      <c r="L9" s="286" t="s">
        <v>454</v>
      </c>
      <c r="M9" s="330">
        <f>ROUNDUP(Quantificar!G9/Qualificar!$M$2,2)</f>
        <v>0.32</v>
      </c>
      <c r="N9" s="330">
        <f>ROUNDUP(Quantificar!H9/Qualificar!$M$3,2)</f>
        <v>1</v>
      </c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2"/>
      <c r="AE9" s="232"/>
      <c r="AF9" s="293"/>
      <c r="AG9" s="294"/>
      <c r="AH9" s="284"/>
      <c r="AI9" s="282"/>
      <c r="AJ9" s="283"/>
    </row>
    <row r="10" ht="68.25" customHeight="1">
      <c r="A10" s="272" t="str">
        <f>IF(Identificar!A10&lt;&gt;"",Identificar!A10,"")</f>
        <v>R03</v>
      </c>
      <c r="B10" s="272" t="str">
        <f>IF(Identificar!D10&lt;&gt;"",Identificar!D10,"")</f>
        <v>Como resultado da falta de conformidade com as regulamentações de privacidade, pode ocorrer problemas legais e regulatórios.</v>
      </c>
      <c r="C10" s="272" t="str">
        <f>IF(Identificar!E10&lt;&gt;"",Identificar!E10,"")</f>
        <v>Pode ocorrer falta de conformidade.</v>
      </c>
      <c r="D10" s="272" t="str">
        <f>IF(Identificar!F10&lt;&gt;"",Identificar!F10,"")</f>
        <v>O que acarretaria em multas, danos à reputação e possível perda de confiança dos usuários.</v>
      </c>
      <c r="E10" s="323" t="str">
        <f>IF(Identificar!G10&lt;&gt;"",Identificar!G10,"")</f>
        <v>Caique Matos</v>
      </c>
      <c r="F10" s="324" t="s">
        <v>455</v>
      </c>
      <c r="G10" s="325" t="s">
        <v>456</v>
      </c>
      <c r="H10" s="326" t="s">
        <v>457</v>
      </c>
      <c r="I10" s="327">
        <f t="shared" si="1"/>
        <v>2.31</v>
      </c>
      <c r="J10" s="328" t="str">
        <f>IF(I10&lt;&gt;"",VLOOKUP(I10,'Sensibilidade ao Risco'!$E$2:$F$30,2,FALSE),"")</f>
        <v>Baixa - 0,10</v>
      </c>
      <c r="K10" s="280">
        <f t="shared" si="2"/>
        <v>0.01</v>
      </c>
      <c r="L10" s="273" t="s">
        <v>458</v>
      </c>
      <c r="M10" s="330">
        <f>ROUNDUP(Quantificar!G10/Qualificar!$M$2,2)</f>
        <v>0.26</v>
      </c>
      <c r="N10" s="330">
        <f>ROUNDUP(Quantificar!H10/Qualificar!$M$3,2)</f>
        <v>0.8</v>
      </c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32"/>
      <c r="AC10" s="232"/>
      <c r="AD10" s="232"/>
      <c r="AE10" s="232"/>
      <c r="AF10" s="293"/>
      <c r="AG10" s="294"/>
      <c r="AH10" s="284"/>
      <c r="AI10" s="282"/>
      <c r="AJ10" s="283"/>
    </row>
    <row r="11" ht="57.75" customHeight="1">
      <c r="A11" s="285" t="str">
        <f>IF(Identificar!A11&lt;&gt;"",Identificar!A11,"")</f>
        <v>R04</v>
      </c>
      <c r="B11" s="285" t="str">
        <f>IF(Identificar!D11&lt;&gt;"",Identificar!D11,"")</f>
        <v>Como resultado de uma estratégia de marketing ineficaz, pode ocorrer uma baixa adoção pelos restaurantes e usuários.</v>
      </c>
      <c r="C11" s="285" t="str">
        <f>IF(Identificar!E11&lt;&gt;"",Identificar!E11,"")</f>
        <v>Pode ocorrer baixa adoção.</v>
      </c>
      <c r="D11" s="285" t="str">
        <f>IF(Identificar!F11&lt;&gt;"",Identificar!F11,"")</f>
        <v>O que acarretaria em uma base de usuários limitada, impactando negativamente o crescimento da plataforma.</v>
      </c>
      <c r="E11" s="331" t="str">
        <f>IF(Identificar!G11&lt;&gt;"",Identificar!G11,"")</f>
        <v>Caique Matos</v>
      </c>
      <c r="F11" s="332" t="s">
        <v>450</v>
      </c>
      <c r="G11" s="333" t="s">
        <v>451</v>
      </c>
      <c r="H11" s="334" t="s">
        <v>452</v>
      </c>
      <c r="I11" s="335">
        <f t="shared" si="1"/>
        <v>2.64</v>
      </c>
      <c r="J11" s="336" t="str">
        <f>IF(I11&lt;&gt;"",VLOOKUP(I11,'Sensibilidade ao Risco'!$E$2:$F$30,2,FALSE),"")</f>
        <v>Alta - 0,40</v>
      </c>
      <c r="K11" s="280">
        <f t="shared" si="2"/>
        <v>0.08</v>
      </c>
      <c r="L11" s="286" t="s">
        <v>459</v>
      </c>
      <c r="M11" s="330">
        <f>ROUNDUP(Quantificar!G11/Qualificar!$M$2,2)</f>
        <v>0.23</v>
      </c>
      <c r="N11" s="330">
        <f>ROUNDUP(Quantificar!H11/Qualificar!$M$3,2)</f>
        <v>0.67</v>
      </c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93"/>
      <c r="AG11" s="294"/>
      <c r="AH11" s="284"/>
      <c r="AI11" s="282"/>
      <c r="AJ11" s="283"/>
    </row>
    <row r="12" ht="77.25" customHeight="1">
      <c r="A12" s="272" t="str">
        <f>IF(Identificar!A12&lt;&gt;"",Identificar!A12,"")</f>
        <v>R05</v>
      </c>
      <c r="B12" s="272" t="str">
        <f>IF(Identificar!D12&lt;&gt;"",Identificar!D12,"")</f>
        <v>Como resultado de uma falha na segurança do sistema, pode ocorrer danos à reputação, possível perda de dados sensíveis e violação de regulamentações.</v>
      </c>
      <c r="C12" s="272" t="str">
        <f>IF(Identificar!E12&lt;&gt;"",Identificar!E12,"")</f>
        <v>Pode ocorrer problemas de segurança.</v>
      </c>
      <c r="D12" s="272" t="str">
        <f>IF(Identificar!F12&lt;&gt;"",Identificar!F12,"")</f>
        <v>O que acarretaria em danos à reputação, possível perda de dados sensíveis e violação de regulamentações.</v>
      </c>
      <c r="E12" s="323" t="str">
        <f>IF(Identificar!G12&lt;&gt;"",Identificar!G12,"")</f>
        <v>Caique Matos</v>
      </c>
      <c r="F12" s="324" t="s">
        <v>460</v>
      </c>
      <c r="G12" s="325" t="s">
        <v>461</v>
      </c>
      <c r="H12" s="326" t="s">
        <v>462</v>
      </c>
      <c r="I12" s="327">
        <f t="shared" si="1"/>
        <v>3.36</v>
      </c>
      <c r="J12" s="328" t="str">
        <f>IF(I12&lt;&gt;"",VLOOKUP(I12,'Sensibilidade ao Risco'!$E$2:$F$30,2,FALSE),"")</f>
        <v>Muito Alta - 0,80</v>
      </c>
      <c r="K12" s="280">
        <f t="shared" si="2"/>
        <v>0.32</v>
      </c>
      <c r="L12" s="273" t="s">
        <v>463</v>
      </c>
      <c r="M12" s="330">
        <f>ROUNDUP(Quantificar!G12/Qualificar!$M$2,2)</f>
        <v>0.36</v>
      </c>
      <c r="N12" s="330">
        <f>ROUNDUP(Quantificar!H12/Qualificar!$M$3,2)</f>
        <v>1.17</v>
      </c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  <c r="AA12" s="232"/>
      <c r="AB12" s="232"/>
      <c r="AC12" s="232"/>
      <c r="AD12" s="232"/>
      <c r="AE12" s="232"/>
      <c r="AF12" s="293"/>
      <c r="AG12" s="294"/>
      <c r="AH12" s="284"/>
      <c r="AI12" s="282"/>
      <c r="AJ12" s="283"/>
    </row>
    <row r="13" ht="57.0" customHeight="1">
      <c r="A13" s="285" t="str">
        <f>IF(Identificar!A13&lt;&gt;"",Identificar!A13,"")</f>
        <v>R06</v>
      </c>
      <c r="B13" s="285" t="str">
        <f>IF(Identificar!D13&lt;&gt;"",Identificar!D13,"")</f>
        <v>Como resultado de uma interface de usuário complicada, pode ocorrer uma baixa taxa de retenção de clientes.</v>
      </c>
      <c r="C13" s="285" t="str">
        <f>IF(Identificar!E13&lt;&gt;"",Identificar!E13,"")</f>
        <v>Pode ocorrer insatisfação devido à complexidade.</v>
      </c>
      <c r="D13" s="285" t="str">
        <f>IF(Identificar!F13&lt;&gt;"",Identificar!F13,"")</f>
        <v>O que acarretaria em perda de usuários, especialmente aqueles menos dispostos a lidar com interfaces complexas.</v>
      </c>
      <c r="E13" s="331" t="str">
        <f>IF(Identificar!G13&lt;&gt;"",Identificar!G13,"")</f>
        <v>Thaina Beatiz</v>
      </c>
      <c r="F13" s="332" t="s">
        <v>450</v>
      </c>
      <c r="G13" s="333" t="s">
        <v>451</v>
      </c>
      <c r="H13" s="334" t="s">
        <v>452</v>
      </c>
      <c r="I13" s="335">
        <f t="shared" si="1"/>
        <v>2.64</v>
      </c>
      <c r="J13" s="336" t="str">
        <f>IF(I13&lt;&gt;"",VLOOKUP(I13,'Sensibilidade ao Risco'!$E$2:$F$30,2,FALSE),"")</f>
        <v>Alta - 0,40</v>
      </c>
      <c r="K13" s="280">
        <f t="shared" si="2"/>
        <v>0.08</v>
      </c>
      <c r="L13" s="286" t="s">
        <v>464</v>
      </c>
      <c r="M13" s="330">
        <f>ROUNDUP(Quantificar!G13/Qualificar!$M$2,2)</f>
        <v>0.16</v>
      </c>
      <c r="N13" s="330">
        <f>ROUNDUP(Quantificar!H13/Qualificar!$M$3,2)</f>
        <v>0.54</v>
      </c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93"/>
      <c r="AG13" s="294"/>
      <c r="AH13" s="284"/>
      <c r="AI13" s="282"/>
      <c r="AJ13" s="283"/>
    </row>
    <row r="14" ht="78.0" customHeight="1">
      <c r="A14" s="272" t="str">
        <f>IF(Identificar!A14&lt;&gt;"",Identificar!A14,"")</f>
        <v>R07</v>
      </c>
      <c r="B14" s="272" t="str">
        <f>IF(Identificar!D14&lt;&gt;"",Identificar!D14,"")</f>
        <v>Como resultado da dependência excessiva de um único parceiro de entrega, pode ocorrer atrasos nas entregas, insatisfação dos clientes e impacto na reputação.</v>
      </c>
      <c r="C14" s="272" t="str">
        <f>IF(Identificar!E14&lt;&gt;"",Identificar!E14,"")</f>
        <v>Pode ocorrer dependência de parceiros.</v>
      </c>
      <c r="D14" s="272" t="str">
        <f>IF(Identificar!F14&lt;&gt;"",Identificar!F14,"")</f>
        <v>O que acarretaria em possíveis atrasos nas entregas, insatisfação dos clientes e impacto na reputação.</v>
      </c>
      <c r="E14" s="323" t="str">
        <f>IF(Identificar!G14&lt;&gt;"",Identificar!G14,"")</f>
        <v>Maria Fernanda</v>
      </c>
      <c r="F14" s="324" t="s">
        <v>455</v>
      </c>
      <c r="G14" s="325" t="s">
        <v>456</v>
      </c>
      <c r="H14" s="326" t="s">
        <v>452</v>
      </c>
      <c r="I14" s="327">
        <f t="shared" si="1"/>
        <v>2.42</v>
      </c>
      <c r="J14" s="328" t="str">
        <f>IF(I14&lt;&gt;"",VLOOKUP(I14,'Sensibilidade ao Risco'!$E$2:$F$30,2,FALSE),"")</f>
        <v>Moderada - 0,20</v>
      </c>
      <c r="K14" s="280">
        <f t="shared" si="2"/>
        <v>0.02</v>
      </c>
      <c r="L14" s="273" t="s">
        <v>465</v>
      </c>
      <c r="M14" s="330">
        <f>ROUNDUP(Quantificar!G14/Qualificar!$M$2,2)</f>
        <v>0.24</v>
      </c>
      <c r="N14" s="330">
        <f>ROUNDUP(Quantificar!H14/Qualificar!$M$3,2)</f>
        <v>0.8</v>
      </c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32"/>
      <c r="AC14" s="232"/>
      <c r="AD14" s="232"/>
      <c r="AE14" s="232"/>
      <c r="AF14" s="293"/>
      <c r="AG14" s="294"/>
      <c r="AH14" s="284"/>
      <c r="AI14" s="282"/>
      <c r="AJ14" s="283"/>
    </row>
    <row r="15" ht="68.25" customHeight="1">
      <c r="A15" s="285" t="str">
        <f>IF(Identificar!A15&lt;&gt;"",Identificar!A15,"")</f>
        <v>R08</v>
      </c>
      <c r="B15" s="285" t="str">
        <f>IF(Identificar!D15&lt;&gt;"",Identificar!D15,"")</f>
        <v>Como resultado de uma estratégia de precificação inadequada, pode ocorrer insatisfação devido a custos mais altos para os restaurantes.</v>
      </c>
      <c r="C15" s="285" t="str">
        <f>IF(Identificar!E15&lt;&gt;"",Identificar!E15,"")</f>
        <v>Pode ocorrer variação nas taxas de transação.</v>
      </c>
      <c r="D15" s="285" t="str">
        <f>IF(Identificar!F15&lt;&gt;"",Identificar!F15,"")</f>
        <v>O que acarretaria em perda de restaurantes devido a custos mais altos, prejudicando a receita da plataforma.</v>
      </c>
      <c r="E15" s="331" t="str">
        <f>IF(Identificar!G15&lt;&gt;"",Identificar!G15,"")</f>
        <v>Maria Fernanda</v>
      </c>
      <c r="F15" s="332" t="s">
        <v>455</v>
      </c>
      <c r="G15" s="333" t="s">
        <v>456</v>
      </c>
      <c r="H15" s="334" t="s">
        <v>457</v>
      </c>
      <c r="I15" s="335">
        <f t="shared" si="1"/>
        <v>2.31</v>
      </c>
      <c r="J15" s="336" t="str">
        <f>IF(I15&lt;&gt;"",VLOOKUP(I15,'Sensibilidade ao Risco'!$E$2:$F$30,2,FALSE),"")</f>
        <v>Baixa - 0,10</v>
      </c>
      <c r="K15" s="280">
        <f t="shared" si="2"/>
        <v>0.01</v>
      </c>
      <c r="L15" s="286" t="s">
        <v>466</v>
      </c>
      <c r="M15" s="330">
        <f>ROUNDUP(Quantificar!G15/Qualificar!$M$2,2)</f>
        <v>0.2</v>
      </c>
      <c r="N15" s="330">
        <f>ROUNDUP(Quantificar!H15/Qualificar!$M$3,2)</f>
        <v>0.64</v>
      </c>
      <c r="O15" s="232"/>
      <c r="P15" s="232"/>
      <c r="Q15" s="232"/>
      <c r="R15" s="232"/>
      <c r="S15" s="232"/>
      <c r="T15" s="232"/>
      <c r="U15" s="232"/>
      <c r="V15" s="232"/>
      <c r="W15" s="232"/>
      <c r="X15" s="232"/>
      <c r="Y15" s="232"/>
      <c r="Z15" s="232"/>
      <c r="AA15" s="232"/>
      <c r="AB15" s="232"/>
      <c r="AC15" s="232"/>
      <c r="AD15" s="232"/>
      <c r="AE15" s="232"/>
      <c r="AF15" s="293"/>
      <c r="AG15" s="294"/>
      <c r="AH15" s="284"/>
      <c r="AI15" s="282"/>
      <c r="AJ15" s="283"/>
    </row>
    <row r="16" ht="84.0" customHeight="1">
      <c r="A16" s="272" t="str">
        <f>IF(Identificar!A16&lt;&gt;"",Identificar!A16,"")</f>
        <v>R09</v>
      </c>
      <c r="B16" s="272" t="str">
        <f>IF(Identificar!D16&lt;&gt;"",Identificar!D16,"")</f>
        <v>Como resultado da falta de monitoramento de tendências de mercado, pode ocorrer uma perda de relevância, impactando a competitividade da plataforma.</v>
      </c>
      <c r="C16" s="272" t="str">
        <f>IF(Identificar!E16&lt;&gt;"",Identificar!E16,"")</f>
        <v>Pode ocorrer falta de adaptação às tendências.</v>
      </c>
      <c r="D16" s="272" t="str">
        <f>IF(Identificar!F16&lt;&gt;"",Identificar!F16,"")</f>
        <v>O que acarretaria em perda de relevância, impactando a competitividade da plataforma.</v>
      </c>
      <c r="E16" s="323" t="str">
        <f>IF(Identificar!G16&lt;&gt;"",Identificar!G16,"")</f>
        <v>Thaina Beatiz</v>
      </c>
      <c r="F16" s="324" t="s">
        <v>450</v>
      </c>
      <c r="G16" s="325" t="s">
        <v>451</v>
      </c>
      <c r="H16" s="326" t="s">
        <v>452</v>
      </c>
      <c r="I16" s="327">
        <f t="shared" si="1"/>
        <v>2.64</v>
      </c>
      <c r="J16" s="328" t="str">
        <f>IF(I16&lt;&gt;"",VLOOKUP(I16,'Sensibilidade ao Risco'!$E$2:$F$30,2,FALSE),"")</f>
        <v>Alta - 0,40</v>
      </c>
      <c r="K16" s="280">
        <f t="shared" si="2"/>
        <v>0.08</v>
      </c>
      <c r="L16" s="273" t="s">
        <v>467</v>
      </c>
      <c r="M16" s="330">
        <f>ROUNDUP(Quantificar!G16/Qualificar!$M$2,2)</f>
        <v>0.2</v>
      </c>
      <c r="N16" s="330">
        <f>ROUNDUP(Quantificar!H16/Qualificar!$M$3,2)</f>
        <v>0.64</v>
      </c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32"/>
      <c r="AC16" s="232"/>
      <c r="AD16" s="232"/>
      <c r="AE16" s="232"/>
      <c r="AF16" s="293"/>
      <c r="AG16" s="294"/>
      <c r="AH16" s="284"/>
      <c r="AI16" s="282"/>
      <c r="AJ16" s="283"/>
    </row>
    <row r="17" ht="61.5" customHeight="1">
      <c r="A17" s="285" t="str">
        <f>IF(Identificar!A17&lt;&gt;"",Identificar!A17,"")</f>
        <v>R10</v>
      </c>
      <c r="B17" s="285" t="str">
        <f>IF(Identificar!D17&lt;&gt;"",Identificar!D17,"")</f>
        <v>Como resultado da sobrecarga do sistema, pode ocorrer interrupções no serviço, frustração dos usuários e possível perda de clientes.</v>
      </c>
      <c r="C17" s="285" t="str">
        <f>IF(Identificar!E17&lt;&gt;"",Identificar!E17,"")</f>
        <v>Pode ocorrer sobrecarga do sistema.</v>
      </c>
      <c r="D17" s="285" t="str">
        <f>IF(Identificar!F17&lt;&gt;"",Identificar!F17,"")</f>
        <v>O que acarretaria em interrupções no serviço, frustração dos usuários e possível perda de clientes.</v>
      </c>
      <c r="E17" s="331" t="str">
        <f>IF(Identificar!G17&lt;&gt;"",Identificar!G17,"")</f>
        <v>Pedro Rodante</v>
      </c>
      <c r="F17" s="332" t="s">
        <v>460</v>
      </c>
      <c r="G17" s="333" t="s">
        <v>461</v>
      </c>
      <c r="H17" s="334" t="s">
        <v>457</v>
      </c>
      <c r="I17" s="335">
        <f t="shared" si="1"/>
        <v>2.94</v>
      </c>
      <c r="J17" s="336" t="str">
        <f>IF(I17&lt;&gt;"",VLOOKUP(I17,'Sensibilidade ao Risco'!$E$2:$F$30,2,FALSE),"")</f>
        <v>Alta - 0,40</v>
      </c>
      <c r="K17" s="280">
        <f t="shared" si="2"/>
        <v>0.16</v>
      </c>
      <c r="L17" s="286" t="s">
        <v>468</v>
      </c>
      <c r="M17" s="330">
        <f>ROUNDUP(Quantificar!G17/Qualificar!$M$2,2)</f>
        <v>0.31</v>
      </c>
      <c r="N17" s="330">
        <f>ROUNDUP(Quantificar!H17/Qualificar!$M$3,2)</f>
        <v>1</v>
      </c>
      <c r="O17" s="232"/>
      <c r="P17" s="232"/>
      <c r="Q17" s="232"/>
      <c r="R17" s="232"/>
      <c r="S17" s="232"/>
      <c r="T17" s="232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93"/>
      <c r="AG17" s="294"/>
      <c r="AH17" s="284"/>
      <c r="AI17" s="282"/>
      <c r="AJ17" s="283"/>
    </row>
    <row r="18" ht="11.25" customHeight="1">
      <c r="A18" s="232"/>
      <c r="B18" s="232"/>
      <c r="C18" s="295"/>
      <c r="D18" s="232"/>
      <c r="E18" s="237"/>
      <c r="F18" s="295"/>
      <c r="G18" s="237"/>
      <c r="H18" s="237"/>
      <c r="I18" s="237"/>
      <c r="J18" s="237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</row>
    <row r="19" ht="11.25" customHeight="1">
      <c r="A19" s="232"/>
      <c r="B19" s="232"/>
      <c r="C19" s="295"/>
      <c r="D19" s="232"/>
      <c r="E19" s="237"/>
      <c r="F19" s="295"/>
      <c r="G19" s="237"/>
      <c r="H19" s="237"/>
      <c r="I19" s="237"/>
      <c r="J19" s="237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  <c r="X19" s="232"/>
      <c r="Y19" s="232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</row>
    <row r="20" ht="11.25" customHeight="1">
      <c r="A20" s="232"/>
      <c r="B20" s="232"/>
      <c r="C20" s="295"/>
      <c r="D20" s="232"/>
      <c r="E20" s="237"/>
      <c r="F20" s="295"/>
      <c r="G20" s="237"/>
      <c r="H20" s="237"/>
      <c r="I20" s="237"/>
      <c r="J20" s="237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</row>
    <row r="21" ht="11.25" customHeight="1">
      <c r="A21" s="232"/>
      <c r="B21" s="232"/>
      <c r="C21" s="295"/>
      <c r="D21" s="232"/>
      <c r="E21" s="237"/>
      <c r="F21" s="295"/>
      <c r="G21" s="237"/>
      <c r="H21" s="237"/>
      <c r="I21" s="237"/>
      <c r="J21" s="237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</row>
    <row r="22" ht="11.25" customHeight="1">
      <c r="A22" s="232"/>
      <c r="B22" s="232"/>
      <c r="C22" s="295"/>
      <c r="D22" s="232"/>
      <c r="E22" s="237"/>
      <c r="F22" s="295"/>
      <c r="G22" s="237"/>
      <c r="H22" s="237"/>
      <c r="I22" s="237"/>
      <c r="J22" s="237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</row>
    <row r="23" ht="11.25" customHeight="1">
      <c r="A23" s="232"/>
      <c r="B23" s="232"/>
      <c r="C23" s="295"/>
      <c r="D23" s="232"/>
      <c r="E23" s="237"/>
      <c r="F23" s="295"/>
      <c r="G23" s="237"/>
      <c r="H23" s="237"/>
      <c r="I23" s="237"/>
      <c r="J23" s="237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</row>
    <row r="24" ht="11.25" customHeight="1">
      <c r="A24" s="232"/>
      <c r="B24" s="232"/>
      <c r="C24" s="295"/>
      <c r="D24" s="232"/>
      <c r="E24" s="237"/>
      <c r="F24" s="295"/>
      <c r="G24" s="237"/>
      <c r="H24" s="237"/>
      <c r="I24" s="237"/>
      <c r="J24" s="237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</row>
    <row r="25" ht="11.25" customHeight="1">
      <c r="A25" s="232"/>
      <c r="B25" s="232"/>
      <c r="C25" s="295"/>
      <c r="D25" s="232"/>
      <c r="E25" s="237"/>
      <c r="F25" s="295"/>
      <c r="G25" s="237"/>
      <c r="H25" s="237"/>
      <c r="I25" s="237"/>
      <c r="J25" s="237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</row>
    <row r="26" ht="11.25" customHeight="1">
      <c r="A26" s="232"/>
      <c r="B26" s="232"/>
      <c r="C26" s="295"/>
      <c r="D26" s="232"/>
      <c r="E26" s="237"/>
      <c r="F26" s="295"/>
      <c r="G26" s="237"/>
      <c r="H26" s="237"/>
      <c r="I26" s="237"/>
      <c r="J26" s="237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</row>
    <row r="27" ht="11.25" customHeight="1">
      <c r="A27" s="232"/>
      <c r="B27" s="232"/>
      <c r="C27" s="295"/>
      <c r="D27" s="232"/>
      <c r="E27" s="237"/>
      <c r="F27" s="295"/>
      <c r="G27" s="237"/>
      <c r="H27" s="237"/>
      <c r="I27" s="237"/>
      <c r="J27" s="237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</row>
    <row r="28" ht="11.25" customHeight="1">
      <c r="A28" s="232"/>
      <c r="B28" s="232"/>
      <c r="C28" s="295"/>
      <c r="D28" s="232"/>
      <c r="E28" s="237"/>
      <c r="F28" s="295"/>
      <c r="G28" s="237"/>
      <c r="H28" s="237"/>
      <c r="I28" s="237"/>
      <c r="J28" s="237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</row>
    <row r="29" ht="11.25" customHeight="1">
      <c r="A29" s="232"/>
      <c r="B29" s="232"/>
      <c r="C29" s="295"/>
      <c r="D29" s="232"/>
      <c r="E29" s="237"/>
      <c r="F29" s="295"/>
      <c r="G29" s="237"/>
      <c r="H29" s="237"/>
      <c r="I29" s="237"/>
      <c r="J29" s="237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</row>
    <row r="30" ht="11.25" customHeight="1">
      <c r="A30" s="232"/>
      <c r="B30" s="232"/>
      <c r="C30" s="295"/>
      <c r="D30" s="232"/>
      <c r="E30" s="237"/>
      <c r="F30" s="295"/>
      <c r="G30" s="237"/>
      <c r="H30" s="237"/>
      <c r="I30" s="237"/>
      <c r="J30" s="237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</row>
    <row r="31" ht="11.25" customHeight="1">
      <c r="A31" s="232"/>
      <c r="B31" s="232"/>
      <c r="C31" s="295"/>
      <c r="D31" s="232"/>
      <c r="E31" s="237"/>
      <c r="F31" s="295"/>
      <c r="G31" s="237"/>
      <c r="H31" s="237"/>
      <c r="I31" s="237"/>
      <c r="J31" s="237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232"/>
      <c r="AF31" s="232"/>
      <c r="AG31" s="232"/>
      <c r="AH31" s="232"/>
      <c r="AI31" s="232"/>
      <c r="AJ31" s="232"/>
    </row>
    <row r="32" ht="11.25" customHeight="1">
      <c r="A32" s="232"/>
      <c r="B32" s="232"/>
      <c r="C32" s="295"/>
      <c r="D32" s="232"/>
      <c r="E32" s="237"/>
      <c r="F32" s="295"/>
      <c r="G32" s="237"/>
      <c r="H32" s="237"/>
      <c r="I32" s="237"/>
      <c r="J32" s="237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</row>
    <row r="33" ht="11.25" customHeight="1">
      <c r="A33" s="232"/>
      <c r="B33" s="232"/>
      <c r="C33" s="295"/>
      <c r="D33" s="232"/>
      <c r="E33" s="237"/>
      <c r="F33" s="295"/>
      <c r="G33" s="237"/>
      <c r="H33" s="237"/>
      <c r="I33" s="237"/>
      <c r="J33" s="237"/>
      <c r="K33" s="232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</row>
    <row r="34" ht="11.25" customHeight="1">
      <c r="A34" s="232"/>
      <c r="B34" s="232"/>
      <c r="C34" s="295"/>
      <c r="D34" s="232"/>
      <c r="E34" s="237"/>
      <c r="F34" s="295"/>
      <c r="G34" s="237"/>
      <c r="H34" s="237"/>
      <c r="I34" s="237"/>
      <c r="J34" s="237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</row>
    <row r="35" ht="11.25" customHeight="1">
      <c r="A35" s="232"/>
      <c r="B35" s="232"/>
      <c r="C35" s="295"/>
      <c r="D35" s="232"/>
      <c r="E35" s="237"/>
      <c r="F35" s="295"/>
      <c r="G35" s="237"/>
      <c r="H35" s="237"/>
      <c r="I35" s="237"/>
      <c r="J35" s="237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  <c r="X35" s="232"/>
      <c r="Y35" s="232"/>
      <c r="Z35" s="232"/>
      <c r="AA35" s="232"/>
      <c r="AB35" s="232"/>
      <c r="AC35" s="232"/>
      <c r="AD35" s="232"/>
      <c r="AE35" s="232"/>
      <c r="AF35" s="232"/>
      <c r="AG35" s="232"/>
      <c r="AH35" s="232"/>
      <c r="AI35" s="232"/>
      <c r="AJ35" s="232"/>
    </row>
    <row r="36" ht="11.25" customHeight="1">
      <c r="A36" s="232"/>
      <c r="B36" s="232"/>
      <c r="C36" s="295"/>
      <c r="D36" s="232"/>
      <c r="E36" s="237"/>
      <c r="F36" s="295"/>
      <c r="G36" s="237"/>
      <c r="H36" s="237"/>
      <c r="I36" s="237"/>
      <c r="J36" s="237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</row>
    <row r="37" ht="22.5" customHeight="1">
      <c r="A37" s="232"/>
      <c r="B37" s="232"/>
      <c r="C37" s="295"/>
      <c r="D37" s="232"/>
      <c r="E37" s="237"/>
      <c r="F37" s="337" t="s">
        <v>469</v>
      </c>
      <c r="G37" s="337" t="s">
        <v>470</v>
      </c>
      <c r="H37" s="337" t="s">
        <v>471</v>
      </c>
      <c r="I37" s="237"/>
      <c r="J37" s="237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232"/>
      <c r="W37" s="232"/>
      <c r="X37" s="232"/>
      <c r="Y37" s="232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</row>
    <row r="38" ht="22.5" customHeight="1">
      <c r="A38" s="232"/>
      <c r="B38" s="232"/>
      <c r="C38" s="295"/>
      <c r="D38" s="232"/>
      <c r="E38" s="237"/>
      <c r="F38" s="337" t="s">
        <v>456</v>
      </c>
      <c r="G38" s="337" t="s">
        <v>457</v>
      </c>
      <c r="H38" s="337" t="s">
        <v>455</v>
      </c>
      <c r="I38" s="237"/>
      <c r="J38" s="237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</row>
    <row r="39" ht="22.5" customHeight="1">
      <c r="A39" s="232"/>
      <c r="B39" s="232"/>
      <c r="C39" s="295"/>
      <c r="D39" s="232"/>
      <c r="E39" s="237"/>
      <c r="F39" s="337" t="s">
        <v>451</v>
      </c>
      <c r="G39" s="337" t="s">
        <v>452</v>
      </c>
      <c r="H39" s="337" t="s">
        <v>450</v>
      </c>
      <c r="I39" s="237"/>
      <c r="J39" s="237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</row>
    <row r="40" ht="22.5" customHeight="1">
      <c r="A40" s="232"/>
      <c r="B40" s="232"/>
      <c r="C40" s="295"/>
      <c r="D40" s="232"/>
      <c r="E40" s="237"/>
      <c r="F40" s="337" t="s">
        <v>461</v>
      </c>
      <c r="G40" s="337" t="s">
        <v>462</v>
      </c>
      <c r="H40" s="337" t="s">
        <v>460</v>
      </c>
      <c r="I40" s="237"/>
      <c r="J40" s="237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</row>
    <row r="41" ht="22.5" customHeight="1">
      <c r="A41" s="232"/>
      <c r="B41" s="232"/>
      <c r="C41" s="295"/>
      <c r="D41" s="232"/>
      <c r="E41" s="237"/>
      <c r="F41" s="337" t="s">
        <v>472</v>
      </c>
      <c r="G41" s="337" t="s">
        <v>473</v>
      </c>
      <c r="H41" s="337" t="s">
        <v>474</v>
      </c>
      <c r="I41" s="237"/>
      <c r="J41" s="237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232"/>
      <c r="W41" s="232"/>
      <c r="X41" s="232"/>
      <c r="Y41" s="232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</row>
    <row r="42" ht="11.25" customHeight="1">
      <c r="A42" s="232"/>
      <c r="B42" s="232"/>
      <c r="C42" s="295"/>
      <c r="D42" s="232"/>
      <c r="E42" s="237"/>
      <c r="F42" s="295"/>
      <c r="G42" s="237"/>
      <c r="H42" s="237"/>
      <c r="I42" s="237"/>
      <c r="J42" s="237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</row>
    <row r="43" ht="11.25" customHeight="1">
      <c r="A43" s="232"/>
      <c r="B43" s="232"/>
      <c r="C43" s="295"/>
      <c r="D43" s="232"/>
      <c r="E43" s="237"/>
      <c r="F43" s="295"/>
      <c r="G43" s="237"/>
      <c r="H43" s="237"/>
      <c r="I43" s="237"/>
      <c r="J43" s="237"/>
      <c r="K43" s="232"/>
      <c r="L43" s="232"/>
      <c r="M43" s="232"/>
      <c r="N43" s="232"/>
      <c r="O43" s="23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</row>
    <row r="44" ht="11.25" customHeight="1">
      <c r="A44" s="232"/>
      <c r="B44" s="232"/>
      <c r="C44" s="295"/>
      <c r="D44" s="232"/>
      <c r="E44" s="237"/>
      <c r="F44" s="295"/>
      <c r="G44" s="237"/>
      <c r="H44" s="237"/>
      <c r="I44" s="237"/>
      <c r="J44" s="237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232"/>
      <c r="W44" s="232"/>
      <c r="X44" s="232"/>
      <c r="Y44" s="232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</row>
    <row r="45" ht="11.25" customHeight="1">
      <c r="A45" s="232"/>
      <c r="B45" s="232"/>
      <c r="C45" s="295"/>
      <c r="D45" s="232"/>
      <c r="E45" s="237"/>
      <c r="F45" s="295"/>
      <c r="G45" s="237"/>
      <c r="H45" s="237"/>
      <c r="I45" s="237"/>
      <c r="J45" s="237"/>
      <c r="K45" s="232"/>
      <c r="L45" s="232"/>
      <c r="M45" s="232"/>
      <c r="N45" s="232"/>
      <c r="O45" s="232"/>
      <c r="P45" s="232"/>
      <c r="Q45" s="232"/>
      <c r="R45" s="232"/>
      <c r="S45" s="232"/>
      <c r="T45" s="232"/>
      <c r="U45" s="232"/>
      <c r="V45" s="232"/>
      <c r="W45" s="232"/>
      <c r="X45" s="232"/>
      <c r="Y45" s="232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</row>
    <row r="46" ht="11.25" customHeight="1">
      <c r="A46" s="232"/>
      <c r="B46" s="232"/>
      <c r="C46" s="295"/>
      <c r="D46" s="232"/>
      <c r="E46" s="237"/>
      <c r="F46" s="295"/>
      <c r="G46" s="237"/>
      <c r="H46" s="237"/>
      <c r="I46" s="237"/>
      <c r="J46" s="237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</row>
    <row r="47" ht="11.25" customHeight="1">
      <c r="A47" s="232"/>
      <c r="B47" s="232"/>
      <c r="C47" s="295"/>
      <c r="D47" s="232"/>
      <c r="E47" s="237"/>
      <c r="F47" s="295"/>
      <c r="G47" s="237"/>
      <c r="H47" s="237"/>
      <c r="I47" s="237"/>
      <c r="J47" s="237"/>
      <c r="K47" s="232"/>
      <c r="L47" s="232"/>
      <c r="M47" s="232"/>
      <c r="N47" s="232"/>
      <c r="O47" s="232"/>
      <c r="P47" s="232"/>
      <c r="Q47" s="232"/>
      <c r="R47" s="232"/>
      <c r="S47" s="232"/>
      <c r="T47" s="232"/>
      <c r="U47" s="232"/>
      <c r="V47" s="232"/>
      <c r="W47" s="232"/>
      <c r="X47" s="232"/>
      <c r="Y47" s="232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</row>
    <row r="48" ht="11.25" customHeight="1">
      <c r="A48" s="232"/>
      <c r="B48" s="232"/>
      <c r="C48" s="295"/>
      <c r="D48" s="232"/>
      <c r="E48" s="237"/>
      <c r="F48" s="295"/>
      <c r="G48" s="237"/>
      <c r="H48" s="237"/>
      <c r="I48" s="237"/>
      <c r="J48" s="237"/>
      <c r="K48" s="232"/>
      <c r="L48" s="232"/>
      <c r="M48" s="232"/>
      <c r="N48" s="232"/>
      <c r="O48" s="2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</row>
    <row r="49" ht="11.25" customHeight="1">
      <c r="A49" s="232"/>
      <c r="B49" s="232"/>
      <c r="C49" s="295"/>
      <c r="D49" s="232"/>
      <c r="E49" s="237"/>
      <c r="F49" s="295"/>
      <c r="G49" s="237"/>
      <c r="H49" s="237"/>
      <c r="I49" s="237"/>
      <c r="J49" s="237"/>
      <c r="K49" s="232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  <c r="X49" s="232"/>
      <c r="Y49" s="232"/>
      <c r="Z49" s="232"/>
      <c r="AA49" s="232"/>
      <c r="AB49" s="232"/>
      <c r="AC49" s="232"/>
      <c r="AD49" s="232"/>
      <c r="AE49" s="232"/>
      <c r="AF49" s="232"/>
      <c r="AG49" s="232"/>
      <c r="AH49" s="232"/>
      <c r="AI49" s="232"/>
      <c r="AJ49" s="232"/>
    </row>
    <row r="50" ht="11.25" customHeight="1">
      <c r="A50" s="232"/>
      <c r="B50" s="232"/>
      <c r="C50" s="295"/>
      <c r="D50" s="232"/>
      <c r="E50" s="237"/>
      <c r="F50" s="295"/>
      <c r="G50" s="237"/>
      <c r="H50" s="237"/>
      <c r="I50" s="237"/>
      <c r="J50" s="237"/>
      <c r="K50" s="232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  <c r="X50" s="232"/>
      <c r="Y50" s="232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</row>
    <row r="51" ht="11.25" customHeight="1">
      <c r="A51" s="232"/>
      <c r="B51" s="232"/>
      <c r="C51" s="295"/>
      <c r="D51" s="232"/>
      <c r="E51" s="237"/>
      <c r="F51" s="295"/>
      <c r="G51" s="237"/>
      <c r="H51" s="237"/>
      <c r="I51" s="237"/>
      <c r="J51" s="237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</row>
    <row r="52" ht="11.25" customHeight="1">
      <c r="A52" s="232"/>
      <c r="B52" s="232"/>
      <c r="C52" s="295"/>
      <c r="D52" s="232"/>
      <c r="E52" s="237"/>
      <c r="F52" s="295"/>
      <c r="G52" s="237"/>
      <c r="H52" s="237"/>
      <c r="I52" s="237"/>
      <c r="J52" s="237"/>
      <c r="K52" s="232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  <c r="AG52" s="232"/>
      <c r="AH52" s="232"/>
      <c r="AI52" s="232"/>
      <c r="AJ52" s="232"/>
    </row>
    <row r="53" ht="11.25" customHeight="1">
      <c r="A53" s="232"/>
      <c r="B53" s="232"/>
      <c r="C53" s="295"/>
      <c r="D53" s="232"/>
      <c r="E53" s="237"/>
      <c r="F53" s="295"/>
      <c r="G53" s="237"/>
      <c r="H53" s="237"/>
      <c r="I53" s="237"/>
      <c r="J53" s="237"/>
      <c r="K53" s="232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  <c r="X53" s="232"/>
      <c r="Y53" s="232"/>
      <c r="Z53" s="232"/>
      <c r="AA53" s="232"/>
      <c r="AB53" s="232"/>
      <c r="AC53" s="232"/>
      <c r="AD53" s="232"/>
      <c r="AE53" s="232"/>
      <c r="AF53" s="232"/>
      <c r="AG53" s="232"/>
      <c r="AH53" s="232"/>
      <c r="AI53" s="232"/>
      <c r="AJ53" s="232"/>
    </row>
    <row r="54" ht="11.25" customHeight="1">
      <c r="A54" s="232"/>
      <c r="B54" s="232"/>
      <c r="C54" s="295"/>
      <c r="D54" s="232"/>
      <c r="E54" s="237"/>
      <c r="F54" s="295"/>
      <c r="G54" s="237"/>
      <c r="H54" s="237"/>
      <c r="I54" s="237"/>
      <c r="J54" s="237"/>
      <c r="K54" s="232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  <c r="X54" s="232"/>
      <c r="Y54" s="232"/>
      <c r="Z54" s="232"/>
      <c r="AA54" s="232"/>
      <c r="AB54" s="232"/>
      <c r="AC54" s="232"/>
      <c r="AD54" s="232"/>
      <c r="AE54" s="232"/>
      <c r="AF54" s="232"/>
      <c r="AG54" s="232"/>
      <c r="AH54" s="232"/>
      <c r="AI54" s="232"/>
      <c r="AJ54" s="232"/>
    </row>
    <row r="55" ht="11.25" customHeight="1">
      <c r="A55" s="232"/>
      <c r="B55" s="232"/>
      <c r="C55" s="295"/>
      <c r="D55" s="232"/>
      <c r="E55" s="237"/>
      <c r="F55" s="295"/>
      <c r="G55" s="237"/>
      <c r="H55" s="237"/>
      <c r="I55" s="237"/>
      <c r="J55" s="237"/>
      <c r="K55" s="232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  <c r="X55" s="232"/>
      <c r="Y55" s="232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</row>
    <row r="56" ht="11.25" customHeight="1">
      <c r="A56" s="232"/>
      <c r="B56" s="232"/>
      <c r="C56" s="295"/>
      <c r="D56" s="232"/>
      <c r="E56" s="237"/>
      <c r="F56" s="295"/>
      <c r="G56" s="237"/>
      <c r="H56" s="237"/>
      <c r="I56" s="237"/>
      <c r="J56" s="237"/>
      <c r="K56" s="232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  <c r="X56" s="232"/>
      <c r="Y56" s="232"/>
      <c r="Z56" s="232"/>
      <c r="AA56" s="232"/>
      <c r="AB56" s="232"/>
      <c r="AC56" s="232"/>
      <c r="AD56" s="232"/>
      <c r="AE56" s="232"/>
      <c r="AF56" s="232"/>
      <c r="AG56" s="232"/>
      <c r="AH56" s="232"/>
      <c r="AI56" s="232"/>
      <c r="AJ56" s="232"/>
    </row>
    <row r="57" ht="11.25" customHeight="1">
      <c r="A57" s="232"/>
      <c r="B57" s="232"/>
      <c r="C57" s="295"/>
      <c r="D57" s="232"/>
      <c r="E57" s="237"/>
      <c r="F57" s="295"/>
      <c r="G57" s="237"/>
      <c r="H57" s="237"/>
      <c r="I57" s="237"/>
      <c r="J57" s="237"/>
      <c r="K57" s="232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  <c r="X57" s="232"/>
      <c r="Y57" s="232"/>
      <c r="Z57" s="232"/>
      <c r="AA57" s="232"/>
      <c r="AB57" s="232"/>
      <c r="AC57" s="232"/>
      <c r="AD57" s="232"/>
      <c r="AE57" s="232"/>
      <c r="AF57" s="232"/>
      <c r="AG57" s="232"/>
      <c r="AH57" s="232"/>
      <c r="AI57" s="232"/>
      <c r="AJ57" s="232"/>
    </row>
    <row r="58" ht="11.25" customHeight="1">
      <c r="A58" s="232"/>
      <c r="B58" s="232"/>
      <c r="C58" s="295"/>
      <c r="D58" s="232"/>
      <c r="E58" s="237"/>
      <c r="F58" s="295"/>
      <c r="G58" s="237"/>
      <c r="H58" s="237"/>
      <c r="I58" s="237"/>
      <c r="J58" s="237"/>
      <c r="K58" s="232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  <c r="X58" s="232"/>
      <c r="Y58" s="232"/>
      <c r="Z58" s="232"/>
      <c r="AA58" s="232"/>
      <c r="AB58" s="232"/>
      <c r="AC58" s="232"/>
      <c r="AD58" s="232"/>
      <c r="AE58" s="232"/>
      <c r="AF58" s="232"/>
      <c r="AG58" s="232"/>
      <c r="AH58" s="232"/>
      <c r="AI58" s="232"/>
      <c r="AJ58" s="232"/>
    </row>
    <row r="59" ht="11.25" customHeight="1">
      <c r="A59" s="232"/>
      <c r="B59" s="232"/>
      <c r="C59" s="295"/>
      <c r="D59" s="232"/>
      <c r="E59" s="237"/>
      <c r="F59" s="295"/>
      <c r="G59" s="237"/>
      <c r="H59" s="237"/>
      <c r="I59" s="237"/>
      <c r="J59" s="237"/>
      <c r="K59" s="232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  <c r="X59" s="232"/>
      <c r="Y59" s="232"/>
      <c r="Z59" s="232"/>
      <c r="AA59" s="232"/>
      <c r="AB59" s="232"/>
      <c r="AC59" s="232"/>
      <c r="AD59" s="232"/>
      <c r="AE59" s="232"/>
      <c r="AF59" s="232"/>
      <c r="AG59" s="232"/>
      <c r="AH59" s="232"/>
      <c r="AI59" s="232"/>
      <c r="AJ59" s="232"/>
    </row>
    <row r="60" ht="11.25" customHeight="1">
      <c r="A60" s="232"/>
      <c r="B60" s="232"/>
      <c r="C60" s="295"/>
      <c r="D60" s="232"/>
      <c r="E60" s="237"/>
      <c r="F60" s="295"/>
      <c r="G60" s="237"/>
      <c r="H60" s="237"/>
      <c r="I60" s="237"/>
      <c r="J60" s="237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</row>
    <row r="61" ht="11.25" customHeight="1">
      <c r="A61" s="232"/>
      <c r="B61" s="232"/>
      <c r="C61" s="295"/>
      <c r="D61" s="232"/>
      <c r="E61" s="237"/>
      <c r="F61" s="295"/>
      <c r="G61" s="237"/>
      <c r="H61" s="237"/>
      <c r="I61" s="237"/>
      <c r="J61" s="237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</row>
    <row r="62" ht="11.25" customHeight="1">
      <c r="A62" s="232"/>
      <c r="B62" s="232"/>
      <c r="C62" s="295"/>
      <c r="D62" s="232"/>
      <c r="E62" s="237"/>
      <c r="F62" s="295"/>
      <c r="G62" s="237"/>
      <c r="H62" s="237"/>
      <c r="I62" s="237"/>
      <c r="J62" s="237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</row>
    <row r="63" ht="11.25" customHeight="1">
      <c r="A63" s="232"/>
      <c r="B63" s="232"/>
      <c r="C63" s="295"/>
      <c r="D63" s="232"/>
      <c r="E63" s="237"/>
      <c r="F63" s="295"/>
      <c r="G63" s="237"/>
      <c r="H63" s="237"/>
      <c r="I63" s="237"/>
      <c r="J63" s="237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</row>
    <row r="64" ht="11.25" customHeight="1">
      <c r="A64" s="232"/>
      <c r="B64" s="232"/>
      <c r="C64" s="295"/>
      <c r="D64" s="232"/>
      <c r="E64" s="237"/>
      <c r="F64" s="295"/>
      <c r="G64" s="237"/>
      <c r="H64" s="237"/>
      <c r="I64" s="237"/>
      <c r="J64" s="237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</row>
    <row r="65" ht="11.25" customHeight="1">
      <c r="A65" s="232"/>
      <c r="B65" s="232"/>
      <c r="C65" s="295"/>
      <c r="D65" s="232"/>
      <c r="E65" s="237"/>
      <c r="F65" s="295"/>
      <c r="G65" s="237"/>
      <c r="H65" s="237"/>
      <c r="I65" s="237"/>
      <c r="J65" s="237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</row>
    <row r="66" ht="11.25" customHeight="1">
      <c r="A66" s="232"/>
      <c r="B66" s="232"/>
      <c r="C66" s="295"/>
      <c r="D66" s="232"/>
      <c r="E66" s="237"/>
      <c r="F66" s="295"/>
      <c r="G66" s="237"/>
      <c r="H66" s="237"/>
      <c r="I66" s="237"/>
      <c r="J66" s="237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</row>
    <row r="67" ht="11.25" customHeight="1">
      <c r="A67" s="232"/>
      <c r="B67" s="232"/>
      <c r="C67" s="295"/>
      <c r="D67" s="232"/>
      <c r="E67" s="237"/>
      <c r="F67" s="295"/>
      <c r="G67" s="237"/>
      <c r="H67" s="237"/>
      <c r="I67" s="237"/>
      <c r="J67" s="237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</row>
    <row r="68" ht="11.25" customHeight="1">
      <c r="A68" s="232"/>
      <c r="B68" s="232"/>
      <c r="C68" s="295"/>
      <c r="D68" s="232"/>
      <c r="E68" s="237"/>
      <c r="F68" s="295"/>
      <c r="G68" s="237"/>
      <c r="H68" s="237"/>
      <c r="I68" s="237"/>
      <c r="J68" s="237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</row>
    <row r="69" ht="11.25" customHeight="1">
      <c r="A69" s="232"/>
      <c r="B69" s="232"/>
      <c r="C69" s="295"/>
      <c r="D69" s="232"/>
      <c r="E69" s="237"/>
      <c r="F69" s="295"/>
      <c r="G69" s="237"/>
      <c r="H69" s="237"/>
      <c r="I69" s="237"/>
      <c r="J69" s="237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</row>
    <row r="70" ht="11.25" customHeight="1">
      <c r="A70" s="232"/>
      <c r="B70" s="232"/>
      <c r="C70" s="295"/>
      <c r="D70" s="232"/>
      <c r="E70" s="237"/>
      <c r="F70" s="295"/>
      <c r="G70" s="237"/>
      <c r="H70" s="237"/>
      <c r="I70" s="237"/>
      <c r="J70" s="237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</row>
    <row r="71" ht="11.25" customHeight="1">
      <c r="A71" s="232"/>
      <c r="B71" s="232"/>
      <c r="C71" s="295"/>
      <c r="D71" s="232"/>
      <c r="E71" s="237"/>
      <c r="F71" s="295"/>
      <c r="G71" s="237"/>
      <c r="H71" s="237"/>
      <c r="I71" s="237"/>
      <c r="J71" s="237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</row>
    <row r="72" ht="11.25" customHeight="1">
      <c r="A72" s="232"/>
      <c r="B72" s="232"/>
      <c r="C72" s="295"/>
      <c r="D72" s="232"/>
      <c r="E72" s="237"/>
      <c r="F72" s="295"/>
      <c r="G72" s="237"/>
      <c r="H72" s="237"/>
      <c r="I72" s="237"/>
      <c r="J72" s="237"/>
      <c r="K72" s="232"/>
      <c r="L72" s="232"/>
      <c r="M72" s="232"/>
      <c r="N72" s="232"/>
      <c r="O72" s="232"/>
      <c r="P72" s="232"/>
      <c r="Q72" s="232"/>
      <c r="R72" s="232"/>
      <c r="S72" s="232"/>
      <c r="T72" s="232"/>
      <c r="U72" s="232"/>
      <c r="V72" s="232"/>
      <c r="W72" s="232"/>
      <c r="X72" s="232"/>
      <c r="Y72" s="232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</row>
    <row r="73" ht="11.25" customHeight="1">
      <c r="A73" s="232"/>
      <c r="B73" s="232"/>
      <c r="C73" s="295"/>
      <c r="D73" s="232"/>
      <c r="E73" s="237"/>
      <c r="F73" s="295"/>
      <c r="G73" s="237"/>
      <c r="H73" s="237"/>
      <c r="I73" s="237"/>
      <c r="J73" s="237"/>
      <c r="K73" s="232"/>
      <c r="L73" s="232"/>
      <c r="M73" s="232"/>
      <c r="N73" s="232"/>
      <c r="O73" s="232"/>
      <c r="P73" s="232"/>
      <c r="Q73" s="232"/>
      <c r="R73" s="232"/>
      <c r="S73" s="232"/>
      <c r="T73" s="232"/>
      <c r="U73" s="232"/>
      <c r="V73" s="232"/>
      <c r="W73" s="232"/>
      <c r="X73" s="232"/>
      <c r="Y73" s="232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</row>
    <row r="74" ht="11.25" customHeight="1">
      <c r="A74" s="232"/>
      <c r="B74" s="232"/>
      <c r="C74" s="295"/>
      <c r="D74" s="232"/>
      <c r="E74" s="237"/>
      <c r="F74" s="295"/>
      <c r="G74" s="237"/>
      <c r="H74" s="237"/>
      <c r="I74" s="237"/>
      <c r="J74" s="237"/>
      <c r="K74" s="232"/>
      <c r="L74" s="232"/>
      <c r="M74" s="232"/>
      <c r="N74" s="232"/>
      <c r="O74" s="232"/>
      <c r="P74" s="232"/>
      <c r="Q74" s="232"/>
      <c r="R74" s="232"/>
      <c r="S74" s="232"/>
      <c r="T74" s="232"/>
      <c r="U74" s="232"/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</row>
    <row r="75" ht="11.25" customHeight="1">
      <c r="A75" s="232"/>
      <c r="B75" s="232"/>
      <c r="C75" s="295"/>
      <c r="D75" s="232"/>
      <c r="E75" s="237"/>
      <c r="F75" s="295"/>
      <c r="G75" s="237"/>
      <c r="H75" s="237"/>
      <c r="I75" s="237"/>
      <c r="J75" s="237"/>
      <c r="K75" s="232"/>
      <c r="L75" s="232"/>
      <c r="M75" s="232"/>
      <c r="N75" s="232"/>
      <c r="O75" s="232"/>
      <c r="P75" s="232"/>
      <c r="Q75" s="232"/>
      <c r="R75" s="232"/>
      <c r="S75" s="232"/>
      <c r="T75" s="232"/>
      <c r="U75" s="232"/>
      <c r="V75" s="232"/>
      <c r="W75" s="232"/>
      <c r="X75" s="232"/>
      <c r="Y75" s="232"/>
      <c r="Z75" s="232"/>
      <c r="AA75" s="232"/>
      <c r="AB75" s="232"/>
      <c r="AC75" s="232"/>
      <c r="AD75" s="232"/>
      <c r="AE75" s="232"/>
      <c r="AF75" s="232"/>
      <c r="AG75" s="232"/>
      <c r="AH75" s="232"/>
      <c r="AI75" s="232"/>
      <c r="AJ75" s="232"/>
    </row>
    <row r="76" ht="11.25" customHeight="1">
      <c r="A76" s="232"/>
      <c r="B76" s="232"/>
      <c r="C76" s="295"/>
      <c r="D76" s="232"/>
      <c r="E76" s="237"/>
      <c r="F76" s="295"/>
      <c r="G76" s="237"/>
      <c r="H76" s="237"/>
      <c r="I76" s="237"/>
      <c r="J76" s="237"/>
      <c r="K76" s="232"/>
      <c r="L76" s="232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</row>
    <row r="77" ht="11.25" customHeight="1">
      <c r="A77" s="232"/>
      <c r="B77" s="232"/>
      <c r="C77" s="295"/>
      <c r="D77" s="232"/>
      <c r="E77" s="237"/>
      <c r="F77" s="295"/>
      <c r="G77" s="237"/>
      <c r="H77" s="237"/>
      <c r="I77" s="237"/>
      <c r="J77" s="237"/>
      <c r="K77" s="232"/>
      <c r="L77" s="232"/>
      <c r="M77" s="232"/>
      <c r="N77" s="232"/>
      <c r="O77" s="232"/>
      <c r="P77" s="232"/>
      <c r="Q77" s="232"/>
      <c r="R77" s="232"/>
      <c r="S77" s="232"/>
      <c r="T77" s="232"/>
      <c r="U77" s="232"/>
      <c r="V77" s="232"/>
      <c r="W77" s="232"/>
      <c r="X77" s="232"/>
      <c r="Y77" s="232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</row>
    <row r="78" ht="11.25" customHeight="1">
      <c r="A78" s="232"/>
      <c r="B78" s="232"/>
      <c r="C78" s="295"/>
      <c r="D78" s="232"/>
      <c r="E78" s="237"/>
      <c r="F78" s="295"/>
      <c r="G78" s="237"/>
      <c r="H78" s="237"/>
      <c r="I78" s="237"/>
      <c r="J78" s="237"/>
      <c r="K78" s="232"/>
      <c r="L78" s="232"/>
      <c r="M78" s="232"/>
      <c r="N78" s="232"/>
      <c r="O78" s="232"/>
      <c r="P78" s="232"/>
      <c r="Q78" s="232"/>
      <c r="R78" s="232"/>
      <c r="S78" s="232"/>
      <c r="T78" s="232"/>
      <c r="U78" s="232"/>
      <c r="V78" s="232"/>
      <c r="W78" s="232"/>
      <c r="X78" s="232"/>
      <c r="Y78" s="232"/>
      <c r="Z78" s="232"/>
      <c r="AA78" s="232"/>
      <c r="AB78" s="232"/>
      <c r="AC78" s="232"/>
      <c r="AD78" s="232"/>
      <c r="AE78" s="232"/>
      <c r="AF78" s="232"/>
      <c r="AG78" s="232"/>
      <c r="AH78" s="232"/>
      <c r="AI78" s="232"/>
      <c r="AJ78" s="232"/>
    </row>
    <row r="79" ht="11.25" customHeight="1">
      <c r="A79" s="232"/>
      <c r="B79" s="232"/>
      <c r="C79" s="295"/>
      <c r="D79" s="232"/>
      <c r="E79" s="237"/>
      <c r="F79" s="295"/>
      <c r="G79" s="237"/>
      <c r="H79" s="237"/>
      <c r="I79" s="237"/>
      <c r="J79" s="237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2"/>
      <c r="AC79" s="232"/>
      <c r="AD79" s="232"/>
      <c r="AE79" s="232"/>
      <c r="AF79" s="232"/>
      <c r="AG79" s="232"/>
      <c r="AH79" s="232"/>
      <c r="AI79" s="232"/>
      <c r="AJ79" s="232"/>
    </row>
    <row r="80" ht="11.25" customHeight="1">
      <c r="A80" s="232"/>
      <c r="B80" s="232"/>
      <c r="C80" s="295"/>
      <c r="D80" s="232"/>
      <c r="E80" s="237"/>
      <c r="F80" s="295"/>
      <c r="G80" s="237"/>
      <c r="H80" s="237"/>
      <c r="I80" s="237"/>
      <c r="J80" s="237"/>
      <c r="K80" s="232"/>
      <c r="L80" s="232"/>
      <c r="M80" s="232"/>
      <c r="N80" s="232"/>
      <c r="O80" s="232"/>
      <c r="P80" s="232"/>
      <c r="Q80" s="232"/>
      <c r="R80" s="232"/>
      <c r="S80" s="232"/>
      <c r="T80" s="232"/>
      <c r="U80" s="232"/>
      <c r="V80" s="232"/>
      <c r="W80" s="232"/>
      <c r="X80" s="232"/>
      <c r="Y80" s="232"/>
      <c r="Z80" s="232"/>
      <c r="AA80" s="232"/>
      <c r="AB80" s="232"/>
      <c r="AC80" s="232"/>
      <c r="AD80" s="232"/>
      <c r="AE80" s="232"/>
      <c r="AF80" s="232"/>
      <c r="AG80" s="232"/>
      <c r="AH80" s="232"/>
      <c r="AI80" s="232"/>
      <c r="AJ80" s="232"/>
    </row>
    <row r="81" ht="11.25" customHeight="1">
      <c r="A81" s="232"/>
      <c r="B81" s="232"/>
      <c r="C81" s="295"/>
      <c r="D81" s="232"/>
      <c r="E81" s="237"/>
      <c r="F81" s="295"/>
      <c r="G81" s="237"/>
      <c r="H81" s="237"/>
      <c r="I81" s="237"/>
      <c r="J81" s="237"/>
      <c r="K81" s="232"/>
      <c r="L81" s="232"/>
      <c r="M81" s="232"/>
      <c r="N81" s="232"/>
      <c r="O81" s="232"/>
      <c r="P81" s="232"/>
      <c r="Q81" s="232"/>
      <c r="R81" s="232"/>
      <c r="S81" s="232"/>
      <c r="T81" s="232"/>
      <c r="U81" s="232"/>
      <c r="V81" s="232"/>
      <c r="W81" s="232"/>
      <c r="X81" s="232"/>
      <c r="Y81" s="232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</row>
    <row r="82" ht="11.25" customHeight="1">
      <c r="A82" s="232"/>
      <c r="B82" s="232"/>
      <c r="C82" s="295"/>
      <c r="D82" s="232"/>
      <c r="E82" s="237"/>
      <c r="F82" s="295"/>
      <c r="G82" s="237"/>
      <c r="H82" s="237"/>
      <c r="I82" s="237"/>
      <c r="J82" s="237"/>
      <c r="K82" s="232"/>
      <c r="L82" s="232"/>
      <c r="M82" s="232"/>
      <c r="N82" s="232"/>
      <c r="O82" s="232"/>
      <c r="P82" s="232"/>
      <c r="Q82" s="232"/>
      <c r="R82" s="232"/>
      <c r="S82" s="232"/>
      <c r="T82" s="232"/>
      <c r="U82" s="232"/>
      <c r="V82" s="232"/>
      <c r="W82" s="232"/>
      <c r="X82" s="232"/>
      <c r="Y82" s="23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</row>
    <row r="83" ht="11.25" customHeight="1">
      <c r="A83" s="232"/>
      <c r="B83" s="232"/>
      <c r="C83" s="295"/>
      <c r="D83" s="232"/>
      <c r="E83" s="237"/>
      <c r="F83" s="295"/>
      <c r="G83" s="237"/>
      <c r="H83" s="237"/>
      <c r="I83" s="237"/>
      <c r="J83" s="237"/>
      <c r="K83" s="232"/>
      <c r="L83" s="232"/>
      <c r="M83" s="232"/>
      <c r="N83" s="232"/>
      <c r="O83" s="232"/>
      <c r="P83" s="232"/>
      <c r="Q83" s="232"/>
      <c r="R83" s="232"/>
      <c r="S83" s="232"/>
      <c r="T83" s="232"/>
      <c r="U83" s="232"/>
      <c r="V83" s="232"/>
      <c r="W83" s="232"/>
      <c r="X83" s="232"/>
      <c r="Y83" s="232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</row>
    <row r="84" ht="11.25" customHeight="1">
      <c r="A84" s="232"/>
      <c r="B84" s="232"/>
      <c r="C84" s="295"/>
      <c r="D84" s="232"/>
      <c r="E84" s="237"/>
      <c r="F84" s="295"/>
      <c r="G84" s="237"/>
      <c r="H84" s="237"/>
      <c r="I84" s="237"/>
      <c r="J84" s="237"/>
      <c r="K84" s="232"/>
      <c r="L84" s="232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</row>
    <row r="85" ht="11.25" customHeight="1">
      <c r="A85" s="232"/>
      <c r="B85" s="232"/>
      <c r="C85" s="295"/>
      <c r="D85" s="232"/>
      <c r="E85" s="237"/>
      <c r="F85" s="295"/>
      <c r="G85" s="237"/>
      <c r="H85" s="237"/>
      <c r="I85" s="237"/>
      <c r="J85" s="237"/>
      <c r="K85" s="232"/>
      <c r="L85" s="232"/>
      <c r="M85" s="232"/>
      <c r="N85" s="232"/>
      <c r="O85" s="232"/>
      <c r="P85" s="232"/>
      <c r="Q85" s="232"/>
      <c r="R85" s="232"/>
      <c r="S85" s="232"/>
      <c r="T85" s="232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2"/>
      <c r="AI85" s="232"/>
      <c r="AJ85" s="232"/>
    </row>
    <row r="86" ht="11.25" customHeight="1">
      <c r="A86" s="232"/>
      <c r="B86" s="232"/>
      <c r="C86" s="295"/>
      <c r="D86" s="232"/>
      <c r="E86" s="237"/>
      <c r="F86" s="295"/>
      <c r="G86" s="237"/>
      <c r="H86" s="237"/>
      <c r="I86" s="237"/>
      <c r="J86" s="237"/>
      <c r="K86" s="232"/>
      <c r="L86" s="232"/>
      <c r="M86" s="232"/>
      <c r="N86" s="232"/>
      <c r="O86" s="232"/>
      <c r="P86" s="232"/>
      <c r="Q86" s="232"/>
      <c r="R86" s="232"/>
      <c r="S86" s="232"/>
      <c r="T86" s="232"/>
      <c r="U86" s="232"/>
      <c r="V86" s="232"/>
      <c r="W86" s="232"/>
      <c r="X86" s="232"/>
      <c r="Y86" s="232"/>
      <c r="Z86" s="232"/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</row>
    <row r="87" ht="11.25" customHeight="1">
      <c r="A87" s="232"/>
      <c r="B87" s="232"/>
      <c r="C87" s="295"/>
      <c r="D87" s="232"/>
      <c r="E87" s="237"/>
      <c r="F87" s="295"/>
      <c r="G87" s="237"/>
      <c r="H87" s="237"/>
      <c r="I87" s="237"/>
      <c r="J87" s="237"/>
      <c r="K87" s="232"/>
      <c r="L87" s="232"/>
      <c r="M87" s="232"/>
      <c r="N87" s="232"/>
      <c r="O87" s="232"/>
      <c r="P87" s="232"/>
      <c r="Q87" s="232"/>
      <c r="R87" s="232"/>
      <c r="S87" s="232"/>
      <c r="T87" s="232"/>
      <c r="U87" s="232"/>
      <c r="V87" s="232"/>
      <c r="W87" s="232"/>
      <c r="X87" s="232"/>
      <c r="Y87" s="232"/>
      <c r="Z87" s="232"/>
      <c r="AA87" s="232"/>
      <c r="AB87" s="232"/>
      <c r="AC87" s="232"/>
      <c r="AD87" s="232"/>
      <c r="AE87" s="232"/>
      <c r="AF87" s="232"/>
      <c r="AG87" s="232"/>
      <c r="AH87" s="232"/>
      <c r="AI87" s="232"/>
      <c r="AJ87" s="232"/>
    </row>
    <row r="88" ht="11.25" customHeight="1">
      <c r="A88" s="232"/>
      <c r="B88" s="232"/>
      <c r="C88" s="295"/>
      <c r="D88" s="232"/>
      <c r="E88" s="237"/>
      <c r="F88" s="295"/>
      <c r="G88" s="237"/>
      <c r="H88" s="237"/>
      <c r="I88" s="237"/>
      <c r="J88" s="237"/>
      <c r="K88" s="232"/>
      <c r="L88" s="232"/>
      <c r="M88" s="232"/>
      <c r="N88" s="232"/>
      <c r="O88" s="232"/>
      <c r="P88" s="232"/>
      <c r="Q88" s="232"/>
      <c r="R88" s="232"/>
      <c r="S88" s="232"/>
      <c r="T88" s="232"/>
      <c r="U88" s="232"/>
      <c r="V88" s="232"/>
      <c r="W88" s="232"/>
      <c r="X88" s="232"/>
      <c r="Y88" s="23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</row>
    <row r="89" ht="11.25" customHeight="1">
      <c r="A89" s="232"/>
      <c r="B89" s="232"/>
      <c r="C89" s="295"/>
      <c r="D89" s="232"/>
      <c r="E89" s="237"/>
      <c r="F89" s="295"/>
      <c r="G89" s="237"/>
      <c r="H89" s="237"/>
      <c r="I89" s="237"/>
      <c r="J89" s="237"/>
      <c r="K89" s="232"/>
      <c r="L89" s="232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</row>
    <row r="90" ht="11.25" customHeight="1">
      <c r="A90" s="232"/>
      <c r="B90" s="232"/>
      <c r="C90" s="295"/>
      <c r="D90" s="232"/>
      <c r="E90" s="237"/>
      <c r="F90" s="295"/>
      <c r="G90" s="237"/>
      <c r="H90" s="237"/>
      <c r="I90" s="237"/>
      <c r="J90" s="237"/>
      <c r="K90" s="232"/>
      <c r="L90" s="232"/>
      <c r="M90" s="232"/>
      <c r="N90" s="232"/>
      <c r="O90" s="232"/>
      <c r="P90" s="232"/>
      <c r="Q90" s="232"/>
      <c r="R90" s="232"/>
      <c r="S90" s="232"/>
      <c r="T90" s="232"/>
      <c r="U90" s="232"/>
      <c r="V90" s="232"/>
      <c r="W90" s="232"/>
      <c r="X90" s="232"/>
      <c r="Y90" s="232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</row>
    <row r="91" ht="11.25" customHeight="1">
      <c r="A91" s="232"/>
      <c r="B91" s="232"/>
      <c r="C91" s="295"/>
      <c r="D91" s="232"/>
      <c r="E91" s="237"/>
      <c r="F91" s="295"/>
      <c r="G91" s="237"/>
      <c r="H91" s="237"/>
      <c r="I91" s="237"/>
      <c r="J91" s="237"/>
      <c r="K91" s="232"/>
      <c r="L91" s="232"/>
      <c r="M91" s="232"/>
      <c r="N91" s="232"/>
      <c r="O91" s="232"/>
      <c r="P91" s="232"/>
      <c r="Q91" s="232"/>
      <c r="R91" s="232"/>
      <c r="S91" s="232"/>
      <c r="T91" s="232"/>
      <c r="U91" s="232"/>
      <c r="V91" s="232"/>
      <c r="W91" s="232"/>
      <c r="X91" s="232"/>
      <c r="Y91" s="232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</row>
    <row r="92" ht="11.25" customHeight="1">
      <c r="A92" s="232"/>
      <c r="B92" s="232"/>
      <c r="C92" s="295"/>
      <c r="D92" s="232"/>
      <c r="E92" s="237"/>
      <c r="F92" s="295"/>
      <c r="G92" s="237"/>
      <c r="H92" s="237"/>
      <c r="I92" s="237"/>
      <c r="J92" s="237"/>
      <c r="K92" s="232"/>
      <c r="L92" s="232"/>
      <c r="M92" s="232"/>
      <c r="N92" s="232"/>
      <c r="O92" s="232"/>
      <c r="P92" s="232"/>
      <c r="Q92" s="232"/>
      <c r="R92" s="232"/>
      <c r="S92" s="232"/>
      <c r="T92" s="232"/>
      <c r="U92" s="232"/>
      <c r="V92" s="232"/>
      <c r="W92" s="232"/>
      <c r="X92" s="232"/>
      <c r="Y92" s="232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</row>
    <row r="93" ht="11.25" customHeight="1">
      <c r="A93" s="232"/>
      <c r="B93" s="232"/>
      <c r="C93" s="295"/>
      <c r="D93" s="232"/>
      <c r="E93" s="237"/>
      <c r="F93" s="295"/>
      <c r="G93" s="237"/>
      <c r="H93" s="237"/>
      <c r="I93" s="237"/>
      <c r="J93" s="237"/>
      <c r="K93" s="232"/>
      <c r="L93" s="232"/>
      <c r="M93" s="232"/>
      <c r="N93" s="232"/>
      <c r="O93" s="232"/>
      <c r="P93" s="232"/>
      <c r="Q93" s="232"/>
      <c r="R93" s="232"/>
      <c r="S93" s="232"/>
      <c r="T93" s="232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</row>
    <row r="94" ht="11.25" customHeight="1">
      <c r="A94" s="232"/>
      <c r="B94" s="232"/>
      <c r="C94" s="295"/>
      <c r="D94" s="232"/>
      <c r="E94" s="237"/>
      <c r="F94" s="295"/>
      <c r="G94" s="237"/>
      <c r="H94" s="237"/>
      <c r="I94" s="237"/>
      <c r="J94" s="237"/>
      <c r="K94" s="232"/>
      <c r="L94" s="232"/>
      <c r="M94" s="232"/>
      <c r="N94" s="232"/>
      <c r="O94" s="232"/>
      <c r="P94" s="232"/>
      <c r="Q94" s="232"/>
      <c r="R94" s="232"/>
      <c r="S94" s="232"/>
      <c r="T94" s="232"/>
      <c r="U94" s="232"/>
      <c r="V94" s="232"/>
      <c r="W94" s="232"/>
      <c r="X94" s="232"/>
      <c r="Y94" s="232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</row>
    <row r="95" ht="11.25" customHeight="1">
      <c r="A95" s="232"/>
      <c r="B95" s="232"/>
      <c r="C95" s="295"/>
      <c r="D95" s="232"/>
      <c r="E95" s="237"/>
      <c r="F95" s="295"/>
      <c r="G95" s="237"/>
      <c r="H95" s="237"/>
      <c r="I95" s="237"/>
      <c r="J95" s="237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</row>
    <row r="96" ht="11.25" customHeight="1">
      <c r="A96" s="232"/>
      <c r="B96" s="232"/>
      <c r="C96" s="295"/>
      <c r="D96" s="232"/>
      <c r="E96" s="237"/>
      <c r="F96" s="295"/>
      <c r="G96" s="237"/>
      <c r="H96" s="237"/>
      <c r="I96" s="237"/>
      <c r="J96" s="237"/>
      <c r="K96" s="232"/>
      <c r="L96" s="232"/>
      <c r="M96" s="232"/>
      <c r="N96" s="232"/>
      <c r="O96" s="232"/>
      <c r="P96" s="232"/>
      <c r="Q96" s="232"/>
      <c r="R96" s="232"/>
      <c r="S96" s="232"/>
      <c r="T96" s="232"/>
      <c r="U96" s="232"/>
      <c r="V96" s="232"/>
      <c r="W96" s="232"/>
      <c r="X96" s="232"/>
      <c r="Y96" s="232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</row>
    <row r="97" ht="11.25" customHeight="1">
      <c r="A97" s="232"/>
      <c r="B97" s="232"/>
      <c r="C97" s="295"/>
      <c r="D97" s="232"/>
      <c r="E97" s="237"/>
      <c r="F97" s="295"/>
      <c r="G97" s="237"/>
      <c r="H97" s="237"/>
      <c r="I97" s="237"/>
      <c r="J97" s="237"/>
      <c r="K97" s="232"/>
      <c r="L97" s="232"/>
      <c r="M97" s="232"/>
      <c r="N97" s="232"/>
      <c r="O97" s="232"/>
      <c r="P97" s="232"/>
      <c r="Q97" s="232"/>
      <c r="R97" s="232"/>
      <c r="S97" s="232"/>
      <c r="T97" s="232"/>
      <c r="U97" s="232"/>
      <c r="V97" s="232"/>
      <c r="W97" s="232"/>
      <c r="X97" s="232"/>
      <c r="Y97" s="232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</row>
    <row r="98" ht="11.25" customHeight="1">
      <c r="A98" s="232"/>
      <c r="B98" s="232"/>
      <c r="C98" s="295"/>
      <c r="D98" s="232"/>
      <c r="E98" s="237"/>
      <c r="F98" s="295"/>
      <c r="G98" s="237"/>
      <c r="H98" s="237"/>
      <c r="I98" s="237"/>
      <c r="J98" s="237"/>
      <c r="K98" s="232"/>
      <c r="L98" s="232"/>
      <c r="M98" s="232"/>
      <c r="N98" s="232"/>
      <c r="O98" s="232"/>
      <c r="P98" s="232"/>
      <c r="Q98" s="232"/>
      <c r="R98" s="232"/>
      <c r="S98" s="232"/>
      <c r="T98" s="232"/>
      <c r="U98" s="232"/>
      <c r="V98" s="232"/>
      <c r="W98" s="232"/>
      <c r="X98" s="232"/>
      <c r="Y98" s="232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</row>
    <row r="99" ht="11.25" customHeight="1">
      <c r="A99" s="232"/>
      <c r="B99" s="232"/>
      <c r="C99" s="295"/>
      <c r="D99" s="232"/>
      <c r="E99" s="237"/>
      <c r="F99" s="295"/>
      <c r="G99" s="237"/>
      <c r="H99" s="237"/>
      <c r="I99" s="237"/>
      <c r="J99" s="237"/>
      <c r="K99" s="232"/>
      <c r="L99" s="232"/>
      <c r="M99" s="232"/>
      <c r="N99" s="232"/>
      <c r="O99" s="232"/>
      <c r="P99" s="232"/>
      <c r="Q99" s="232"/>
      <c r="R99" s="232"/>
      <c r="S99" s="232"/>
      <c r="T99" s="232"/>
      <c r="U99" s="232"/>
      <c r="V99" s="232"/>
      <c r="W99" s="232"/>
      <c r="X99" s="232"/>
      <c r="Y99" s="232"/>
      <c r="Z99" s="232"/>
      <c r="AA99" s="232"/>
      <c r="AB99" s="232"/>
      <c r="AC99" s="232"/>
      <c r="AD99" s="232"/>
      <c r="AE99" s="232"/>
      <c r="AF99" s="232"/>
      <c r="AG99" s="232"/>
      <c r="AH99" s="232"/>
      <c r="AI99" s="232"/>
      <c r="AJ99" s="232"/>
    </row>
    <row r="100" ht="11.25" customHeight="1">
      <c r="A100" s="232"/>
      <c r="B100" s="232"/>
      <c r="C100" s="295"/>
      <c r="D100" s="232"/>
      <c r="E100" s="237"/>
      <c r="F100" s="295"/>
      <c r="G100" s="237"/>
      <c r="H100" s="237"/>
      <c r="I100" s="237"/>
      <c r="J100" s="237"/>
      <c r="K100" s="232"/>
      <c r="L100" s="232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</row>
    <row r="101" ht="11.25" customHeight="1">
      <c r="A101" s="232"/>
      <c r="B101" s="232"/>
      <c r="C101" s="295"/>
      <c r="D101" s="232"/>
      <c r="E101" s="237"/>
      <c r="F101" s="295"/>
      <c r="G101" s="237"/>
      <c r="H101" s="237"/>
      <c r="I101" s="237"/>
      <c r="J101" s="237"/>
      <c r="K101" s="232"/>
      <c r="L101" s="232"/>
      <c r="M101" s="232"/>
      <c r="N101" s="232"/>
      <c r="O101" s="232"/>
      <c r="P101" s="232"/>
      <c r="Q101" s="232"/>
      <c r="R101" s="232"/>
      <c r="S101" s="232"/>
      <c r="T101" s="232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2"/>
      <c r="AI101" s="232"/>
      <c r="AJ101" s="232"/>
    </row>
    <row r="102" ht="11.25" customHeight="1">
      <c r="A102" s="232"/>
      <c r="B102" s="232"/>
      <c r="C102" s="295"/>
      <c r="D102" s="232"/>
      <c r="E102" s="237"/>
      <c r="F102" s="295"/>
      <c r="G102" s="237"/>
      <c r="H102" s="237"/>
      <c r="I102" s="237"/>
      <c r="J102" s="237"/>
      <c r="K102" s="232"/>
      <c r="L102" s="232"/>
      <c r="M102" s="232"/>
      <c r="N102" s="232"/>
      <c r="O102" s="232"/>
      <c r="P102" s="232"/>
      <c r="Q102" s="232"/>
      <c r="R102" s="232"/>
      <c r="S102" s="232"/>
      <c r="T102" s="232"/>
      <c r="U102" s="232"/>
      <c r="V102" s="232"/>
      <c r="W102" s="232"/>
      <c r="X102" s="232"/>
      <c r="Y102" s="232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</row>
    <row r="103" ht="11.25" customHeight="1">
      <c r="A103" s="232"/>
      <c r="B103" s="232"/>
      <c r="C103" s="295"/>
      <c r="D103" s="232"/>
      <c r="E103" s="237"/>
      <c r="F103" s="295"/>
      <c r="G103" s="237"/>
      <c r="H103" s="237"/>
      <c r="I103" s="237"/>
      <c r="J103" s="237"/>
      <c r="K103" s="232"/>
      <c r="L103" s="232"/>
      <c r="M103" s="232"/>
      <c r="N103" s="232"/>
      <c r="O103" s="232"/>
      <c r="P103" s="232"/>
      <c r="Q103" s="232"/>
      <c r="R103" s="232"/>
      <c r="S103" s="232"/>
      <c r="T103" s="232"/>
      <c r="U103" s="232"/>
      <c r="V103" s="232"/>
      <c r="W103" s="232"/>
      <c r="X103" s="232"/>
      <c r="Y103" s="232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</row>
    <row r="104" ht="11.25" customHeight="1">
      <c r="A104" s="232"/>
      <c r="B104" s="232"/>
      <c r="C104" s="295"/>
      <c r="D104" s="232"/>
      <c r="E104" s="237"/>
      <c r="F104" s="295"/>
      <c r="G104" s="237"/>
      <c r="H104" s="237"/>
      <c r="I104" s="237"/>
      <c r="J104" s="237"/>
      <c r="K104" s="232"/>
      <c r="L104" s="232"/>
      <c r="M104" s="232"/>
      <c r="N104" s="232"/>
      <c r="O104" s="232"/>
      <c r="P104" s="232"/>
      <c r="Q104" s="232"/>
      <c r="R104" s="232"/>
      <c r="S104" s="232"/>
      <c r="T104" s="232"/>
      <c r="U104" s="232"/>
      <c r="V104" s="232"/>
      <c r="W104" s="232"/>
      <c r="X104" s="232"/>
      <c r="Y104" s="232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</row>
    <row r="105" ht="11.25" customHeight="1">
      <c r="A105" s="232"/>
      <c r="B105" s="232"/>
      <c r="C105" s="295"/>
      <c r="D105" s="232"/>
      <c r="E105" s="237"/>
      <c r="F105" s="295"/>
      <c r="G105" s="237"/>
      <c r="H105" s="237"/>
      <c r="I105" s="237"/>
      <c r="J105" s="237"/>
      <c r="K105" s="232"/>
      <c r="L105" s="232"/>
      <c r="M105" s="232"/>
      <c r="N105" s="232"/>
      <c r="O105" s="232"/>
      <c r="P105" s="232"/>
      <c r="Q105" s="232"/>
      <c r="R105" s="232"/>
      <c r="S105" s="232"/>
      <c r="T105" s="232"/>
      <c r="U105" s="232"/>
      <c r="V105" s="232"/>
      <c r="W105" s="232"/>
      <c r="X105" s="232"/>
      <c r="Y105" s="232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</row>
    <row r="106" ht="11.25" customHeight="1">
      <c r="A106" s="232"/>
      <c r="B106" s="232"/>
      <c r="C106" s="295"/>
      <c r="D106" s="232"/>
      <c r="E106" s="237"/>
      <c r="F106" s="295"/>
      <c r="G106" s="237"/>
      <c r="H106" s="237"/>
      <c r="I106" s="237"/>
      <c r="J106" s="237"/>
      <c r="K106" s="232"/>
      <c r="L106" s="232"/>
      <c r="M106" s="232"/>
      <c r="N106" s="232"/>
      <c r="O106" s="232"/>
      <c r="P106" s="232"/>
      <c r="Q106" s="232"/>
      <c r="R106" s="232"/>
      <c r="S106" s="232"/>
      <c r="T106" s="232"/>
      <c r="U106" s="232"/>
      <c r="V106" s="232"/>
      <c r="W106" s="232"/>
      <c r="X106" s="232"/>
      <c r="Y106" s="232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</row>
    <row r="107" ht="11.25" customHeight="1">
      <c r="A107" s="232"/>
      <c r="B107" s="232"/>
      <c r="C107" s="295"/>
      <c r="D107" s="232"/>
      <c r="E107" s="237"/>
      <c r="F107" s="295"/>
      <c r="G107" s="237"/>
      <c r="H107" s="237"/>
      <c r="I107" s="237"/>
      <c r="J107" s="237"/>
      <c r="K107" s="232"/>
      <c r="L107" s="232"/>
      <c r="M107" s="232"/>
      <c r="N107" s="232"/>
      <c r="O107" s="232"/>
      <c r="P107" s="232"/>
      <c r="Q107" s="232"/>
      <c r="R107" s="232"/>
      <c r="S107" s="232"/>
      <c r="T107" s="232"/>
      <c r="U107" s="232"/>
      <c r="V107" s="232"/>
      <c r="W107" s="232"/>
      <c r="X107" s="232"/>
      <c r="Y107" s="232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</row>
    <row r="108" ht="11.25" customHeight="1">
      <c r="A108" s="232"/>
      <c r="B108" s="232"/>
      <c r="C108" s="295"/>
      <c r="D108" s="232"/>
      <c r="E108" s="237"/>
      <c r="F108" s="295"/>
      <c r="G108" s="237"/>
      <c r="H108" s="237"/>
      <c r="I108" s="237"/>
      <c r="J108" s="237"/>
      <c r="K108" s="232"/>
      <c r="L108" s="232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</row>
    <row r="109" ht="11.25" customHeight="1">
      <c r="A109" s="232"/>
      <c r="B109" s="232"/>
      <c r="C109" s="295"/>
      <c r="D109" s="232"/>
      <c r="E109" s="237"/>
      <c r="F109" s="295"/>
      <c r="G109" s="237"/>
      <c r="H109" s="237"/>
      <c r="I109" s="237"/>
      <c r="J109" s="237"/>
      <c r="K109" s="232"/>
      <c r="L109" s="232"/>
      <c r="M109" s="232"/>
      <c r="N109" s="232"/>
      <c r="O109" s="232"/>
      <c r="P109" s="232"/>
      <c r="Q109" s="232"/>
      <c r="R109" s="232"/>
      <c r="S109" s="232"/>
      <c r="T109" s="232"/>
      <c r="U109" s="232"/>
      <c r="V109" s="232"/>
      <c r="W109" s="232"/>
      <c r="X109" s="232"/>
      <c r="Y109" s="232"/>
      <c r="Z109" s="232"/>
      <c r="AA109" s="232"/>
      <c r="AB109" s="232"/>
      <c r="AC109" s="232"/>
      <c r="AD109" s="232"/>
      <c r="AE109" s="232"/>
      <c r="AF109" s="232"/>
      <c r="AG109" s="232"/>
      <c r="AH109" s="232"/>
      <c r="AI109" s="232"/>
      <c r="AJ109" s="232"/>
    </row>
    <row r="110" ht="11.25" customHeight="1">
      <c r="A110" s="232"/>
      <c r="B110" s="232"/>
      <c r="C110" s="295"/>
      <c r="D110" s="232"/>
      <c r="E110" s="237"/>
      <c r="F110" s="295"/>
      <c r="G110" s="237"/>
      <c r="H110" s="237"/>
      <c r="I110" s="237"/>
      <c r="J110" s="237"/>
      <c r="K110" s="232"/>
      <c r="L110" s="232"/>
      <c r="M110" s="232"/>
      <c r="N110" s="232"/>
      <c r="O110" s="232"/>
      <c r="P110" s="232"/>
      <c r="Q110" s="232"/>
      <c r="R110" s="232"/>
      <c r="S110" s="232"/>
      <c r="T110" s="232"/>
      <c r="U110" s="232"/>
      <c r="V110" s="232"/>
      <c r="W110" s="232"/>
      <c r="X110" s="232"/>
      <c r="Y110" s="232"/>
      <c r="Z110" s="232"/>
      <c r="AA110" s="232"/>
      <c r="AB110" s="232"/>
      <c r="AC110" s="232"/>
      <c r="AD110" s="232"/>
      <c r="AE110" s="232"/>
      <c r="AF110" s="232"/>
      <c r="AG110" s="232"/>
      <c r="AH110" s="232"/>
      <c r="AI110" s="232"/>
      <c r="AJ110" s="232"/>
    </row>
    <row r="111" ht="11.25" customHeight="1">
      <c r="A111" s="232"/>
      <c r="B111" s="232"/>
      <c r="C111" s="295"/>
      <c r="D111" s="232"/>
      <c r="E111" s="237"/>
      <c r="F111" s="295"/>
      <c r="G111" s="237"/>
      <c r="H111" s="237"/>
      <c r="I111" s="237"/>
      <c r="J111" s="237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2"/>
      <c r="Y111" s="232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</row>
    <row r="112" ht="11.25" customHeight="1">
      <c r="A112" s="232"/>
      <c r="B112" s="232"/>
      <c r="C112" s="295"/>
      <c r="D112" s="232"/>
      <c r="E112" s="237"/>
      <c r="F112" s="295"/>
      <c r="G112" s="237"/>
      <c r="H112" s="237"/>
      <c r="I112" s="237"/>
      <c r="J112" s="237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</row>
    <row r="113" ht="11.25" customHeight="1">
      <c r="A113" s="232"/>
      <c r="B113" s="232"/>
      <c r="C113" s="295"/>
      <c r="D113" s="232"/>
      <c r="E113" s="237"/>
      <c r="F113" s="295"/>
      <c r="G113" s="237"/>
      <c r="H113" s="237"/>
      <c r="I113" s="237"/>
      <c r="J113" s="237"/>
      <c r="K113" s="232"/>
      <c r="L113" s="232"/>
      <c r="M113" s="232"/>
      <c r="N113" s="232"/>
      <c r="O113" s="232"/>
      <c r="P113" s="232"/>
      <c r="Q113" s="232"/>
      <c r="R113" s="232"/>
      <c r="S113" s="232"/>
      <c r="T113" s="232"/>
      <c r="U113" s="232"/>
      <c r="V113" s="232"/>
      <c r="W113" s="232"/>
      <c r="X113" s="232"/>
      <c r="Y113" s="232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</row>
    <row r="114" ht="11.25" customHeight="1">
      <c r="A114" s="232"/>
      <c r="B114" s="232"/>
      <c r="C114" s="295"/>
      <c r="D114" s="232"/>
      <c r="E114" s="237"/>
      <c r="F114" s="295"/>
      <c r="G114" s="237"/>
      <c r="H114" s="237"/>
      <c r="I114" s="237"/>
      <c r="J114" s="237"/>
      <c r="K114" s="232"/>
      <c r="L114" s="232"/>
      <c r="M114" s="232"/>
      <c r="N114" s="232"/>
      <c r="O114" s="232"/>
      <c r="P114" s="232"/>
      <c r="Q114" s="232"/>
      <c r="R114" s="232"/>
      <c r="S114" s="232"/>
      <c r="T114" s="232"/>
      <c r="U114" s="232"/>
      <c r="V114" s="232"/>
      <c r="W114" s="232"/>
      <c r="X114" s="232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</row>
    <row r="115" ht="11.25" customHeight="1">
      <c r="A115" s="232"/>
      <c r="B115" s="232"/>
      <c r="C115" s="295"/>
      <c r="D115" s="232"/>
      <c r="E115" s="237"/>
      <c r="F115" s="295"/>
      <c r="G115" s="237"/>
      <c r="H115" s="237"/>
      <c r="I115" s="237"/>
      <c r="J115" s="237"/>
      <c r="K115" s="232"/>
      <c r="L115" s="232"/>
      <c r="M115" s="232"/>
      <c r="N115" s="232"/>
      <c r="O115" s="232"/>
      <c r="P115" s="232"/>
      <c r="Q115" s="232"/>
      <c r="R115" s="232"/>
      <c r="S115" s="232"/>
      <c r="T115" s="232"/>
      <c r="U115" s="232"/>
      <c r="V115" s="232"/>
      <c r="W115" s="232"/>
      <c r="X115" s="232"/>
      <c r="Y115" s="232"/>
      <c r="Z115" s="232"/>
      <c r="AA115" s="232"/>
      <c r="AB115" s="232"/>
      <c r="AC115" s="232"/>
      <c r="AD115" s="232"/>
      <c r="AE115" s="232"/>
      <c r="AF115" s="232"/>
      <c r="AG115" s="232"/>
      <c r="AH115" s="232"/>
      <c r="AI115" s="232"/>
      <c r="AJ115" s="232"/>
    </row>
    <row r="116" ht="11.25" customHeight="1">
      <c r="A116" s="232"/>
      <c r="B116" s="232"/>
      <c r="C116" s="295"/>
      <c r="D116" s="232"/>
      <c r="E116" s="237"/>
      <c r="F116" s="295"/>
      <c r="G116" s="237"/>
      <c r="H116" s="237"/>
      <c r="I116" s="237"/>
      <c r="J116" s="237"/>
      <c r="K116" s="232"/>
      <c r="L116" s="232"/>
      <c r="M116" s="232"/>
      <c r="N116" s="232"/>
      <c r="O116" s="232"/>
      <c r="P116" s="232"/>
      <c r="Q116" s="232"/>
      <c r="R116" s="232"/>
      <c r="S116" s="232"/>
      <c r="T116" s="232"/>
      <c r="U116" s="232"/>
      <c r="V116" s="232"/>
      <c r="W116" s="232"/>
      <c r="X116" s="232"/>
      <c r="Y116" s="232"/>
      <c r="Z116" s="232"/>
      <c r="AA116" s="232"/>
      <c r="AB116" s="232"/>
      <c r="AC116" s="232"/>
      <c r="AD116" s="232"/>
      <c r="AE116" s="232"/>
      <c r="AF116" s="232"/>
      <c r="AG116" s="232"/>
      <c r="AH116" s="232"/>
      <c r="AI116" s="232"/>
      <c r="AJ116" s="232"/>
    </row>
    <row r="117" ht="11.25" customHeight="1">
      <c r="A117" s="232"/>
      <c r="B117" s="232"/>
      <c r="C117" s="295"/>
      <c r="D117" s="232"/>
      <c r="E117" s="237"/>
      <c r="F117" s="295"/>
      <c r="G117" s="237"/>
      <c r="H117" s="237"/>
      <c r="I117" s="237"/>
      <c r="J117" s="237"/>
      <c r="K117" s="232"/>
      <c r="L117" s="232"/>
      <c r="M117" s="232"/>
      <c r="N117" s="232"/>
      <c r="O117" s="232"/>
      <c r="P117" s="232"/>
      <c r="Q117" s="232"/>
      <c r="R117" s="232"/>
      <c r="S117" s="232"/>
      <c r="T117" s="232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2"/>
      <c r="AI117" s="232"/>
      <c r="AJ117" s="232"/>
    </row>
    <row r="118" ht="11.25" customHeight="1">
      <c r="A118" s="232"/>
      <c r="B118" s="232"/>
      <c r="C118" s="295"/>
      <c r="D118" s="232"/>
      <c r="E118" s="237"/>
      <c r="F118" s="295"/>
      <c r="G118" s="237"/>
      <c r="H118" s="237"/>
      <c r="I118" s="237"/>
      <c r="J118" s="237"/>
      <c r="K118" s="232"/>
      <c r="L118" s="232"/>
      <c r="M118" s="232"/>
      <c r="N118" s="232"/>
      <c r="O118" s="232"/>
      <c r="P118" s="232"/>
      <c r="Q118" s="232"/>
      <c r="R118" s="232"/>
      <c r="S118" s="232"/>
      <c r="T118" s="232"/>
      <c r="U118" s="232"/>
      <c r="V118" s="232"/>
      <c r="W118" s="232"/>
      <c r="X118" s="232"/>
      <c r="Y118" s="23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</row>
    <row r="119" ht="11.25" customHeight="1">
      <c r="A119" s="232"/>
      <c r="B119" s="232"/>
      <c r="C119" s="295"/>
      <c r="D119" s="232"/>
      <c r="E119" s="237"/>
      <c r="F119" s="295"/>
      <c r="G119" s="237"/>
      <c r="H119" s="237"/>
      <c r="I119" s="237"/>
      <c r="J119" s="237"/>
      <c r="K119" s="232"/>
      <c r="L119" s="232"/>
      <c r="M119" s="232"/>
      <c r="N119" s="232"/>
      <c r="O119" s="232"/>
      <c r="P119" s="232"/>
      <c r="Q119" s="232"/>
      <c r="R119" s="232"/>
      <c r="S119" s="232"/>
      <c r="T119" s="232"/>
      <c r="U119" s="232"/>
      <c r="V119" s="232"/>
      <c r="W119" s="232"/>
      <c r="X119" s="232"/>
      <c r="Y119" s="232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</row>
    <row r="120" ht="11.25" customHeight="1">
      <c r="A120" s="232"/>
      <c r="B120" s="232"/>
      <c r="C120" s="295"/>
      <c r="D120" s="232"/>
      <c r="E120" s="237"/>
      <c r="F120" s="295"/>
      <c r="G120" s="237"/>
      <c r="H120" s="237"/>
      <c r="I120" s="237"/>
      <c r="J120" s="237"/>
      <c r="K120" s="232"/>
      <c r="L120" s="232"/>
      <c r="M120" s="232"/>
      <c r="N120" s="232"/>
      <c r="O120" s="232"/>
      <c r="P120" s="232"/>
      <c r="Q120" s="232"/>
      <c r="R120" s="232"/>
      <c r="S120" s="232"/>
      <c r="T120" s="232"/>
      <c r="U120" s="232"/>
      <c r="V120" s="232"/>
      <c r="W120" s="232"/>
      <c r="X120" s="232"/>
      <c r="Y120" s="232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</row>
    <row r="121" ht="11.25" customHeight="1">
      <c r="A121" s="232"/>
      <c r="B121" s="232"/>
      <c r="C121" s="295"/>
      <c r="D121" s="232"/>
      <c r="E121" s="237"/>
      <c r="F121" s="295"/>
      <c r="G121" s="237"/>
      <c r="H121" s="237"/>
      <c r="I121" s="237"/>
      <c r="J121" s="237"/>
      <c r="K121" s="232"/>
      <c r="L121" s="232"/>
      <c r="M121" s="232"/>
      <c r="N121" s="232"/>
      <c r="O121" s="232"/>
      <c r="P121" s="232"/>
      <c r="Q121" s="232"/>
      <c r="R121" s="232"/>
      <c r="S121" s="232"/>
      <c r="T121" s="232"/>
      <c r="U121" s="232"/>
      <c r="V121" s="232"/>
      <c r="W121" s="232"/>
      <c r="X121" s="232"/>
      <c r="Y121" s="232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</row>
    <row r="122" ht="11.25" customHeight="1">
      <c r="A122" s="232"/>
      <c r="B122" s="232"/>
      <c r="C122" s="295"/>
      <c r="D122" s="232"/>
      <c r="E122" s="237"/>
      <c r="F122" s="295"/>
      <c r="G122" s="237"/>
      <c r="H122" s="237"/>
      <c r="I122" s="237"/>
      <c r="J122" s="237"/>
      <c r="K122" s="232"/>
      <c r="L122" s="232"/>
      <c r="M122" s="232"/>
      <c r="N122" s="232"/>
      <c r="O122" s="232"/>
      <c r="P122" s="232"/>
      <c r="Q122" s="232"/>
      <c r="R122" s="232"/>
      <c r="S122" s="232"/>
      <c r="T122" s="232"/>
      <c r="U122" s="232"/>
      <c r="V122" s="232"/>
      <c r="W122" s="232"/>
      <c r="X122" s="232"/>
      <c r="Y122" s="232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</row>
    <row r="123" ht="11.25" customHeight="1">
      <c r="A123" s="232"/>
      <c r="B123" s="232"/>
      <c r="C123" s="295"/>
      <c r="D123" s="232"/>
      <c r="E123" s="237"/>
      <c r="F123" s="295"/>
      <c r="G123" s="237"/>
      <c r="H123" s="237"/>
      <c r="I123" s="237"/>
      <c r="J123" s="237"/>
      <c r="K123" s="232"/>
      <c r="L123" s="232"/>
      <c r="M123" s="232"/>
      <c r="N123" s="232"/>
      <c r="O123" s="232"/>
      <c r="P123" s="232"/>
      <c r="Q123" s="232"/>
      <c r="R123" s="232"/>
      <c r="S123" s="232"/>
      <c r="T123" s="232"/>
      <c r="U123" s="232"/>
      <c r="V123" s="232"/>
      <c r="W123" s="232"/>
      <c r="X123" s="232"/>
      <c r="Y123" s="232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</row>
    <row r="124" ht="11.25" customHeight="1">
      <c r="A124" s="232"/>
      <c r="B124" s="232"/>
      <c r="C124" s="295"/>
      <c r="D124" s="232"/>
      <c r="E124" s="237"/>
      <c r="F124" s="295"/>
      <c r="G124" s="237"/>
      <c r="H124" s="237"/>
      <c r="I124" s="237"/>
      <c r="J124" s="237"/>
      <c r="K124" s="232"/>
      <c r="L124" s="232"/>
      <c r="M124" s="232"/>
      <c r="N124" s="232"/>
      <c r="O124" s="232"/>
      <c r="P124" s="232"/>
      <c r="Q124" s="232"/>
      <c r="R124" s="232"/>
      <c r="S124" s="232"/>
      <c r="T124" s="232"/>
      <c r="U124" s="232"/>
      <c r="V124" s="232"/>
      <c r="W124" s="232"/>
      <c r="X124" s="232"/>
      <c r="Y124" s="232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</row>
    <row r="125" ht="11.25" customHeight="1">
      <c r="A125" s="232"/>
      <c r="B125" s="232"/>
      <c r="C125" s="295"/>
      <c r="D125" s="232"/>
      <c r="E125" s="237"/>
      <c r="F125" s="295"/>
      <c r="G125" s="237"/>
      <c r="H125" s="237"/>
      <c r="I125" s="237"/>
      <c r="J125" s="237"/>
      <c r="K125" s="232"/>
      <c r="L125" s="232"/>
      <c r="M125" s="232"/>
      <c r="N125" s="232"/>
      <c r="O125" s="232"/>
      <c r="P125" s="232"/>
      <c r="Q125" s="232"/>
      <c r="R125" s="232"/>
      <c r="S125" s="232"/>
      <c r="T125" s="232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2"/>
      <c r="AI125" s="232"/>
      <c r="AJ125" s="232"/>
    </row>
    <row r="126" ht="11.25" customHeight="1">
      <c r="A126" s="232"/>
      <c r="B126" s="232"/>
      <c r="C126" s="295"/>
      <c r="D126" s="232"/>
      <c r="E126" s="237"/>
      <c r="F126" s="295"/>
      <c r="G126" s="237"/>
      <c r="H126" s="237"/>
      <c r="I126" s="237"/>
      <c r="J126" s="237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  <c r="AA126" s="232"/>
      <c r="AB126" s="232"/>
      <c r="AC126" s="232"/>
      <c r="AD126" s="232"/>
      <c r="AE126" s="232"/>
      <c r="AF126" s="232"/>
      <c r="AG126" s="232"/>
      <c r="AH126" s="232"/>
      <c r="AI126" s="232"/>
      <c r="AJ126" s="232"/>
    </row>
    <row r="127" ht="11.25" customHeight="1">
      <c r="A127" s="232"/>
      <c r="B127" s="232"/>
      <c r="C127" s="295"/>
      <c r="D127" s="232"/>
      <c r="E127" s="237"/>
      <c r="F127" s="295"/>
      <c r="G127" s="237"/>
      <c r="H127" s="237"/>
      <c r="I127" s="237"/>
      <c r="J127" s="237"/>
      <c r="K127" s="232"/>
      <c r="L127" s="232"/>
      <c r="M127" s="232"/>
      <c r="N127" s="232"/>
      <c r="O127" s="232"/>
      <c r="P127" s="232"/>
      <c r="Q127" s="232"/>
      <c r="R127" s="232"/>
      <c r="S127" s="232"/>
      <c r="T127" s="232"/>
      <c r="U127" s="232"/>
      <c r="V127" s="232"/>
      <c r="W127" s="232"/>
      <c r="X127" s="232"/>
      <c r="Y127" s="232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</row>
    <row r="128" ht="11.25" customHeight="1">
      <c r="A128" s="232"/>
      <c r="B128" s="232"/>
      <c r="C128" s="295"/>
      <c r="D128" s="232"/>
      <c r="E128" s="237"/>
      <c r="F128" s="295"/>
      <c r="G128" s="237"/>
      <c r="H128" s="237"/>
      <c r="I128" s="237"/>
      <c r="J128" s="237"/>
      <c r="K128" s="232"/>
      <c r="L128" s="232"/>
      <c r="M128" s="232"/>
      <c r="N128" s="232"/>
      <c r="O128" s="232"/>
      <c r="P128" s="232"/>
      <c r="Q128" s="232"/>
      <c r="R128" s="232"/>
      <c r="S128" s="232"/>
      <c r="T128" s="232"/>
      <c r="U128" s="232"/>
      <c r="V128" s="232"/>
      <c r="W128" s="232"/>
      <c r="X128" s="232"/>
      <c r="Y128" s="232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</row>
    <row r="129" ht="11.25" customHeight="1">
      <c r="A129" s="232"/>
      <c r="B129" s="232"/>
      <c r="C129" s="295"/>
      <c r="D129" s="232"/>
      <c r="E129" s="237"/>
      <c r="F129" s="295"/>
      <c r="G129" s="237"/>
      <c r="H129" s="237"/>
      <c r="I129" s="237"/>
      <c r="J129" s="237"/>
      <c r="K129" s="232"/>
      <c r="L129" s="232"/>
      <c r="M129" s="232"/>
      <c r="N129" s="232"/>
      <c r="O129" s="232"/>
      <c r="P129" s="232"/>
      <c r="Q129" s="232"/>
      <c r="R129" s="232"/>
      <c r="S129" s="232"/>
      <c r="T129" s="232"/>
      <c r="U129" s="232"/>
      <c r="V129" s="232"/>
      <c r="W129" s="232"/>
      <c r="X129" s="232"/>
      <c r="Y129" s="232"/>
      <c r="Z129" s="232"/>
      <c r="AA129" s="232"/>
      <c r="AB129" s="232"/>
      <c r="AC129" s="232"/>
      <c r="AD129" s="232"/>
      <c r="AE129" s="232"/>
      <c r="AF129" s="232"/>
      <c r="AG129" s="232"/>
      <c r="AH129" s="232"/>
      <c r="AI129" s="232"/>
      <c r="AJ129" s="232"/>
    </row>
    <row r="130" ht="11.25" customHeight="1">
      <c r="A130" s="232"/>
      <c r="B130" s="232"/>
      <c r="C130" s="295"/>
      <c r="D130" s="232"/>
      <c r="E130" s="237"/>
      <c r="F130" s="295"/>
      <c r="G130" s="237"/>
      <c r="H130" s="237"/>
      <c r="I130" s="237"/>
      <c r="J130" s="237"/>
      <c r="K130" s="232"/>
      <c r="L130" s="232"/>
      <c r="M130" s="232"/>
      <c r="N130" s="232"/>
      <c r="O130" s="232"/>
      <c r="P130" s="232"/>
      <c r="Q130" s="232"/>
      <c r="R130" s="232"/>
      <c r="S130" s="232"/>
      <c r="T130" s="232"/>
      <c r="U130" s="232"/>
      <c r="V130" s="232"/>
      <c r="W130" s="232"/>
      <c r="X130" s="232"/>
      <c r="Y130" s="232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</row>
    <row r="131" ht="11.25" customHeight="1">
      <c r="A131" s="232"/>
      <c r="B131" s="232"/>
      <c r="C131" s="295"/>
      <c r="D131" s="232"/>
      <c r="E131" s="237"/>
      <c r="F131" s="295"/>
      <c r="G131" s="237"/>
      <c r="H131" s="237"/>
      <c r="I131" s="237"/>
      <c r="J131" s="237"/>
      <c r="K131" s="232"/>
      <c r="L131" s="232"/>
      <c r="M131" s="232"/>
      <c r="N131" s="232"/>
      <c r="O131" s="232"/>
      <c r="P131" s="232"/>
      <c r="Q131" s="232"/>
      <c r="R131" s="232"/>
      <c r="S131" s="232"/>
      <c r="T131" s="232"/>
      <c r="U131" s="232"/>
      <c r="V131" s="232"/>
      <c r="W131" s="232"/>
      <c r="X131" s="232"/>
      <c r="Y131" s="232"/>
      <c r="Z131" s="232"/>
      <c r="AA131" s="232"/>
      <c r="AB131" s="232"/>
      <c r="AC131" s="232"/>
      <c r="AD131" s="232"/>
      <c r="AE131" s="232"/>
      <c r="AF131" s="232"/>
      <c r="AG131" s="232"/>
      <c r="AH131" s="232"/>
      <c r="AI131" s="232"/>
      <c r="AJ131" s="232"/>
    </row>
    <row r="132" ht="11.25" customHeight="1">
      <c r="A132" s="232"/>
      <c r="B132" s="232"/>
      <c r="C132" s="295"/>
      <c r="D132" s="232"/>
      <c r="E132" s="237"/>
      <c r="F132" s="295"/>
      <c r="G132" s="237"/>
      <c r="H132" s="237"/>
      <c r="I132" s="237"/>
      <c r="J132" s="237"/>
      <c r="K132" s="232"/>
      <c r="L132" s="232"/>
      <c r="M132" s="232"/>
      <c r="N132" s="232"/>
      <c r="O132" s="232"/>
      <c r="P132" s="232"/>
      <c r="Q132" s="232"/>
      <c r="R132" s="232"/>
      <c r="S132" s="232"/>
      <c r="T132" s="232"/>
      <c r="U132" s="232"/>
      <c r="V132" s="232"/>
      <c r="W132" s="232"/>
      <c r="X132" s="232"/>
      <c r="Y132" s="232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</row>
    <row r="133" ht="11.25" customHeight="1">
      <c r="A133" s="232"/>
      <c r="B133" s="232"/>
      <c r="C133" s="295"/>
      <c r="D133" s="232"/>
      <c r="E133" s="237"/>
      <c r="F133" s="295"/>
      <c r="G133" s="237"/>
      <c r="H133" s="237"/>
      <c r="I133" s="237"/>
      <c r="J133" s="237"/>
      <c r="K133" s="232"/>
      <c r="L133" s="232"/>
      <c r="M133" s="232"/>
      <c r="N133" s="232"/>
      <c r="O133" s="232"/>
      <c r="P133" s="232"/>
      <c r="Q133" s="232"/>
      <c r="R133" s="232"/>
      <c r="S133" s="232"/>
      <c r="T133" s="232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</row>
    <row r="134" ht="11.25" customHeight="1">
      <c r="A134" s="232"/>
      <c r="B134" s="232"/>
      <c r="C134" s="295"/>
      <c r="D134" s="232"/>
      <c r="E134" s="237"/>
      <c r="F134" s="295"/>
      <c r="G134" s="237"/>
      <c r="H134" s="237"/>
      <c r="I134" s="237"/>
      <c r="J134" s="237"/>
      <c r="K134" s="232"/>
      <c r="L134" s="232"/>
      <c r="M134" s="232"/>
      <c r="N134" s="232"/>
      <c r="O134" s="232"/>
      <c r="P134" s="232"/>
      <c r="Q134" s="232"/>
      <c r="R134" s="232"/>
      <c r="S134" s="232"/>
      <c r="T134" s="232"/>
      <c r="U134" s="232"/>
      <c r="V134" s="232"/>
      <c r="W134" s="232"/>
      <c r="X134" s="232"/>
      <c r="Y134" s="232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</row>
    <row r="135" ht="11.25" customHeight="1">
      <c r="A135" s="232"/>
      <c r="B135" s="232"/>
      <c r="C135" s="295"/>
      <c r="D135" s="232"/>
      <c r="E135" s="237"/>
      <c r="F135" s="295"/>
      <c r="G135" s="237"/>
      <c r="H135" s="237"/>
      <c r="I135" s="237"/>
      <c r="J135" s="237"/>
      <c r="K135" s="232"/>
      <c r="L135" s="232"/>
      <c r="M135" s="232"/>
      <c r="N135" s="232"/>
      <c r="O135" s="232"/>
      <c r="P135" s="232"/>
      <c r="Q135" s="232"/>
      <c r="R135" s="232"/>
      <c r="S135" s="232"/>
      <c r="T135" s="232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</row>
    <row r="136" ht="11.25" customHeight="1">
      <c r="A136" s="232"/>
      <c r="B136" s="232"/>
      <c r="C136" s="295"/>
      <c r="D136" s="232"/>
      <c r="E136" s="237"/>
      <c r="F136" s="295"/>
      <c r="G136" s="237"/>
      <c r="H136" s="237"/>
      <c r="I136" s="237"/>
      <c r="J136" s="237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32"/>
      <c r="AI136" s="232"/>
      <c r="AJ136" s="232"/>
    </row>
    <row r="137" ht="11.25" customHeight="1">
      <c r="A137" s="232"/>
      <c r="B137" s="232"/>
      <c r="C137" s="295"/>
      <c r="D137" s="232"/>
      <c r="E137" s="237"/>
      <c r="F137" s="295"/>
      <c r="G137" s="237"/>
      <c r="H137" s="237"/>
      <c r="I137" s="237"/>
      <c r="J137" s="237"/>
      <c r="K137" s="232"/>
      <c r="L137" s="232"/>
      <c r="M137" s="232"/>
      <c r="N137" s="232"/>
      <c r="O137" s="232"/>
      <c r="P137" s="232"/>
      <c r="Q137" s="232"/>
      <c r="R137" s="232"/>
      <c r="S137" s="232"/>
      <c r="T137" s="232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32"/>
      <c r="AI137" s="232"/>
      <c r="AJ137" s="232"/>
    </row>
    <row r="138" ht="11.25" customHeight="1">
      <c r="A138" s="232"/>
      <c r="B138" s="232"/>
      <c r="C138" s="295"/>
      <c r="D138" s="232"/>
      <c r="E138" s="237"/>
      <c r="F138" s="295"/>
      <c r="G138" s="237"/>
      <c r="H138" s="237"/>
      <c r="I138" s="237"/>
      <c r="J138" s="237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</row>
    <row r="139" ht="11.25" customHeight="1">
      <c r="A139" s="232"/>
      <c r="B139" s="232"/>
      <c r="C139" s="295"/>
      <c r="D139" s="232"/>
      <c r="E139" s="237"/>
      <c r="F139" s="295"/>
      <c r="G139" s="237"/>
      <c r="H139" s="237"/>
      <c r="I139" s="237"/>
      <c r="J139" s="237"/>
      <c r="K139" s="232"/>
      <c r="L139" s="232"/>
      <c r="M139" s="232"/>
      <c r="N139" s="232"/>
      <c r="O139" s="232"/>
      <c r="P139" s="232"/>
      <c r="Q139" s="232"/>
      <c r="R139" s="232"/>
      <c r="S139" s="232"/>
      <c r="T139" s="232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32"/>
      <c r="AI139" s="232"/>
      <c r="AJ139" s="232"/>
    </row>
    <row r="140" ht="11.25" customHeight="1">
      <c r="A140" s="232"/>
      <c r="B140" s="232"/>
      <c r="C140" s="295"/>
      <c r="D140" s="232"/>
      <c r="E140" s="237"/>
      <c r="F140" s="295"/>
      <c r="G140" s="237"/>
      <c r="H140" s="237"/>
      <c r="I140" s="237"/>
      <c r="J140" s="237"/>
      <c r="K140" s="232"/>
      <c r="L140" s="232"/>
      <c r="M140" s="232"/>
      <c r="N140" s="232"/>
      <c r="O140" s="232"/>
      <c r="P140" s="232"/>
      <c r="Q140" s="232"/>
      <c r="R140" s="232"/>
      <c r="S140" s="232"/>
      <c r="T140" s="232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32"/>
      <c r="AI140" s="232"/>
      <c r="AJ140" s="232"/>
    </row>
    <row r="141" ht="11.25" customHeight="1">
      <c r="A141" s="232"/>
      <c r="B141" s="232"/>
      <c r="C141" s="295"/>
      <c r="D141" s="232"/>
      <c r="E141" s="237"/>
      <c r="F141" s="295"/>
      <c r="G141" s="237"/>
      <c r="H141" s="237"/>
      <c r="I141" s="237"/>
      <c r="J141" s="237"/>
      <c r="K141" s="232"/>
      <c r="L141" s="232"/>
      <c r="M141" s="232"/>
      <c r="N141" s="232"/>
      <c r="O141" s="232"/>
      <c r="P141" s="232"/>
      <c r="Q141" s="232"/>
      <c r="R141" s="232"/>
      <c r="S141" s="232"/>
      <c r="T141" s="232"/>
      <c r="U141" s="232"/>
      <c r="V141" s="232"/>
      <c r="W141" s="232"/>
      <c r="X141" s="232"/>
      <c r="Y141" s="232"/>
      <c r="Z141" s="232"/>
      <c r="AA141" s="232"/>
      <c r="AB141" s="232"/>
      <c r="AC141" s="232"/>
      <c r="AD141" s="232"/>
      <c r="AE141" s="232"/>
      <c r="AF141" s="232"/>
      <c r="AG141" s="232"/>
      <c r="AH141" s="232"/>
      <c r="AI141" s="232"/>
      <c r="AJ141" s="232"/>
    </row>
    <row r="142" ht="11.25" customHeight="1">
      <c r="A142" s="232"/>
      <c r="B142" s="232"/>
      <c r="C142" s="295"/>
      <c r="D142" s="232"/>
      <c r="E142" s="237"/>
      <c r="F142" s="295"/>
      <c r="G142" s="237"/>
      <c r="H142" s="237"/>
      <c r="I142" s="237"/>
      <c r="J142" s="237"/>
      <c r="K142" s="232"/>
      <c r="L142" s="232"/>
      <c r="M142" s="232"/>
      <c r="N142" s="232"/>
      <c r="O142" s="232"/>
      <c r="P142" s="232"/>
      <c r="Q142" s="232"/>
      <c r="R142" s="232"/>
      <c r="S142" s="232"/>
      <c r="T142" s="232"/>
      <c r="U142" s="232"/>
      <c r="V142" s="232"/>
      <c r="W142" s="232"/>
      <c r="X142" s="232"/>
      <c r="Y142" s="232"/>
      <c r="Z142" s="232"/>
      <c r="AA142" s="232"/>
      <c r="AB142" s="232"/>
      <c r="AC142" s="232"/>
      <c r="AD142" s="232"/>
      <c r="AE142" s="232"/>
      <c r="AF142" s="232"/>
      <c r="AG142" s="232"/>
      <c r="AH142" s="232"/>
      <c r="AI142" s="232"/>
      <c r="AJ142" s="232"/>
    </row>
    <row r="143" ht="11.25" customHeight="1">
      <c r="A143" s="232"/>
      <c r="B143" s="232"/>
      <c r="C143" s="295"/>
      <c r="D143" s="232"/>
      <c r="E143" s="237"/>
      <c r="F143" s="295"/>
      <c r="G143" s="237"/>
      <c r="H143" s="237"/>
      <c r="I143" s="237"/>
      <c r="J143" s="237"/>
      <c r="K143" s="232"/>
      <c r="L143" s="232"/>
      <c r="M143" s="232"/>
      <c r="N143" s="232"/>
      <c r="O143" s="232"/>
      <c r="P143" s="232"/>
      <c r="Q143" s="232"/>
      <c r="R143" s="232"/>
      <c r="S143" s="232"/>
      <c r="T143" s="232"/>
      <c r="U143" s="232"/>
      <c r="V143" s="232"/>
      <c r="W143" s="232"/>
      <c r="X143" s="232"/>
      <c r="Y143" s="232"/>
      <c r="Z143" s="232"/>
      <c r="AA143" s="232"/>
      <c r="AB143" s="232"/>
      <c r="AC143" s="232"/>
      <c r="AD143" s="232"/>
      <c r="AE143" s="232"/>
      <c r="AF143" s="232"/>
      <c r="AG143" s="232"/>
      <c r="AH143" s="232"/>
      <c r="AI143" s="232"/>
      <c r="AJ143" s="232"/>
    </row>
    <row r="144" ht="11.25" customHeight="1">
      <c r="A144" s="232"/>
      <c r="B144" s="232"/>
      <c r="C144" s="295"/>
      <c r="D144" s="232"/>
      <c r="E144" s="237"/>
      <c r="F144" s="295"/>
      <c r="G144" s="237"/>
      <c r="H144" s="237"/>
      <c r="I144" s="237"/>
      <c r="J144" s="237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  <c r="AA144" s="232"/>
      <c r="AB144" s="232"/>
      <c r="AC144" s="232"/>
      <c r="AD144" s="232"/>
      <c r="AE144" s="232"/>
      <c r="AF144" s="232"/>
      <c r="AG144" s="232"/>
      <c r="AH144" s="232"/>
      <c r="AI144" s="232"/>
      <c r="AJ144" s="232"/>
    </row>
    <row r="145" ht="11.25" customHeight="1">
      <c r="A145" s="232"/>
      <c r="B145" s="232"/>
      <c r="C145" s="295"/>
      <c r="D145" s="232"/>
      <c r="E145" s="237"/>
      <c r="F145" s="295"/>
      <c r="G145" s="237"/>
      <c r="H145" s="237"/>
      <c r="I145" s="237"/>
      <c r="J145" s="237"/>
      <c r="K145" s="232"/>
      <c r="L145" s="232"/>
      <c r="M145" s="232"/>
      <c r="N145" s="232"/>
      <c r="O145" s="232"/>
      <c r="P145" s="232"/>
      <c r="Q145" s="232"/>
      <c r="R145" s="232"/>
      <c r="S145" s="232"/>
      <c r="T145" s="232"/>
      <c r="U145" s="232"/>
      <c r="V145" s="232"/>
      <c r="W145" s="232"/>
      <c r="X145" s="232"/>
      <c r="Y145" s="232"/>
      <c r="Z145" s="232"/>
      <c r="AA145" s="232"/>
      <c r="AB145" s="232"/>
      <c r="AC145" s="232"/>
      <c r="AD145" s="232"/>
      <c r="AE145" s="232"/>
      <c r="AF145" s="232"/>
      <c r="AG145" s="232"/>
      <c r="AH145" s="232"/>
      <c r="AI145" s="232"/>
      <c r="AJ145" s="232"/>
    </row>
    <row r="146" ht="11.25" customHeight="1">
      <c r="A146" s="232"/>
      <c r="B146" s="232"/>
      <c r="C146" s="295"/>
      <c r="D146" s="232"/>
      <c r="E146" s="237"/>
      <c r="F146" s="295"/>
      <c r="G146" s="237"/>
      <c r="H146" s="237"/>
      <c r="I146" s="237"/>
      <c r="J146" s="237"/>
      <c r="K146" s="232"/>
      <c r="L146" s="232"/>
      <c r="M146" s="232"/>
      <c r="N146" s="232"/>
      <c r="O146" s="232"/>
      <c r="P146" s="232"/>
      <c r="Q146" s="232"/>
      <c r="R146" s="232"/>
      <c r="S146" s="232"/>
      <c r="T146" s="232"/>
      <c r="U146" s="232"/>
      <c r="V146" s="232"/>
      <c r="W146" s="232"/>
      <c r="X146" s="232"/>
      <c r="Y146" s="232"/>
      <c r="Z146" s="232"/>
      <c r="AA146" s="232"/>
      <c r="AB146" s="232"/>
      <c r="AC146" s="232"/>
      <c r="AD146" s="232"/>
      <c r="AE146" s="232"/>
      <c r="AF146" s="232"/>
      <c r="AG146" s="232"/>
      <c r="AH146" s="232"/>
      <c r="AI146" s="232"/>
      <c r="AJ146" s="232"/>
    </row>
    <row r="147" ht="11.25" customHeight="1">
      <c r="A147" s="232"/>
      <c r="B147" s="232"/>
      <c r="C147" s="295"/>
      <c r="D147" s="232"/>
      <c r="E147" s="237"/>
      <c r="F147" s="295"/>
      <c r="G147" s="237"/>
      <c r="H147" s="237"/>
      <c r="I147" s="237"/>
      <c r="J147" s="237"/>
      <c r="K147" s="232"/>
      <c r="L147" s="232"/>
      <c r="M147" s="232"/>
      <c r="N147" s="232"/>
      <c r="O147" s="232"/>
      <c r="P147" s="232"/>
      <c r="Q147" s="232"/>
      <c r="R147" s="232"/>
      <c r="S147" s="232"/>
      <c r="T147" s="232"/>
      <c r="U147" s="232"/>
      <c r="V147" s="232"/>
      <c r="W147" s="232"/>
      <c r="X147" s="232"/>
      <c r="Y147" s="232"/>
      <c r="Z147" s="232"/>
      <c r="AA147" s="232"/>
      <c r="AB147" s="232"/>
      <c r="AC147" s="232"/>
      <c r="AD147" s="232"/>
      <c r="AE147" s="232"/>
      <c r="AF147" s="232"/>
      <c r="AG147" s="232"/>
      <c r="AH147" s="232"/>
      <c r="AI147" s="232"/>
      <c r="AJ147" s="232"/>
    </row>
    <row r="148" ht="11.25" customHeight="1">
      <c r="A148" s="232"/>
      <c r="B148" s="232"/>
      <c r="C148" s="295"/>
      <c r="D148" s="232"/>
      <c r="E148" s="237"/>
      <c r="F148" s="295"/>
      <c r="G148" s="237"/>
      <c r="H148" s="237"/>
      <c r="I148" s="237"/>
      <c r="J148" s="237"/>
      <c r="K148" s="232"/>
      <c r="L148" s="232"/>
      <c r="M148" s="232"/>
      <c r="N148" s="232"/>
      <c r="O148" s="232"/>
      <c r="P148" s="232"/>
      <c r="Q148" s="232"/>
      <c r="R148" s="232"/>
      <c r="S148" s="232"/>
      <c r="T148" s="232"/>
      <c r="U148" s="232"/>
      <c r="V148" s="232"/>
      <c r="W148" s="232"/>
      <c r="X148" s="232"/>
      <c r="Y148" s="232"/>
      <c r="Z148" s="232"/>
      <c r="AA148" s="232"/>
      <c r="AB148" s="232"/>
      <c r="AC148" s="232"/>
      <c r="AD148" s="232"/>
      <c r="AE148" s="232"/>
      <c r="AF148" s="232"/>
      <c r="AG148" s="232"/>
      <c r="AH148" s="232"/>
      <c r="AI148" s="232"/>
      <c r="AJ148" s="232"/>
    </row>
    <row r="149" ht="11.25" customHeight="1">
      <c r="A149" s="232"/>
      <c r="B149" s="232"/>
      <c r="C149" s="295"/>
      <c r="D149" s="232"/>
      <c r="E149" s="237"/>
      <c r="F149" s="295"/>
      <c r="G149" s="237"/>
      <c r="H149" s="237"/>
      <c r="I149" s="237"/>
      <c r="J149" s="237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2"/>
      <c r="AI149" s="232"/>
      <c r="AJ149" s="232"/>
    </row>
    <row r="150" ht="11.25" customHeight="1">
      <c r="A150" s="232"/>
      <c r="B150" s="232"/>
      <c r="C150" s="295"/>
      <c r="D150" s="232"/>
      <c r="E150" s="237"/>
      <c r="F150" s="295"/>
      <c r="G150" s="237"/>
      <c r="H150" s="237"/>
      <c r="I150" s="237"/>
      <c r="J150" s="237"/>
      <c r="K150" s="232"/>
      <c r="L150" s="232"/>
      <c r="M150" s="232"/>
      <c r="N150" s="232"/>
      <c r="O150" s="232"/>
      <c r="P150" s="232"/>
      <c r="Q150" s="232"/>
      <c r="R150" s="232"/>
      <c r="S150" s="232"/>
      <c r="T150" s="232"/>
      <c r="U150" s="232"/>
      <c r="V150" s="232"/>
      <c r="W150" s="232"/>
      <c r="X150" s="232"/>
      <c r="Y150" s="232"/>
      <c r="Z150" s="232"/>
      <c r="AA150" s="232"/>
      <c r="AB150" s="232"/>
      <c r="AC150" s="232"/>
      <c r="AD150" s="232"/>
      <c r="AE150" s="232"/>
      <c r="AF150" s="232"/>
      <c r="AG150" s="232"/>
      <c r="AH150" s="232"/>
      <c r="AI150" s="232"/>
      <c r="AJ150" s="232"/>
    </row>
    <row r="151" ht="11.25" customHeight="1">
      <c r="A151" s="232"/>
      <c r="B151" s="232"/>
      <c r="C151" s="295"/>
      <c r="D151" s="232"/>
      <c r="E151" s="237"/>
      <c r="F151" s="295"/>
      <c r="G151" s="237"/>
      <c r="H151" s="237"/>
      <c r="I151" s="237"/>
      <c r="J151" s="237"/>
      <c r="K151" s="232"/>
      <c r="L151" s="232"/>
      <c r="M151" s="232"/>
      <c r="N151" s="232"/>
      <c r="O151" s="232"/>
      <c r="P151" s="232"/>
      <c r="Q151" s="232"/>
      <c r="R151" s="232"/>
      <c r="S151" s="232"/>
      <c r="T151" s="232"/>
      <c r="U151" s="232"/>
      <c r="V151" s="232"/>
      <c r="W151" s="232"/>
      <c r="X151" s="232"/>
      <c r="Y151" s="232"/>
      <c r="Z151" s="232"/>
      <c r="AA151" s="232"/>
      <c r="AB151" s="232"/>
      <c r="AC151" s="232"/>
      <c r="AD151" s="232"/>
      <c r="AE151" s="232"/>
      <c r="AF151" s="232"/>
      <c r="AG151" s="232"/>
      <c r="AH151" s="232"/>
      <c r="AI151" s="232"/>
      <c r="AJ151" s="232"/>
    </row>
    <row r="152" ht="11.25" customHeight="1">
      <c r="A152" s="232"/>
      <c r="B152" s="232"/>
      <c r="C152" s="295"/>
      <c r="D152" s="232"/>
      <c r="E152" s="237"/>
      <c r="F152" s="295"/>
      <c r="G152" s="237"/>
      <c r="H152" s="237"/>
      <c r="I152" s="237"/>
      <c r="J152" s="237"/>
      <c r="K152" s="232"/>
      <c r="L152" s="232"/>
      <c r="M152" s="232"/>
      <c r="N152" s="232"/>
      <c r="O152" s="232"/>
      <c r="P152" s="232"/>
      <c r="Q152" s="232"/>
      <c r="R152" s="232"/>
      <c r="S152" s="232"/>
      <c r="T152" s="232"/>
      <c r="U152" s="232"/>
      <c r="V152" s="232"/>
      <c r="W152" s="232"/>
      <c r="X152" s="232"/>
      <c r="Y152" s="232"/>
      <c r="Z152" s="232"/>
      <c r="AA152" s="232"/>
      <c r="AB152" s="232"/>
      <c r="AC152" s="232"/>
      <c r="AD152" s="232"/>
      <c r="AE152" s="232"/>
      <c r="AF152" s="232"/>
      <c r="AG152" s="232"/>
      <c r="AH152" s="232"/>
      <c r="AI152" s="232"/>
      <c r="AJ152" s="232"/>
    </row>
    <row r="153" ht="11.25" customHeight="1">
      <c r="A153" s="232"/>
      <c r="B153" s="232"/>
      <c r="C153" s="295"/>
      <c r="D153" s="232"/>
      <c r="E153" s="237"/>
      <c r="F153" s="295"/>
      <c r="G153" s="237"/>
      <c r="H153" s="237"/>
      <c r="I153" s="237"/>
      <c r="J153" s="237"/>
      <c r="K153" s="232"/>
      <c r="L153" s="232"/>
      <c r="M153" s="232"/>
      <c r="N153" s="232"/>
      <c r="O153" s="232"/>
      <c r="P153" s="232"/>
      <c r="Q153" s="232"/>
      <c r="R153" s="232"/>
      <c r="S153" s="232"/>
      <c r="T153" s="232"/>
      <c r="U153" s="232"/>
      <c r="V153" s="232"/>
      <c r="W153" s="232"/>
      <c r="X153" s="232"/>
      <c r="Y153" s="232"/>
      <c r="Z153" s="232"/>
      <c r="AA153" s="232"/>
      <c r="AB153" s="232"/>
      <c r="AC153" s="232"/>
      <c r="AD153" s="232"/>
      <c r="AE153" s="232"/>
      <c r="AF153" s="232"/>
      <c r="AG153" s="232"/>
      <c r="AH153" s="232"/>
      <c r="AI153" s="232"/>
      <c r="AJ153" s="232"/>
    </row>
    <row r="154" ht="11.25" customHeight="1">
      <c r="A154" s="232"/>
      <c r="B154" s="232"/>
      <c r="C154" s="295"/>
      <c r="D154" s="232"/>
      <c r="E154" s="237"/>
      <c r="F154" s="295"/>
      <c r="G154" s="237"/>
      <c r="H154" s="237"/>
      <c r="I154" s="237"/>
      <c r="J154" s="237"/>
      <c r="K154" s="232"/>
      <c r="L154" s="232"/>
      <c r="M154" s="232"/>
      <c r="N154" s="232"/>
      <c r="O154" s="232"/>
      <c r="P154" s="232"/>
      <c r="Q154" s="232"/>
      <c r="R154" s="232"/>
      <c r="S154" s="232"/>
      <c r="T154" s="232"/>
      <c r="U154" s="232"/>
      <c r="V154" s="232"/>
      <c r="W154" s="232"/>
      <c r="X154" s="232"/>
      <c r="Y154" s="232"/>
      <c r="Z154" s="232"/>
      <c r="AA154" s="232"/>
      <c r="AB154" s="232"/>
      <c r="AC154" s="232"/>
      <c r="AD154" s="232"/>
      <c r="AE154" s="232"/>
      <c r="AF154" s="232"/>
      <c r="AG154" s="232"/>
      <c r="AH154" s="232"/>
      <c r="AI154" s="232"/>
      <c r="AJ154" s="232"/>
    </row>
    <row r="155" ht="11.25" customHeight="1">
      <c r="A155" s="232"/>
      <c r="B155" s="232"/>
      <c r="C155" s="295"/>
      <c r="D155" s="232"/>
      <c r="E155" s="237"/>
      <c r="F155" s="295"/>
      <c r="G155" s="237"/>
      <c r="H155" s="237"/>
      <c r="I155" s="237"/>
      <c r="J155" s="237"/>
      <c r="K155" s="232"/>
      <c r="L155" s="232"/>
      <c r="M155" s="232"/>
      <c r="N155" s="232"/>
      <c r="O155" s="232"/>
      <c r="P155" s="232"/>
      <c r="Q155" s="232"/>
      <c r="R155" s="232"/>
      <c r="S155" s="232"/>
      <c r="T155" s="232"/>
      <c r="U155" s="232"/>
      <c r="V155" s="232"/>
      <c r="W155" s="232"/>
      <c r="X155" s="232"/>
      <c r="Y155" s="232"/>
      <c r="Z155" s="232"/>
      <c r="AA155" s="232"/>
      <c r="AB155" s="232"/>
      <c r="AC155" s="232"/>
      <c r="AD155" s="232"/>
      <c r="AE155" s="232"/>
      <c r="AF155" s="232"/>
      <c r="AG155" s="232"/>
      <c r="AH155" s="232"/>
      <c r="AI155" s="232"/>
      <c r="AJ155" s="232"/>
    </row>
    <row r="156" ht="11.25" customHeight="1">
      <c r="A156" s="232"/>
      <c r="B156" s="232"/>
      <c r="C156" s="295"/>
      <c r="D156" s="232"/>
      <c r="E156" s="237"/>
      <c r="F156" s="295"/>
      <c r="G156" s="237"/>
      <c r="H156" s="237"/>
      <c r="I156" s="237"/>
      <c r="J156" s="237"/>
      <c r="K156" s="232"/>
      <c r="L156" s="232"/>
      <c r="M156" s="232"/>
      <c r="N156" s="232"/>
      <c r="O156" s="232"/>
      <c r="P156" s="232"/>
      <c r="Q156" s="232"/>
      <c r="R156" s="232"/>
      <c r="S156" s="232"/>
      <c r="T156" s="232"/>
      <c r="U156" s="232"/>
      <c r="V156" s="232"/>
      <c r="W156" s="232"/>
      <c r="X156" s="232"/>
      <c r="Y156" s="232"/>
      <c r="Z156" s="232"/>
      <c r="AA156" s="232"/>
      <c r="AB156" s="232"/>
      <c r="AC156" s="232"/>
      <c r="AD156" s="232"/>
      <c r="AE156" s="232"/>
      <c r="AF156" s="232"/>
      <c r="AG156" s="232"/>
      <c r="AH156" s="232"/>
      <c r="AI156" s="232"/>
      <c r="AJ156" s="232"/>
    </row>
    <row r="157" ht="11.25" customHeight="1">
      <c r="A157" s="232"/>
      <c r="B157" s="232"/>
      <c r="C157" s="295"/>
      <c r="D157" s="232"/>
      <c r="E157" s="237"/>
      <c r="F157" s="295"/>
      <c r="G157" s="237"/>
      <c r="H157" s="237"/>
      <c r="I157" s="237"/>
      <c r="J157" s="237"/>
      <c r="K157" s="232"/>
      <c r="L157" s="232"/>
      <c r="M157" s="232"/>
      <c r="N157" s="232"/>
      <c r="O157" s="232"/>
      <c r="P157" s="232"/>
      <c r="Q157" s="232"/>
      <c r="R157" s="232"/>
      <c r="S157" s="232"/>
      <c r="T157" s="232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2"/>
      <c r="AI157" s="232"/>
      <c r="AJ157" s="232"/>
    </row>
    <row r="158" ht="11.25" customHeight="1">
      <c r="A158" s="232"/>
      <c r="B158" s="232"/>
      <c r="C158" s="295"/>
      <c r="D158" s="232"/>
      <c r="E158" s="237"/>
      <c r="F158" s="295"/>
      <c r="G158" s="237"/>
      <c r="H158" s="237"/>
      <c r="I158" s="237"/>
      <c r="J158" s="237"/>
      <c r="K158" s="232"/>
      <c r="L158" s="232"/>
      <c r="M158" s="232"/>
      <c r="N158" s="232"/>
      <c r="O158" s="232"/>
      <c r="P158" s="232"/>
      <c r="Q158" s="232"/>
      <c r="R158" s="232"/>
      <c r="S158" s="232"/>
      <c r="T158" s="232"/>
      <c r="U158" s="232"/>
      <c r="V158" s="232"/>
      <c r="W158" s="232"/>
      <c r="X158" s="232"/>
      <c r="Y158" s="232"/>
      <c r="Z158" s="232"/>
      <c r="AA158" s="232"/>
      <c r="AB158" s="232"/>
      <c r="AC158" s="232"/>
      <c r="AD158" s="232"/>
      <c r="AE158" s="232"/>
      <c r="AF158" s="232"/>
      <c r="AG158" s="232"/>
      <c r="AH158" s="232"/>
      <c r="AI158" s="232"/>
      <c r="AJ158" s="232"/>
    </row>
    <row r="159" ht="11.25" customHeight="1">
      <c r="A159" s="232"/>
      <c r="B159" s="232"/>
      <c r="C159" s="295"/>
      <c r="D159" s="232"/>
      <c r="E159" s="237"/>
      <c r="F159" s="295"/>
      <c r="G159" s="237"/>
      <c r="H159" s="237"/>
      <c r="I159" s="237"/>
      <c r="J159" s="237"/>
      <c r="K159" s="232"/>
      <c r="L159" s="232"/>
      <c r="M159" s="232"/>
      <c r="N159" s="232"/>
      <c r="O159" s="232"/>
      <c r="P159" s="232"/>
      <c r="Q159" s="232"/>
      <c r="R159" s="232"/>
      <c r="S159" s="232"/>
      <c r="T159" s="232"/>
      <c r="U159" s="232"/>
      <c r="V159" s="232"/>
      <c r="W159" s="232"/>
      <c r="X159" s="232"/>
      <c r="Y159" s="232"/>
      <c r="Z159" s="232"/>
      <c r="AA159" s="232"/>
      <c r="AB159" s="232"/>
      <c r="AC159" s="232"/>
      <c r="AD159" s="232"/>
      <c r="AE159" s="232"/>
      <c r="AF159" s="232"/>
      <c r="AG159" s="232"/>
      <c r="AH159" s="232"/>
      <c r="AI159" s="232"/>
      <c r="AJ159" s="232"/>
    </row>
    <row r="160" ht="11.25" customHeight="1">
      <c r="A160" s="232"/>
      <c r="B160" s="232"/>
      <c r="C160" s="295"/>
      <c r="D160" s="232"/>
      <c r="E160" s="237"/>
      <c r="F160" s="295"/>
      <c r="G160" s="237"/>
      <c r="H160" s="237"/>
      <c r="I160" s="237"/>
      <c r="J160" s="237"/>
      <c r="K160" s="232"/>
      <c r="L160" s="232"/>
      <c r="M160" s="232"/>
      <c r="N160" s="232"/>
      <c r="O160" s="232"/>
      <c r="P160" s="232"/>
      <c r="Q160" s="232"/>
      <c r="R160" s="232"/>
      <c r="S160" s="232"/>
      <c r="T160" s="232"/>
      <c r="U160" s="232"/>
      <c r="V160" s="232"/>
      <c r="W160" s="232"/>
      <c r="X160" s="232"/>
      <c r="Y160" s="232"/>
      <c r="Z160" s="232"/>
      <c r="AA160" s="232"/>
      <c r="AB160" s="232"/>
      <c r="AC160" s="232"/>
      <c r="AD160" s="232"/>
      <c r="AE160" s="232"/>
      <c r="AF160" s="232"/>
      <c r="AG160" s="232"/>
      <c r="AH160" s="232"/>
      <c r="AI160" s="232"/>
      <c r="AJ160" s="232"/>
    </row>
    <row r="161" ht="11.25" customHeight="1">
      <c r="A161" s="232"/>
      <c r="B161" s="232"/>
      <c r="C161" s="295"/>
      <c r="D161" s="232"/>
      <c r="E161" s="237"/>
      <c r="F161" s="295"/>
      <c r="G161" s="237"/>
      <c r="H161" s="237"/>
      <c r="I161" s="237"/>
      <c r="J161" s="237"/>
      <c r="K161" s="232"/>
      <c r="L161" s="232"/>
      <c r="M161" s="232"/>
      <c r="N161" s="232"/>
      <c r="O161" s="232"/>
      <c r="P161" s="232"/>
      <c r="Q161" s="232"/>
      <c r="R161" s="232"/>
      <c r="S161" s="232"/>
      <c r="T161" s="232"/>
      <c r="U161" s="232"/>
      <c r="V161" s="232"/>
      <c r="W161" s="232"/>
      <c r="X161" s="232"/>
      <c r="Y161" s="232"/>
      <c r="Z161" s="232"/>
      <c r="AA161" s="232"/>
      <c r="AB161" s="232"/>
      <c r="AC161" s="232"/>
      <c r="AD161" s="232"/>
      <c r="AE161" s="232"/>
      <c r="AF161" s="232"/>
      <c r="AG161" s="232"/>
      <c r="AH161" s="232"/>
      <c r="AI161" s="232"/>
      <c r="AJ161" s="232"/>
    </row>
    <row r="162" ht="11.25" customHeight="1">
      <c r="A162" s="232"/>
      <c r="B162" s="232"/>
      <c r="C162" s="295"/>
      <c r="D162" s="232"/>
      <c r="E162" s="237"/>
      <c r="F162" s="295"/>
      <c r="G162" s="237"/>
      <c r="H162" s="237"/>
      <c r="I162" s="237"/>
      <c r="J162" s="237"/>
      <c r="K162" s="232"/>
      <c r="L162" s="232"/>
      <c r="M162" s="232"/>
      <c r="N162" s="232"/>
      <c r="O162" s="232"/>
      <c r="P162" s="232"/>
      <c r="Q162" s="232"/>
      <c r="R162" s="232"/>
      <c r="S162" s="232"/>
      <c r="T162" s="232"/>
      <c r="U162" s="232"/>
      <c r="V162" s="232"/>
      <c r="W162" s="232"/>
      <c r="X162" s="232"/>
      <c r="Y162" s="232"/>
      <c r="Z162" s="232"/>
      <c r="AA162" s="232"/>
      <c r="AB162" s="232"/>
      <c r="AC162" s="232"/>
      <c r="AD162" s="232"/>
      <c r="AE162" s="232"/>
      <c r="AF162" s="232"/>
      <c r="AG162" s="232"/>
      <c r="AH162" s="232"/>
      <c r="AI162" s="232"/>
      <c r="AJ162" s="232"/>
    </row>
    <row r="163" ht="11.25" customHeight="1">
      <c r="A163" s="232"/>
      <c r="B163" s="232"/>
      <c r="C163" s="295"/>
      <c r="D163" s="232"/>
      <c r="E163" s="237"/>
      <c r="F163" s="295"/>
      <c r="G163" s="237"/>
      <c r="H163" s="237"/>
      <c r="I163" s="237"/>
      <c r="J163" s="237"/>
      <c r="K163" s="232"/>
      <c r="L163" s="232"/>
      <c r="M163" s="232"/>
      <c r="N163" s="232"/>
      <c r="O163" s="232"/>
      <c r="P163" s="232"/>
      <c r="Q163" s="232"/>
      <c r="R163" s="232"/>
      <c r="S163" s="232"/>
      <c r="T163" s="232"/>
      <c r="U163" s="232"/>
      <c r="V163" s="232"/>
      <c r="W163" s="232"/>
      <c r="X163" s="232"/>
      <c r="Y163" s="232"/>
      <c r="Z163" s="232"/>
      <c r="AA163" s="232"/>
      <c r="AB163" s="232"/>
      <c r="AC163" s="232"/>
      <c r="AD163" s="232"/>
      <c r="AE163" s="232"/>
      <c r="AF163" s="232"/>
      <c r="AG163" s="232"/>
      <c r="AH163" s="232"/>
      <c r="AI163" s="232"/>
      <c r="AJ163" s="232"/>
    </row>
    <row r="164" ht="11.25" customHeight="1">
      <c r="A164" s="232"/>
      <c r="B164" s="232"/>
      <c r="C164" s="295"/>
      <c r="D164" s="232"/>
      <c r="E164" s="237"/>
      <c r="F164" s="295"/>
      <c r="G164" s="237"/>
      <c r="H164" s="237"/>
      <c r="I164" s="237"/>
      <c r="J164" s="237"/>
      <c r="K164" s="232"/>
      <c r="L164" s="232"/>
      <c r="M164" s="232"/>
      <c r="N164" s="232"/>
      <c r="O164" s="232"/>
      <c r="P164" s="232"/>
      <c r="Q164" s="232"/>
      <c r="R164" s="232"/>
      <c r="S164" s="232"/>
      <c r="T164" s="232"/>
      <c r="U164" s="232"/>
      <c r="V164" s="232"/>
      <c r="W164" s="232"/>
      <c r="X164" s="232"/>
      <c r="Y164" s="232"/>
      <c r="Z164" s="232"/>
      <c r="AA164" s="232"/>
      <c r="AB164" s="232"/>
      <c r="AC164" s="232"/>
      <c r="AD164" s="232"/>
      <c r="AE164" s="232"/>
      <c r="AF164" s="232"/>
      <c r="AG164" s="232"/>
      <c r="AH164" s="232"/>
      <c r="AI164" s="232"/>
      <c r="AJ164" s="232"/>
    </row>
    <row r="165" ht="11.25" customHeight="1">
      <c r="A165" s="232"/>
      <c r="B165" s="232"/>
      <c r="C165" s="295"/>
      <c r="D165" s="232"/>
      <c r="E165" s="237"/>
      <c r="F165" s="295"/>
      <c r="G165" s="237"/>
      <c r="H165" s="237"/>
      <c r="I165" s="237"/>
      <c r="J165" s="237"/>
      <c r="K165" s="232"/>
      <c r="L165" s="232"/>
      <c r="M165" s="232"/>
      <c r="N165" s="232"/>
      <c r="O165" s="232"/>
      <c r="P165" s="232"/>
      <c r="Q165" s="232"/>
      <c r="R165" s="232"/>
      <c r="S165" s="232"/>
      <c r="T165" s="232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2"/>
      <c r="AI165" s="232"/>
      <c r="AJ165" s="232"/>
    </row>
    <row r="166" ht="11.25" customHeight="1">
      <c r="A166" s="232"/>
      <c r="B166" s="232"/>
      <c r="C166" s="295"/>
      <c r="D166" s="232"/>
      <c r="E166" s="237"/>
      <c r="F166" s="295"/>
      <c r="G166" s="237"/>
      <c r="H166" s="237"/>
      <c r="I166" s="237"/>
      <c r="J166" s="237"/>
      <c r="K166" s="232"/>
      <c r="L166" s="232"/>
      <c r="M166" s="232"/>
      <c r="N166" s="232"/>
      <c r="O166" s="232"/>
      <c r="P166" s="232"/>
      <c r="Q166" s="232"/>
      <c r="R166" s="232"/>
      <c r="S166" s="232"/>
      <c r="T166" s="232"/>
      <c r="U166" s="232"/>
      <c r="V166" s="232"/>
      <c r="W166" s="232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</row>
    <row r="167" ht="11.25" customHeight="1">
      <c r="A167" s="232"/>
      <c r="B167" s="232"/>
      <c r="C167" s="295"/>
      <c r="D167" s="232"/>
      <c r="E167" s="237"/>
      <c r="F167" s="295"/>
      <c r="G167" s="237"/>
      <c r="H167" s="237"/>
      <c r="I167" s="237"/>
      <c r="J167" s="237"/>
      <c r="K167" s="232"/>
      <c r="L167" s="232"/>
      <c r="M167" s="232"/>
      <c r="N167" s="232"/>
      <c r="O167" s="232"/>
      <c r="P167" s="232"/>
      <c r="Q167" s="232"/>
      <c r="R167" s="232"/>
      <c r="S167" s="232"/>
      <c r="T167" s="232"/>
      <c r="U167" s="232"/>
      <c r="V167" s="232"/>
      <c r="W167" s="232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</row>
    <row r="168" ht="11.25" customHeight="1">
      <c r="A168" s="232"/>
      <c r="B168" s="232"/>
      <c r="C168" s="295"/>
      <c r="D168" s="232"/>
      <c r="E168" s="237"/>
      <c r="F168" s="295"/>
      <c r="G168" s="237"/>
      <c r="H168" s="237"/>
      <c r="I168" s="237"/>
      <c r="J168" s="237"/>
      <c r="K168" s="232"/>
      <c r="L168" s="232"/>
      <c r="M168" s="232"/>
      <c r="N168" s="232"/>
      <c r="O168" s="232"/>
      <c r="P168" s="232"/>
      <c r="Q168" s="232"/>
      <c r="R168" s="232"/>
      <c r="S168" s="232"/>
      <c r="T168" s="232"/>
      <c r="U168" s="232"/>
      <c r="V168" s="232"/>
      <c r="W168" s="232"/>
      <c r="X168" s="232"/>
      <c r="Y168" s="232"/>
      <c r="Z168" s="232"/>
      <c r="AA168" s="232"/>
      <c r="AB168" s="232"/>
      <c r="AC168" s="232"/>
      <c r="AD168" s="232"/>
      <c r="AE168" s="232"/>
      <c r="AF168" s="232"/>
      <c r="AG168" s="232"/>
      <c r="AH168" s="232"/>
      <c r="AI168" s="232"/>
      <c r="AJ168" s="232"/>
    </row>
    <row r="169" ht="11.25" customHeight="1">
      <c r="A169" s="232"/>
      <c r="B169" s="232"/>
      <c r="C169" s="295"/>
      <c r="D169" s="232"/>
      <c r="E169" s="237"/>
      <c r="F169" s="295"/>
      <c r="G169" s="237"/>
      <c r="H169" s="237"/>
      <c r="I169" s="237"/>
      <c r="J169" s="237"/>
      <c r="K169" s="232"/>
      <c r="L169" s="232"/>
      <c r="M169" s="232"/>
      <c r="N169" s="232"/>
      <c r="O169" s="232"/>
      <c r="P169" s="232"/>
      <c r="Q169" s="232"/>
      <c r="R169" s="232"/>
      <c r="S169" s="232"/>
      <c r="T169" s="232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2"/>
      <c r="AI169" s="232"/>
      <c r="AJ169" s="232"/>
    </row>
    <row r="170" ht="11.25" customHeight="1">
      <c r="A170" s="232"/>
      <c r="B170" s="232"/>
      <c r="C170" s="295"/>
      <c r="D170" s="232"/>
      <c r="E170" s="237"/>
      <c r="F170" s="295"/>
      <c r="G170" s="237"/>
      <c r="H170" s="237"/>
      <c r="I170" s="237"/>
      <c r="J170" s="237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D170" s="232"/>
      <c r="AE170" s="232"/>
      <c r="AF170" s="232"/>
      <c r="AG170" s="232"/>
      <c r="AH170" s="232"/>
      <c r="AI170" s="232"/>
      <c r="AJ170" s="232"/>
    </row>
    <row r="171" ht="11.25" customHeight="1">
      <c r="A171" s="232"/>
      <c r="B171" s="232"/>
      <c r="C171" s="295"/>
      <c r="D171" s="232"/>
      <c r="E171" s="237"/>
      <c r="F171" s="295"/>
      <c r="G171" s="237"/>
      <c r="H171" s="237"/>
      <c r="I171" s="237"/>
      <c r="J171" s="237"/>
      <c r="K171" s="232"/>
      <c r="L171" s="232"/>
      <c r="M171" s="232"/>
      <c r="N171" s="232"/>
      <c r="O171" s="232"/>
      <c r="P171" s="232"/>
      <c r="Q171" s="232"/>
      <c r="R171" s="232"/>
      <c r="S171" s="232"/>
      <c r="T171" s="232"/>
      <c r="U171" s="232"/>
      <c r="V171" s="232"/>
      <c r="W171" s="232"/>
      <c r="X171" s="232"/>
      <c r="Y171" s="232"/>
      <c r="Z171" s="232"/>
      <c r="AA171" s="232"/>
      <c r="AB171" s="232"/>
      <c r="AC171" s="232"/>
      <c r="AD171" s="232"/>
      <c r="AE171" s="232"/>
      <c r="AF171" s="232"/>
      <c r="AG171" s="232"/>
      <c r="AH171" s="232"/>
      <c r="AI171" s="232"/>
      <c r="AJ171" s="232"/>
    </row>
    <row r="172" ht="11.25" customHeight="1">
      <c r="A172" s="232"/>
      <c r="B172" s="232"/>
      <c r="C172" s="295"/>
      <c r="D172" s="232"/>
      <c r="E172" s="237"/>
      <c r="F172" s="295"/>
      <c r="G172" s="237"/>
      <c r="H172" s="237"/>
      <c r="I172" s="237"/>
      <c r="J172" s="237"/>
      <c r="K172" s="232"/>
      <c r="L172" s="232"/>
      <c r="M172" s="232"/>
      <c r="N172" s="232"/>
      <c r="O172" s="232"/>
      <c r="P172" s="232"/>
      <c r="Q172" s="232"/>
      <c r="R172" s="232"/>
      <c r="S172" s="232"/>
      <c r="T172" s="232"/>
      <c r="U172" s="232"/>
      <c r="V172" s="232"/>
      <c r="W172" s="232"/>
      <c r="X172" s="232"/>
      <c r="Y172" s="232"/>
      <c r="Z172" s="232"/>
      <c r="AA172" s="232"/>
      <c r="AB172" s="232"/>
      <c r="AC172" s="232"/>
      <c r="AD172" s="232"/>
      <c r="AE172" s="232"/>
      <c r="AF172" s="232"/>
      <c r="AG172" s="232"/>
      <c r="AH172" s="232"/>
      <c r="AI172" s="232"/>
      <c r="AJ172" s="232"/>
    </row>
    <row r="173" ht="11.25" customHeight="1">
      <c r="A173" s="232"/>
      <c r="B173" s="232"/>
      <c r="C173" s="295"/>
      <c r="D173" s="232"/>
      <c r="E173" s="237"/>
      <c r="F173" s="295"/>
      <c r="G173" s="237"/>
      <c r="H173" s="237"/>
      <c r="I173" s="237"/>
      <c r="J173" s="237"/>
      <c r="K173" s="232"/>
      <c r="L173" s="232"/>
      <c r="M173" s="232"/>
      <c r="N173" s="232"/>
      <c r="O173" s="232"/>
      <c r="P173" s="232"/>
      <c r="Q173" s="232"/>
      <c r="R173" s="232"/>
      <c r="S173" s="232"/>
      <c r="T173" s="232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2"/>
      <c r="AI173" s="232"/>
      <c r="AJ173" s="232"/>
    </row>
    <row r="174" ht="11.25" customHeight="1">
      <c r="A174" s="232"/>
      <c r="B174" s="232"/>
      <c r="C174" s="295"/>
      <c r="D174" s="232"/>
      <c r="E174" s="237"/>
      <c r="F174" s="295"/>
      <c r="G174" s="237"/>
      <c r="H174" s="237"/>
      <c r="I174" s="237"/>
      <c r="J174" s="237"/>
      <c r="K174" s="232"/>
      <c r="L174" s="232"/>
      <c r="M174" s="232"/>
      <c r="N174" s="232"/>
      <c r="O174" s="232"/>
      <c r="P174" s="232"/>
      <c r="Q174" s="232"/>
      <c r="R174" s="232"/>
      <c r="S174" s="232"/>
      <c r="T174" s="232"/>
      <c r="U174" s="232"/>
      <c r="V174" s="232"/>
      <c r="W174" s="232"/>
      <c r="X174" s="232"/>
      <c r="Y174" s="232"/>
      <c r="Z174" s="232"/>
      <c r="AA174" s="232"/>
      <c r="AB174" s="232"/>
      <c r="AC174" s="232"/>
      <c r="AD174" s="232"/>
      <c r="AE174" s="232"/>
      <c r="AF174" s="232"/>
      <c r="AG174" s="232"/>
      <c r="AH174" s="232"/>
      <c r="AI174" s="232"/>
      <c r="AJ174" s="232"/>
    </row>
    <row r="175" ht="11.25" customHeight="1">
      <c r="A175" s="232"/>
      <c r="B175" s="232"/>
      <c r="C175" s="295"/>
      <c r="D175" s="232"/>
      <c r="E175" s="237"/>
      <c r="F175" s="295"/>
      <c r="G175" s="237"/>
      <c r="H175" s="237"/>
      <c r="I175" s="237"/>
      <c r="J175" s="237"/>
      <c r="K175" s="232"/>
      <c r="L175" s="232"/>
      <c r="M175" s="232"/>
      <c r="N175" s="232"/>
      <c r="O175" s="232"/>
      <c r="P175" s="232"/>
      <c r="Q175" s="232"/>
      <c r="R175" s="232"/>
      <c r="S175" s="232"/>
      <c r="T175" s="232"/>
      <c r="U175" s="232"/>
      <c r="V175" s="232"/>
      <c r="W175" s="232"/>
      <c r="X175" s="232"/>
      <c r="Y175" s="232"/>
      <c r="Z175" s="232"/>
      <c r="AA175" s="232"/>
      <c r="AB175" s="232"/>
      <c r="AC175" s="232"/>
      <c r="AD175" s="232"/>
      <c r="AE175" s="232"/>
      <c r="AF175" s="232"/>
      <c r="AG175" s="232"/>
      <c r="AH175" s="232"/>
      <c r="AI175" s="232"/>
      <c r="AJ175" s="232"/>
    </row>
    <row r="176" ht="11.25" customHeight="1">
      <c r="A176" s="232"/>
      <c r="B176" s="232"/>
      <c r="C176" s="295"/>
      <c r="D176" s="232"/>
      <c r="E176" s="237"/>
      <c r="F176" s="295"/>
      <c r="G176" s="237"/>
      <c r="H176" s="237"/>
      <c r="I176" s="237"/>
      <c r="J176" s="237"/>
      <c r="K176" s="232"/>
      <c r="L176" s="232"/>
      <c r="M176" s="232"/>
      <c r="N176" s="232"/>
      <c r="O176" s="232"/>
      <c r="P176" s="232"/>
      <c r="Q176" s="232"/>
      <c r="R176" s="232"/>
      <c r="S176" s="232"/>
      <c r="T176" s="232"/>
      <c r="U176" s="232"/>
      <c r="V176" s="232"/>
      <c r="W176" s="232"/>
      <c r="X176" s="232"/>
      <c r="Y176" s="232"/>
      <c r="Z176" s="232"/>
      <c r="AA176" s="232"/>
      <c r="AB176" s="232"/>
      <c r="AC176" s="232"/>
      <c r="AD176" s="232"/>
      <c r="AE176" s="232"/>
      <c r="AF176" s="232"/>
      <c r="AG176" s="232"/>
      <c r="AH176" s="232"/>
      <c r="AI176" s="232"/>
      <c r="AJ176" s="232"/>
    </row>
    <row r="177" ht="11.25" customHeight="1">
      <c r="A177" s="232"/>
      <c r="B177" s="232"/>
      <c r="C177" s="295"/>
      <c r="D177" s="232"/>
      <c r="E177" s="237"/>
      <c r="F177" s="295"/>
      <c r="G177" s="237"/>
      <c r="H177" s="237"/>
      <c r="I177" s="237"/>
      <c r="J177" s="237"/>
      <c r="K177" s="232"/>
      <c r="L177" s="232"/>
      <c r="M177" s="232"/>
      <c r="N177" s="232"/>
      <c r="O177" s="232"/>
      <c r="P177" s="232"/>
      <c r="Q177" s="232"/>
      <c r="R177" s="232"/>
      <c r="S177" s="232"/>
      <c r="T177" s="232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2"/>
      <c r="AI177" s="232"/>
      <c r="AJ177" s="232"/>
    </row>
    <row r="178" ht="11.25" customHeight="1">
      <c r="A178" s="232"/>
      <c r="B178" s="232"/>
      <c r="C178" s="295"/>
      <c r="D178" s="232"/>
      <c r="E178" s="237"/>
      <c r="F178" s="295"/>
      <c r="G178" s="237"/>
      <c r="H178" s="237"/>
      <c r="I178" s="237"/>
      <c r="J178" s="237"/>
      <c r="K178" s="232"/>
      <c r="L178" s="232"/>
      <c r="M178" s="232"/>
      <c r="N178" s="232"/>
      <c r="O178" s="232"/>
      <c r="P178" s="232"/>
      <c r="Q178" s="232"/>
      <c r="R178" s="232"/>
      <c r="S178" s="232"/>
      <c r="T178" s="232"/>
      <c r="U178" s="232"/>
      <c r="V178" s="232"/>
      <c r="W178" s="232"/>
      <c r="X178" s="232"/>
      <c r="Y178" s="232"/>
      <c r="Z178" s="232"/>
      <c r="AA178" s="232"/>
      <c r="AB178" s="232"/>
      <c r="AC178" s="232"/>
      <c r="AD178" s="232"/>
      <c r="AE178" s="232"/>
      <c r="AF178" s="232"/>
      <c r="AG178" s="232"/>
      <c r="AH178" s="232"/>
      <c r="AI178" s="232"/>
      <c r="AJ178" s="232"/>
    </row>
    <row r="179" ht="11.25" customHeight="1">
      <c r="A179" s="232"/>
      <c r="B179" s="232"/>
      <c r="C179" s="295"/>
      <c r="D179" s="232"/>
      <c r="E179" s="237"/>
      <c r="F179" s="295"/>
      <c r="G179" s="237"/>
      <c r="H179" s="237"/>
      <c r="I179" s="237"/>
      <c r="J179" s="237"/>
      <c r="K179" s="232"/>
      <c r="L179" s="232"/>
      <c r="M179" s="232"/>
      <c r="N179" s="232"/>
      <c r="O179" s="232"/>
      <c r="P179" s="232"/>
      <c r="Q179" s="232"/>
      <c r="R179" s="232"/>
      <c r="S179" s="232"/>
      <c r="T179" s="232"/>
      <c r="U179" s="232"/>
      <c r="V179" s="232"/>
      <c r="W179" s="232"/>
      <c r="X179" s="232"/>
      <c r="Y179" s="232"/>
      <c r="Z179" s="232"/>
      <c r="AA179" s="232"/>
      <c r="AB179" s="232"/>
      <c r="AC179" s="232"/>
      <c r="AD179" s="232"/>
      <c r="AE179" s="232"/>
      <c r="AF179" s="232"/>
      <c r="AG179" s="232"/>
      <c r="AH179" s="232"/>
      <c r="AI179" s="232"/>
      <c r="AJ179" s="232"/>
    </row>
    <row r="180" ht="11.25" customHeight="1">
      <c r="A180" s="232"/>
      <c r="B180" s="232"/>
      <c r="C180" s="295"/>
      <c r="D180" s="232"/>
      <c r="E180" s="237"/>
      <c r="F180" s="295"/>
      <c r="G180" s="237"/>
      <c r="H180" s="237"/>
      <c r="I180" s="237"/>
      <c r="J180" s="237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</row>
    <row r="181" ht="11.25" customHeight="1">
      <c r="A181" s="232"/>
      <c r="B181" s="232"/>
      <c r="C181" s="295"/>
      <c r="D181" s="232"/>
      <c r="E181" s="237"/>
      <c r="F181" s="295"/>
      <c r="G181" s="237"/>
      <c r="H181" s="237"/>
      <c r="I181" s="237"/>
      <c r="J181" s="237"/>
      <c r="K181" s="232"/>
      <c r="L181" s="232"/>
      <c r="M181" s="232"/>
      <c r="N181" s="232"/>
      <c r="O181" s="232"/>
      <c r="P181" s="232"/>
      <c r="Q181" s="232"/>
      <c r="R181" s="232"/>
      <c r="S181" s="232"/>
      <c r="T181" s="232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2"/>
      <c r="AI181" s="232"/>
      <c r="AJ181" s="232"/>
    </row>
    <row r="182" ht="11.25" customHeight="1">
      <c r="A182" s="232"/>
      <c r="B182" s="232"/>
      <c r="C182" s="295"/>
      <c r="D182" s="232"/>
      <c r="E182" s="237"/>
      <c r="F182" s="295"/>
      <c r="G182" s="237"/>
      <c r="H182" s="237"/>
      <c r="I182" s="237"/>
      <c r="J182" s="237"/>
      <c r="K182" s="232"/>
      <c r="L182" s="232"/>
      <c r="M182" s="232"/>
      <c r="N182" s="232"/>
      <c r="O182" s="232"/>
      <c r="P182" s="232"/>
      <c r="Q182" s="232"/>
      <c r="R182" s="232"/>
      <c r="S182" s="232"/>
      <c r="T182" s="232"/>
      <c r="U182" s="232"/>
      <c r="V182" s="232"/>
      <c r="W182" s="232"/>
      <c r="X182" s="232"/>
      <c r="Y182" s="232"/>
      <c r="Z182" s="232"/>
      <c r="AA182" s="232"/>
      <c r="AB182" s="232"/>
      <c r="AC182" s="232"/>
      <c r="AD182" s="232"/>
      <c r="AE182" s="232"/>
      <c r="AF182" s="232"/>
      <c r="AG182" s="232"/>
      <c r="AH182" s="232"/>
      <c r="AI182" s="232"/>
      <c r="AJ182" s="232"/>
    </row>
    <row r="183" ht="11.25" customHeight="1">
      <c r="A183" s="232"/>
      <c r="B183" s="232"/>
      <c r="C183" s="295"/>
      <c r="D183" s="232"/>
      <c r="E183" s="237"/>
      <c r="F183" s="295"/>
      <c r="G183" s="237"/>
      <c r="H183" s="237"/>
      <c r="I183" s="237"/>
      <c r="J183" s="237"/>
      <c r="K183" s="232"/>
      <c r="L183" s="232"/>
      <c r="M183" s="232"/>
      <c r="N183" s="232"/>
      <c r="O183" s="232"/>
      <c r="P183" s="232"/>
      <c r="Q183" s="232"/>
      <c r="R183" s="232"/>
      <c r="S183" s="232"/>
      <c r="T183" s="232"/>
      <c r="U183" s="232"/>
      <c r="V183" s="232"/>
      <c r="W183" s="232"/>
      <c r="X183" s="232"/>
      <c r="Y183" s="232"/>
      <c r="Z183" s="232"/>
      <c r="AA183" s="232"/>
      <c r="AB183" s="232"/>
      <c r="AC183" s="232"/>
      <c r="AD183" s="232"/>
      <c r="AE183" s="232"/>
      <c r="AF183" s="232"/>
      <c r="AG183" s="232"/>
      <c r="AH183" s="232"/>
      <c r="AI183" s="232"/>
      <c r="AJ183" s="232"/>
    </row>
    <row r="184" ht="11.25" customHeight="1">
      <c r="A184" s="232"/>
      <c r="B184" s="232"/>
      <c r="C184" s="295"/>
      <c r="D184" s="232"/>
      <c r="E184" s="237"/>
      <c r="F184" s="295"/>
      <c r="G184" s="237"/>
      <c r="H184" s="237"/>
      <c r="I184" s="237"/>
      <c r="J184" s="237"/>
      <c r="K184" s="232"/>
      <c r="L184" s="232"/>
      <c r="M184" s="232"/>
      <c r="N184" s="232"/>
      <c r="O184" s="232"/>
      <c r="P184" s="232"/>
      <c r="Q184" s="232"/>
      <c r="R184" s="232"/>
      <c r="S184" s="232"/>
      <c r="T184" s="232"/>
      <c r="U184" s="232"/>
      <c r="V184" s="232"/>
      <c r="W184" s="232"/>
      <c r="X184" s="232"/>
      <c r="Y184" s="232"/>
      <c r="Z184" s="232"/>
      <c r="AA184" s="232"/>
      <c r="AB184" s="232"/>
      <c r="AC184" s="232"/>
      <c r="AD184" s="232"/>
      <c r="AE184" s="232"/>
      <c r="AF184" s="232"/>
      <c r="AG184" s="232"/>
      <c r="AH184" s="232"/>
      <c r="AI184" s="232"/>
      <c r="AJ184" s="232"/>
    </row>
    <row r="185" ht="11.25" customHeight="1">
      <c r="A185" s="232"/>
      <c r="B185" s="232"/>
      <c r="C185" s="295"/>
      <c r="D185" s="232"/>
      <c r="E185" s="237"/>
      <c r="F185" s="295"/>
      <c r="G185" s="237"/>
      <c r="H185" s="237"/>
      <c r="I185" s="237"/>
      <c r="J185" s="237"/>
      <c r="K185" s="232"/>
      <c r="L185" s="232"/>
      <c r="M185" s="232"/>
      <c r="N185" s="232"/>
      <c r="O185" s="232"/>
      <c r="P185" s="232"/>
      <c r="Q185" s="232"/>
      <c r="R185" s="232"/>
      <c r="S185" s="232"/>
      <c r="T185" s="232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2"/>
      <c r="AI185" s="232"/>
      <c r="AJ185" s="232"/>
    </row>
    <row r="186" ht="11.25" customHeight="1">
      <c r="A186" s="232"/>
      <c r="B186" s="232"/>
      <c r="C186" s="295"/>
      <c r="D186" s="232"/>
      <c r="E186" s="237"/>
      <c r="F186" s="295"/>
      <c r="G186" s="237"/>
      <c r="H186" s="237"/>
      <c r="I186" s="237"/>
      <c r="J186" s="237"/>
      <c r="K186" s="232"/>
      <c r="L186" s="232"/>
      <c r="M186" s="232"/>
      <c r="N186" s="232"/>
      <c r="O186" s="232"/>
      <c r="P186" s="232"/>
      <c r="Q186" s="232"/>
      <c r="R186" s="232"/>
      <c r="S186" s="232"/>
      <c r="T186" s="232"/>
      <c r="U186" s="232"/>
      <c r="V186" s="232"/>
      <c r="W186" s="232"/>
      <c r="X186" s="232"/>
      <c r="Y186" s="232"/>
      <c r="Z186" s="232"/>
      <c r="AA186" s="232"/>
      <c r="AB186" s="232"/>
      <c r="AC186" s="232"/>
      <c r="AD186" s="232"/>
      <c r="AE186" s="232"/>
      <c r="AF186" s="232"/>
      <c r="AG186" s="232"/>
      <c r="AH186" s="232"/>
      <c r="AI186" s="232"/>
      <c r="AJ186" s="232"/>
    </row>
    <row r="187" ht="11.25" customHeight="1">
      <c r="A187" s="232"/>
      <c r="B187" s="232"/>
      <c r="C187" s="295"/>
      <c r="D187" s="232"/>
      <c r="E187" s="237"/>
      <c r="F187" s="295"/>
      <c r="G187" s="237"/>
      <c r="H187" s="237"/>
      <c r="I187" s="237"/>
      <c r="J187" s="237"/>
      <c r="K187" s="232"/>
      <c r="L187" s="232"/>
      <c r="M187" s="232"/>
      <c r="N187" s="232"/>
      <c r="O187" s="232"/>
      <c r="P187" s="232"/>
      <c r="Q187" s="232"/>
      <c r="R187" s="232"/>
      <c r="S187" s="232"/>
      <c r="T187" s="232"/>
      <c r="U187" s="232"/>
      <c r="V187" s="232"/>
      <c r="W187" s="232"/>
      <c r="X187" s="232"/>
      <c r="Y187" s="232"/>
      <c r="Z187" s="232"/>
      <c r="AA187" s="232"/>
      <c r="AB187" s="232"/>
      <c r="AC187" s="232"/>
      <c r="AD187" s="232"/>
      <c r="AE187" s="232"/>
      <c r="AF187" s="232"/>
      <c r="AG187" s="232"/>
      <c r="AH187" s="232"/>
      <c r="AI187" s="232"/>
      <c r="AJ187" s="232"/>
    </row>
    <row r="188" ht="11.25" customHeight="1">
      <c r="A188" s="232"/>
      <c r="B188" s="232"/>
      <c r="C188" s="295"/>
      <c r="D188" s="232"/>
      <c r="E188" s="237"/>
      <c r="F188" s="295"/>
      <c r="G188" s="237"/>
      <c r="H188" s="237"/>
      <c r="I188" s="237"/>
      <c r="J188" s="237"/>
      <c r="K188" s="232"/>
      <c r="L188" s="232"/>
      <c r="M188" s="232"/>
      <c r="N188" s="232"/>
      <c r="O188" s="232"/>
      <c r="P188" s="232"/>
      <c r="Q188" s="232"/>
      <c r="R188" s="232"/>
      <c r="S188" s="232"/>
      <c r="T188" s="232"/>
      <c r="U188" s="232"/>
      <c r="V188" s="232"/>
      <c r="W188" s="232"/>
      <c r="X188" s="232"/>
      <c r="Y188" s="232"/>
      <c r="Z188" s="232"/>
      <c r="AA188" s="232"/>
      <c r="AB188" s="232"/>
      <c r="AC188" s="232"/>
      <c r="AD188" s="232"/>
      <c r="AE188" s="232"/>
      <c r="AF188" s="232"/>
      <c r="AG188" s="232"/>
      <c r="AH188" s="232"/>
      <c r="AI188" s="232"/>
      <c r="AJ188" s="232"/>
    </row>
    <row r="189" ht="11.25" customHeight="1">
      <c r="A189" s="232"/>
      <c r="B189" s="232"/>
      <c r="C189" s="295"/>
      <c r="D189" s="232"/>
      <c r="E189" s="237"/>
      <c r="F189" s="295"/>
      <c r="G189" s="237"/>
      <c r="H189" s="237"/>
      <c r="I189" s="237"/>
      <c r="J189" s="237"/>
      <c r="K189" s="232"/>
      <c r="L189" s="232"/>
      <c r="M189" s="232"/>
      <c r="N189" s="232"/>
      <c r="O189" s="232"/>
      <c r="P189" s="232"/>
      <c r="Q189" s="232"/>
      <c r="R189" s="232"/>
      <c r="S189" s="232"/>
      <c r="T189" s="232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2"/>
      <c r="AI189" s="232"/>
      <c r="AJ189" s="232"/>
    </row>
    <row r="190" ht="11.25" customHeight="1">
      <c r="A190" s="232"/>
      <c r="B190" s="232"/>
      <c r="C190" s="295"/>
      <c r="D190" s="232"/>
      <c r="E190" s="237"/>
      <c r="F190" s="295"/>
      <c r="G190" s="237"/>
      <c r="H190" s="237"/>
      <c r="I190" s="237"/>
      <c r="J190" s="237"/>
      <c r="K190" s="232"/>
      <c r="L190" s="232"/>
      <c r="M190" s="232"/>
      <c r="N190" s="232"/>
      <c r="O190" s="232"/>
      <c r="P190" s="232"/>
      <c r="Q190" s="232"/>
      <c r="R190" s="232"/>
      <c r="S190" s="232"/>
      <c r="T190" s="232"/>
      <c r="U190" s="232"/>
      <c r="V190" s="232"/>
      <c r="W190" s="232"/>
      <c r="X190" s="232"/>
      <c r="Y190" s="232"/>
      <c r="Z190" s="232"/>
      <c r="AA190" s="232"/>
      <c r="AB190" s="232"/>
      <c r="AC190" s="232"/>
      <c r="AD190" s="232"/>
      <c r="AE190" s="232"/>
      <c r="AF190" s="232"/>
      <c r="AG190" s="232"/>
      <c r="AH190" s="232"/>
      <c r="AI190" s="232"/>
      <c r="AJ190" s="232"/>
    </row>
    <row r="191" ht="11.25" customHeight="1">
      <c r="A191" s="232"/>
      <c r="B191" s="232"/>
      <c r="C191" s="295"/>
      <c r="D191" s="232"/>
      <c r="E191" s="237"/>
      <c r="F191" s="295"/>
      <c r="G191" s="237"/>
      <c r="H191" s="237"/>
      <c r="I191" s="237"/>
      <c r="J191" s="237"/>
      <c r="K191" s="232"/>
      <c r="L191" s="232"/>
      <c r="M191" s="232"/>
      <c r="N191" s="232"/>
      <c r="O191" s="232"/>
      <c r="P191" s="232"/>
      <c r="Q191" s="232"/>
      <c r="R191" s="232"/>
      <c r="S191" s="232"/>
      <c r="T191" s="232"/>
      <c r="U191" s="232"/>
      <c r="V191" s="232"/>
      <c r="W191" s="232"/>
      <c r="X191" s="232"/>
      <c r="Y191" s="232"/>
      <c r="Z191" s="232"/>
      <c r="AA191" s="232"/>
      <c r="AB191" s="232"/>
      <c r="AC191" s="232"/>
      <c r="AD191" s="232"/>
      <c r="AE191" s="232"/>
      <c r="AF191" s="232"/>
      <c r="AG191" s="232"/>
      <c r="AH191" s="232"/>
      <c r="AI191" s="232"/>
      <c r="AJ191" s="232"/>
    </row>
    <row r="192" ht="11.25" customHeight="1">
      <c r="A192" s="232"/>
      <c r="B192" s="232"/>
      <c r="C192" s="295"/>
      <c r="D192" s="232"/>
      <c r="E192" s="237"/>
      <c r="F192" s="295"/>
      <c r="G192" s="237"/>
      <c r="H192" s="237"/>
      <c r="I192" s="237"/>
      <c r="J192" s="237"/>
      <c r="K192" s="232"/>
      <c r="L192" s="232"/>
      <c r="M192" s="232"/>
      <c r="N192" s="232"/>
      <c r="O192" s="232"/>
      <c r="P192" s="232"/>
      <c r="Q192" s="232"/>
      <c r="R192" s="232"/>
      <c r="S192" s="232"/>
      <c r="T192" s="232"/>
      <c r="U192" s="232"/>
      <c r="V192" s="232"/>
      <c r="W192" s="232"/>
      <c r="X192" s="232"/>
      <c r="Y192" s="232"/>
      <c r="Z192" s="232"/>
      <c r="AA192" s="232"/>
      <c r="AB192" s="232"/>
      <c r="AC192" s="232"/>
      <c r="AD192" s="232"/>
      <c r="AE192" s="232"/>
      <c r="AF192" s="232"/>
      <c r="AG192" s="232"/>
      <c r="AH192" s="232"/>
      <c r="AI192" s="232"/>
      <c r="AJ192" s="232"/>
    </row>
    <row r="193" ht="11.25" customHeight="1">
      <c r="A193" s="232"/>
      <c r="B193" s="232"/>
      <c r="C193" s="295"/>
      <c r="D193" s="232"/>
      <c r="E193" s="237"/>
      <c r="F193" s="295"/>
      <c r="G193" s="237"/>
      <c r="H193" s="237"/>
      <c r="I193" s="237"/>
      <c r="J193" s="237"/>
      <c r="K193" s="232"/>
      <c r="L193" s="232"/>
      <c r="M193" s="232"/>
      <c r="N193" s="232"/>
      <c r="O193" s="232"/>
      <c r="P193" s="232"/>
      <c r="Q193" s="232"/>
      <c r="R193" s="232"/>
      <c r="S193" s="232"/>
      <c r="T193" s="232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2"/>
      <c r="AI193" s="232"/>
      <c r="AJ193" s="232"/>
    </row>
    <row r="194" ht="11.25" customHeight="1">
      <c r="A194" s="232"/>
      <c r="B194" s="232"/>
      <c r="C194" s="295"/>
      <c r="D194" s="232"/>
      <c r="E194" s="237"/>
      <c r="F194" s="295"/>
      <c r="G194" s="237"/>
      <c r="H194" s="237"/>
      <c r="I194" s="237"/>
      <c r="J194" s="237"/>
      <c r="K194" s="232"/>
      <c r="L194" s="232"/>
      <c r="M194" s="232"/>
      <c r="N194" s="232"/>
      <c r="O194" s="232"/>
      <c r="P194" s="232"/>
      <c r="Q194" s="232"/>
      <c r="R194" s="232"/>
      <c r="S194" s="232"/>
      <c r="T194" s="232"/>
      <c r="U194" s="232"/>
      <c r="V194" s="232"/>
      <c r="W194" s="232"/>
      <c r="X194" s="232"/>
      <c r="Y194" s="232"/>
      <c r="Z194" s="232"/>
      <c r="AA194" s="232"/>
      <c r="AB194" s="232"/>
      <c r="AC194" s="232"/>
      <c r="AD194" s="232"/>
      <c r="AE194" s="232"/>
      <c r="AF194" s="232"/>
      <c r="AG194" s="232"/>
      <c r="AH194" s="232"/>
      <c r="AI194" s="232"/>
      <c r="AJ194" s="232"/>
    </row>
    <row r="195" ht="11.25" customHeight="1">
      <c r="A195" s="232"/>
      <c r="B195" s="232"/>
      <c r="C195" s="295"/>
      <c r="D195" s="232"/>
      <c r="E195" s="237"/>
      <c r="F195" s="295"/>
      <c r="G195" s="237"/>
      <c r="H195" s="237"/>
      <c r="I195" s="237"/>
      <c r="J195" s="237"/>
      <c r="K195" s="232"/>
      <c r="L195" s="232"/>
      <c r="M195" s="232"/>
      <c r="N195" s="232"/>
      <c r="O195" s="232"/>
      <c r="P195" s="232"/>
      <c r="Q195" s="232"/>
      <c r="R195" s="232"/>
      <c r="S195" s="232"/>
      <c r="T195" s="232"/>
      <c r="U195" s="232"/>
      <c r="V195" s="232"/>
      <c r="W195" s="232"/>
      <c r="X195" s="232"/>
      <c r="Y195" s="232"/>
      <c r="Z195" s="232"/>
      <c r="AA195" s="232"/>
      <c r="AB195" s="232"/>
      <c r="AC195" s="232"/>
      <c r="AD195" s="232"/>
      <c r="AE195" s="232"/>
      <c r="AF195" s="232"/>
      <c r="AG195" s="232"/>
      <c r="AH195" s="232"/>
      <c r="AI195" s="232"/>
      <c r="AJ195" s="232"/>
    </row>
    <row r="196" ht="11.25" customHeight="1">
      <c r="A196" s="232"/>
      <c r="B196" s="232"/>
      <c r="C196" s="295"/>
      <c r="D196" s="232"/>
      <c r="E196" s="237"/>
      <c r="F196" s="295"/>
      <c r="G196" s="237"/>
      <c r="H196" s="237"/>
      <c r="I196" s="237"/>
      <c r="J196" s="237"/>
      <c r="K196" s="232"/>
      <c r="L196" s="232"/>
      <c r="M196" s="232"/>
      <c r="N196" s="232"/>
      <c r="O196" s="232"/>
      <c r="P196" s="232"/>
      <c r="Q196" s="232"/>
      <c r="R196" s="232"/>
      <c r="S196" s="232"/>
      <c r="T196" s="232"/>
      <c r="U196" s="232"/>
      <c r="V196" s="232"/>
      <c r="W196" s="232"/>
      <c r="X196" s="232"/>
      <c r="Y196" s="232"/>
      <c r="Z196" s="232"/>
      <c r="AA196" s="232"/>
      <c r="AB196" s="232"/>
      <c r="AC196" s="232"/>
      <c r="AD196" s="232"/>
      <c r="AE196" s="232"/>
      <c r="AF196" s="232"/>
      <c r="AG196" s="232"/>
      <c r="AH196" s="232"/>
      <c r="AI196" s="232"/>
      <c r="AJ196" s="232"/>
    </row>
    <row r="197" ht="11.25" customHeight="1">
      <c r="A197" s="232"/>
      <c r="B197" s="232"/>
      <c r="C197" s="295"/>
      <c r="D197" s="232"/>
      <c r="E197" s="237"/>
      <c r="F197" s="295"/>
      <c r="G197" s="237"/>
      <c r="H197" s="237"/>
      <c r="I197" s="237"/>
      <c r="J197" s="237"/>
      <c r="K197" s="232"/>
      <c r="L197" s="232"/>
      <c r="M197" s="232"/>
      <c r="N197" s="232"/>
      <c r="O197" s="232"/>
      <c r="P197" s="232"/>
      <c r="Q197" s="232"/>
      <c r="R197" s="232"/>
      <c r="S197" s="232"/>
      <c r="T197" s="232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2"/>
      <c r="AI197" s="232"/>
      <c r="AJ197" s="232"/>
    </row>
    <row r="198" ht="11.25" customHeight="1">
      <c r="A198" s="232"/>
      <c r="B198" s="232"/>
      <c r="C198" s="295"/>
      <c r="D198" s="232"/>
      <c r="E198" s="237"/>
      <c r="F198" s="295"/>
      <c r="G198" s="237"/>
      <c r="H198" s="237"/>
      <c r="I198" s="237"/>
      <c r="J198" s="237"/>
      <c r="K198" s="232"/>
      <c r="L198" s="232"/>
      <c r="M198" s="232"/>
      <c r="N198" s="232"/>
      <c r="O198" s="232"/>
      <c r="P198" s="232"/>
      <c r="Q198" s="232"/>
      <c r="R198" s="232"/>
      <c r="S198" s="232"/>
      <c r="T198" s="232"/>
      <c r="U198" s="232"/>
      <c r="V198" s="232"/>
      <c r="W198" s="232"/>
      <c r="X198" s="232"/>
      <c r="Y198" s="232"/>
      <c r="Z198" s="232"/>
      <c r="AA198" s="232"/>
      <c r="AB198" s="232"/>
      <c r="AC198" s="232"/>
      <c r="AD198" s="232"/>
      <c r="AE198" s="232"/>
      <c r="AF198" s="232"/>
      <c r="AG198" s="232"/>
      <c r="AH198" s="232"/>
      <c r="AI198" s="232"/>
      <c r="AJ198" s="232"/>
    </row>
    <row r="199" ht="11.25" customHeight="1">
      <c r="A199" s="232"/>
      <c r="B199" s="232"/>
      <c r="C199" s="295"/>
      <c r="D199" s="232"/>
      <c r="E199" s="237"/>
      <c r="F199" s="295"/>
      <c r="G199" s="237"/>
      <c r="H199" s="237"/>
      <c r="I199" s="237"/>
      <c r="J199" s="237"/>
      <c r="K199" s="232"/>
      <c r="L199" s="232"/>
      <c r="M199" s="232"/>
      <c r="N199" s="232"/>
      <c r="O199" s="232"/>
      <c r="P199" s="232"/>
      <c r="Q199" s="232"/>
      <c r="R199" s="232"/>
      <c r="S199" s="232"/>
      <c r="T199" s="232"/>
      <c r="U199" s="232"/>
      <c r="V199" s="232"/>
      <c r="W199" s="232"/>
      <c r="X199" s="232"/>
      <c r="Y199" s="232"/>
      <c r="Z199" s="232"/>
      <c r="AA199" s="232"/>
      <c r="AB199" s="232"/>
      <c r="AC199" s="232"/>
      <c r="AD199" s="232"/>
      <c r="AE199" s="232"/>
      <c r="AF199" s="232"/>
      <c r="AG199" s="232"/>
      <c r="AH199" s="232"/>
      <c r="AI199" s="232"/>
      <c r="AJ199" s="232"/>
    </row>
    <row r="200" ht="11.25" customHeight="1">
      <c r="A200" s="232"/>
      <c r="B200" s="232"/>
      <c r="C200" s="295"/>
      <c r="D200" s="232"/>
      <c r="E200" s="237"/>
      <c r="F200" s="295"/>
      <c r="G200" s="237"/>
      <c r="H200" s="237"/>
      <c r="I200" s="237"/>
      <c r="J200" s="237"/>
      <c r="K200" s="232"/>
      <c r="L200" s="232"/>
      <c r="M200" s="232"/>
      <c r="N200" s="232"/>
      <c r="O200" s="232"/>
      <c r="P200" s="232"/>
      <c r="Q200" s="232"/>
      <c r="R200" s="232"/>
      <c r="S200" s="232"/>
      <c r="T200" s="232"/>
      <c r="U200" s="232"/>
      <c r="V200" s="232"/>
      <c r="W200" s="232"/>
      <c r="X200" s="232"/>
      <c r="Y200" s="232"/>
      <c r="Z200" s="232"/>
      <c r="AA200" s="232"/>
      <c r="AB200" s="232"/>
      <c r="AC200" s="232"/>
      <c r="AD200" s="232"/>
      <c r="AE200" s="232"/>
      <c r="AF200" s="232"/>
      <c r="AG200" s="232"/>
      <c r="AH200" s="232"/>
      <c r="AI200" s="232"/>
      <c r="AJ200" s="232"/>
    </row>
    <row r="201" ht="11.25" customHeight="1">
      <c r="A201" s="232"/>
      <c r="B201" s="232"/>
      <c r="C201" s="295"/>
      <c r="D201" s="232"/>
      <c r="E201" s="237"/>
      <c r="F201" s="295"/>
      <c r="G201" s="237"/>
      <c r="H201" s="237"/>
      <c r="I201" s="237"/>
      <c r="J201" s="237"/>
      <c r="K201" s="232"/>
      <c r="L201" s="232"/>
      <c r="M201" s="232"/>
      <c r="N201" s="232"/>
      <c r="O201" s="232"/>
      <c r="P201" s="232"/>
      <c r="Q201" s="232"/>
      <c r="R201" s="232"/>
      <c r="S201" s="232"/>
      <c r="T201" s="232"/>
      <c r="U201" s="232"/>
      <c r="V201" s="232"/>
      <c r="W201" s="232"/>
      <c r="X201" s="232"/>
      <c r="Y201" s="232"/>
      <c r="Z201" s="232"/>
      <c r="AA201" s="232"/>
      <c r="AB201" s="232"/>
      <c r="AC201" s="232"/>
      <c r="AD201" s="232"/>
      <c r="AE201" s="232"/>
      <c r="AF201" s="232"/>
      <c r="AG201" s="232"/>
      <c r="AH201" s="232"/>
      <c r="AI201" s="232"/>
      <c r="AJ201" s="232"/>
    </row>
    <row r="202" ht="11.25" customHeight="1">
      <c r="A202" s="232"/>
      <c r="B202" s="232"/>
      <c r="C202" s="295"/>
      <c r="D202" s="232"/>
      <c r="E202" s="237"/>
      <c r="F202" s="295"/>
      <c r="G202" s="237"/>
      <c r="H202" s="237"/>
      <c r="I202" s="237"/>
      <c r="J202" s="237"/>
      <c r="K202" s="232"/>
      <c r="L202" s="232"/>
      <c r="M202" s="232"/>
      <c r="N202" s="232"/>
      <c r="O202" s="232"/>
      <c r="P202" s="232"/>
      <c r="Q202" s="232"/>
      <c r="R202" s="232"/>
      <c r="S202" s="232"/>
      <c r="T202" s="232"/>
      <c r="U202" s="232"/>
      <c r="V202" s="232"/>
      <c r="W202" s="232"/>
      <c r="X202" s="232"/>
      <c r="Y202" s="232"/>
      <c r="Z202" s="232"/>
      <c r="AA202" s="232"/>
      <c r="AB202" s="232"/>
      <c r="AC202" s="232"/>
      <c r="AD202" s="232"/>
      <c r="AE202" s="232"/>
      <c r="AF202" s="232"/>
      <c r="AG202" s="232"/>
      <c r="AH202" s="232"/>
      <c r="AI202" s="232"/>
      <c r="AJ202" s="232"/>
    </row>
    <row r="203" ht="11.25" customHeight="1">
      <c r="A203" s="232"/>
      <c r="B203" s="232"/>
      <c r="C203" s="295"/>
      <c r="D203" s="232"/>
      <c r="E203" s="237"/>
      <c r="F203" s="295"/>
      <c r="G203" s="237"/>
      <c r="H203" s="237"/>
      <c r="I203" s="237"/>
      <c r="J203" s="237"/>
      <c r="K203" s="232"/>
      <c r="L203" s="232"/>
      <c r="M203" s="232"/>
      <c r="N203" s="232"/>
      <c r="O203" s="232"/>
      <c r="P203" s="232"/>
      <c r="Q203" s="232"/>
      <c r="R203" s="232"/>
      <c r="S203" s="232"/>
      <c r="T203" s="232"/>
      <c r="U203" s="232"/>
      <c r="V203" s="232"/>
      <c r="W203" s="232"/>
      <c r="X203" s="232"/>
      <c r="Y203" s="232"/>
      <c r="Z203" s="232"/>
      <c r="AA203" s="232"/>
      <c r="AB203" s="232"/>
      <c r="AC203" s="232"/>
      <c r="AD203" s="232"/>
      <c r="AE203" s="232"/>
      <c r="AF203" s="232"/>
      <c r="AG203" s="232"/>
      <c r="AH203" s="232"/>
      <c r="AI203" s="232"/>
      <c r="AJ203" s="232"/>
    </row>
    <row r="204" ht="11.25" customHeight="1">
      <c r="A204" s="232"/>
      <c r="B204" s="232"/>
      <c r="C204" s="295"/>
      <c r="D204" s="232"/>
      <c r="E204" s="237"/>
      <c r="F204" s="295"/>
      <c r="G204" s="237"/>
      <c r="H204" s="237"/>
      <c r="I204" s="237"/>
      <c r="J204" s="237"/>
      <c r="K204" s="232"/>
      <c r="L204" s="232"/>
      <c r="M204" s="232"/>
      <c r="N204" s="232"/>
      <c r="O204" s="232"/>
      <c r="P204" s="232"/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  <c r="AA204" s="232"/>
      <c r="AB204" s="232"/>
      <c r="AC204" s="232"/>
      <c r="AD204" s="232"/>
      <c r="AE204" s="232"/>
      <c r="AF204" s="232"/>
      <c r="AG204" s="232"/>
      <c r="AH204" s="232"/>
      <c r="AI204" s="232"/>
      <c r="AJ204" s="232"/>
    </row>
    <row r="205" ht="11.25" customHeight="1">
      <c r="A205" s="232"/>
      <c r="B205" s="232"/>
      <c r="C205" s="295"/>
      <c r="D205" s="232"/>
      <c r="E205" s="237"/>
      <c r="F205" s="295"/>
      <c r="G205" s="237"/>
      <c r="H205" s="237"/>
      <c r="I205" s="237"/>
      <c r="J205" s="237"/>
      <c r="K205" s="232"/>
      <c r="L205" s="232"/>
      <c r="M205" s="232"/>
      <c r="N205" s="232"/>
      <c r="O205" s="232"/>
      <c r="P205" s="232"/>
      <c r="Q205" s="232"/>
      <c r="R205" s="232"/>
      <c r="S205" s="232"/>
      <c r="T205" s="232"/>
      <c r="U205" s="232"/>
      <c r="V205" s="232"/>
      <c r="W205" s="232"/>
      <c r="X205" s="232"/>
      <c r="Y205" s="232"/>
      <c r="Z205" s="232"/>
      <c r="AA205" s="232"/>
      <c r="AB205" s="232"/>
      <c r="AC205" s="232"/>
      <c r="AD205" s="232"/>
      <c r="AE205" s="232"/>
      <c r="AF205" s="232"/>
      <c r="AG205" s="232"/>
      <c r="AH205" s="232"/>
      <c r="AI205" s="232"/>
      <c r="AJ205" s="232"/>
    </row>
    <row r="206" ht="11.25" customHeight="1">
      <c r="A206" s="232"/>
      <c r="B206" s="232"/>
      <c r="C206" s="295"/>
      <c r="D206" s="232"/>
      <c r="E206" s="237"/>
      <c r="F206" s="295"/>
      <c r="G206" s="237"/>
      <c r="H206" s="237"/>
      <c r="I206" s="237"/>
      <c r="J206" s="237"/>
      <c r="K206" s="232"/>
      <c r="L206" s="232"/>
      <c r="M206" s="232"/>
      <c r="N206" s="232"/>
      <c r="O206" s="232"/>
      <c r="P206" s="232"/>
      <c r="Q206" s="232"/>
      <c r="R206" s="232"/>
      <c r="S206" s="232"/>
      <c r="T206" s="232"/>
      <c r="U206" s="232"/>
      <c r="V206" s="232"/>
      <c r="W206" s="232"/>
      <c r="X206" s="232"/>
      <c r="Y206" s="232"/>
      <c r="Z206" s="232"/>
      <c r="AA206" s="232"/>
      <c r="AB206" s="232"/>
      <c r="AC206" s="232"/>
      <c r="AD206" s="232"/>
      <c r="AE206" s="232"/>
      <c r="AF206" s="232"/>
      <c r="AG206" s="232"/>
      <c r="AH206" s="232"/>
      <c r="AI206" s="232"/>
      <c r="AJ206" s="232"/>
    </row>
    <row r="207" ht="11.25" customHeight="1">
      <c r="A207" s="232"/>
      <c r="B207" s="232"/>
      <c r="C207" s="295"/>
      <c r="D207" s="232"/>
      <c r="E207" s="237"/>
      <c r="F207" s="295"/>
      <c r="G207" s="237"/>
      <c r="H207" s="237"/>
      <c r="I207" s="237"/>
      <c r="J207" s="237"/>
      <c r="K207" s="232"/>
      <c r="L207" s="232"/>
      <c r="M207" s="232"/>
      <c r="N207" s="232"/>
      <c r="O207" s="232"/>
      <c r="P207" s="232"/>
      <c r="Q207" s="232"/>
      <c r="R207" s="232"/>
      <c r="S207" s="232"/>
      <c r="T207" s="232"/>
      <c r="U207" s="232"/>
      <c r="V207" s="232"/>
      <c r="W207" s="232"/>
      <c r="X207" s="232"/>
      <c r="Y207" s="232"/>
      <c r="Z207" s="232"/>
      <c r="AA207" s="232"/>
      <c r="AB207" s="232"/>
      <c r="AC207" s="232"/>
      <c r="AD207" s="232"/>
      <c r="AE207" s="232"/>
      <c r="AF207" s="232"/>
      <c r="AG207" s="232"/>
      <c r="AH207" s="232"/>
      <c r="AI207" s="232"/>
      <c r="AJ207" s="232"/>
    </row>
    <row r="208" ht="11.25" customHeight="1">
      <c r="A208" s="232"/>
      <c r="B208" s="232"/>
      <c r="C208" s="295"/>
      <c r="D208" s="232"/>
      <c r="E208" s="237"/>
      <c r="F208" s="295"/>
      <c r="G208" s="237"/>
      <c r="H208" s="237"/>
      <c r="I208" s="237"/>
      <c r="J208" s="237"/>
      <c r="K208" s="232"/>
      <c r="L208" s="232"/>
      <c r="M208" s="232"/>
      <c r="N208" s="232"/>
      <c r="O208" s="232"/>
      <c r="P208" s="232"/>
      <c r="Q208" s="232"/>
      <c r="R208" s="232"/>
      <c r="S208" s="232"/>
      <c r="T208" s="232"/>
      <c r="U208" s="232"/>
      <c r="V208" s="232"/>
      <c r="W208" s="232"/>
      <c r="X208" s="232"/>
      <c r="Y208" s="232"/>
      <c r="Z208" s="232"/>
      <c r="AA208" s="232"/>
      <c r="AB208" s="232"/>
      <c r="AC208" s="232"/>
      <c r="AD208" s="232"/>
      <c r="AE208" s="232"/>
      <c r="AF208" s="232"/>
      <c r="AG208" s="232"/>
      <c r="AH208" s="232"/>
      <c r="AI208" s="232"/>
      <c r="AJ208" s="232"/>
    </row>
    <row r="209" ht="11.25" customHeight="1">
      <c r="A209" s="232"/>
      <c r="B209" s="232"/>
      <c r="C209" s="295"/>
      <c r="D209" s="232"/>
      <c r="E209" s="237"/>
      <c r="F209" s="295"/>
      <c r="G209" s="237"/>
      <c r="H209" s="237"/>
      <c r="I209" s="237"/>
      <c r="J209" s="237"/>
      <c r="K209" s="232"/>
      <c r="L209" s="232"/>
      <c r="M209" s="232"/>
      <c r="N209" s="232"/>
      <c r="O209" s="232"/>
      <c r="P209" s="232"/>
      <c r="Q209" s="232"/>
      <c r="R209" s="232"/>
      <c r="S209" s="232"/>
      <c r="T209" s="232"/>
      <c r="U209" s="232"/>
      <c r="V209" s="232"/>
      <c r="W209" s="232"/>
      <c r="X209" s="232"/>
      <c r="Y209" s="232"/>
      <c r="Z209" s="232"/>
      <c r="AA209" s="232"/>
      <c r="AB209" s="232"/>
      <c r="AC209" s="232"/>
      <c r="AD209" s="232"/>
      <c r="AE209" s="232"/>
      <c r="AF209" s="232"/>
      <c r="AG209" s="232"/>
      <c r="AH209" s="232"/>
      <c r="AI209" s="232"/>
      <c r="AJ209" s="232"/>
    </row>
    <row r="210" ht="11.25" customHeight="1">
      <c r="A210" s="232"/>
      <c r="B210" s="232"/>
      <c r="C210" s="295"/>
      <c r="D210" s="232"/>
      <c r="E210" s="237"/>
      <c r="F210" s="295"/>
      <c r="G210" s="237"/>
      <c r="H210" s="237"/>
      <c r="I210" s="237"/>
      <c r="J210" s="237"/>
      <c r="K210" s="232"/>
      <c r="L210" s="232"/>
      <c r="M210" s="232"/>
      <c r="N210" s="232"/>
      <c r="O210" s="232"/>
      <c r="P210" s="232"/>
      <c r="Q210" s="232"/>
      <c r="R210" s="232"/>
      <c r="S210" s="232"/>
      <c r="T210" s="232"/>
      <c r="U210" s="232"/>
      <c r="V210" s="232"/>
      <c r="W210" s="232"/>
      <c r="X210" s="232"/>
      <c r="Y210" s="232"/>
      <c r="Z210" s="232"/>
      <c r="AA210" s="232"/>
      <c r="AB210" s="232"/>
      <c r="AC210" s="232"/>
      <c r="AD210" s="232"/>
      <c r="AE210" s="232"/>
      <c r="AF210" s="232"/>
      <c r="AG210" s="232"/>
      <c r="AH210" s="232"/>
      <c r="AI210" s="232"/>
      <c r="AJ210" s="232"/>
    </row>
    <row r="211" ht="11.25" customHeight="1">
      <c r="A211" s="232"/>
      <c r="B211" s="232"/>
      <c r="C211" s="295"/>
      <c r="D211" s="232"/>
      <c r="E211" s="237"/>
      <c r="F211" s="295"/>
      <c r="G211" s="237"/>
      <c r="H211" s="237"/>
      <c r="I211" s="237"/>
      <c r="J211" s="237"/>
      <c r="K211" s="232"/>
      <c r="L211" s="232"/>
      <c r="M211" s="232"/>
      <c r="N211" s="232"/>
      <c r="O211" s="232"/>
      <c r="P211" s="232"/>
      <c r="Q211" s="232"/>
      <c r="R211" s="232"/>
      <c r="S211" s="232"/>
      <c r="T211" s="232"/>
      <c r="U211" s="232"/>
      <c r="V211" s="232"/>
      <c r="W211" s="232"/>
      <c r="X211" s="232"/>
      <c r="Y211" s="232"/>
      <c r="Z211" s="232"/>
      <c r="AA211" s="232"/>
      <c r="AB211" s="232"/>
      <c r="AC211" s="232"/>
      <c r="AD211" s="232"/>
      <c r="AE211" s="232"/>
      <c r="AF211" s="232"/>
      <c r="AG211" s="232"/>
      <c r="AH211" s="232"/>
      <c r="AI211" s="232"/>
      <c r="AJ211" s="232"/>
    </row>
    <row r="212" ht="11.25" customHeight="1">
      <c r="A212" s="232"/>
      <c r="B212" s="232"/>
      <c r="C212" s="295"/>
      <c r="D212" s="232"/>
      <c r="E212" s="237"/>
      <c r="F212" s="295"/>
      <c r="G212" s="237"/>
      <c r="H212" s="237"/>
      <c r="I212" s="237"/>
      <c r="J212" s="237"/>
      <c r="K212" s="232"/>
      <c r="L212" s="232"/>
      <c r="M212" s="232"/>
      <c r="N212" s="232"/>
      <c r="O212" s="232"/>
      <c r="P212" s="232"/>
      <c r="Q212" s="232"/>
      <c r="R212" s="232"/>
      <c r="S212" s="232"/>
      <c r="T212" s="232"/>
      <c r="U212" s="232"/>
      <c r="V212" s="232"/>
      <c r="W212" s="232"/>
      <c r="X212" s="232"/>
      <c r="Y212" s="232"/>
      <c r="Z212" s="232"/>
      <c r="AA212" s="232"/>
      <c r="AB212" s="232"/>
      <c r="AC212" s="232"/>
      <c r="AD212" s="232"/>
      <c r="AE212" s="232"/>
      <c r="AF212" s="232"/>
      <c r="AG212" s="232"/>
      <c r="AH212" s="232"/>
      <c r="AI212" s="232"/>
      <c r="AJ212" s="232"/>
    </row>
    <row r="213" ht="11.25" customHeight="1">
      <c r="A213" s="232"/>
      <c r="B213" s="232"/>
      <c r="C213" s="295"/>
      <c r="D213" s="232"/>
      <c r="E213" s="237"/>
      <c r="F213" s="295"/>
      <c r="G213" s="237"/>
      <c r="H213" s="237"/>
      <c r="I213" s="237"/>
      <c r="J213" s="237"/>
      <c r="K213" s="232"/>
      <c r="L213" s="232"/>
      <c r="M213" s="232"/>
      <c r="N213" s="232"/>
      <c r="O213" s="232"/>
      <c r="P213" s="232"/>
      <c r="Q213" s="232"/>
      <c r="R213" s="232"/>
      <c r="S213" s="232"/>
      <c r="T213" s="232"/>
      <c r="U213" s="232"/>
      <c r="V213" s="232"/>
      <c r="W213" s="232"/>
      <c r="X213" s="232"/>
      <c r="Y213" s="232"/>
      <c r="Z213" s="232"/>
      <c r="AA213" s="232"/>
      <c r="AB213" s="232"/>
      <c r="AC213" s="232"/>
      <c r="AD213" s="232"/>
      <c r="AE213" s="232"/>
      <c r="AF213" s="232"/>
      <c r="AG213" s="232"/>
      <c r="AH213" s="232"/>
      <c r="AI213" s="232"/>
      <c r="AJ213" s="232"/>
    </row>
    <row r="214" ht="11.25" customHeight="1">
      <c r="A214" s="232"/>
      <c r="B214" s="232"/>
      <c r="C214" s="295"/>
      <c r="D214" s="232"/>
      <c r="E214" s="237"/>
      <c r="F214" s="295"/>
      <c r="G214" s="237"/>
      <c r="H214" s="237"/>
      <c r="I214" s="237"/>
      <c r="J214" s="237"/>
      <c r="K214" s="232"/>
      <c r="L214" s="232"/>
      <c r="M214" s="232"/>
      <c r="N214" s="232"/>
      <c r="O214" s="232"/>
      <c r="P214" s="232"/>
      <c r="Q214" s="232"/>
      <c r="R214" s="232"/>
      <c r="S214" s="232"/>
      <c r="T214" s="232"/>
      <c r="U214" s="232"/>
      <c r="V214" s="232"/>
      <c r="W214" s="232"/>
      <c r="X214" s="232"/>
      <c r="Y214" s="232"/>
      <c r="Z214" s="232"/>
      <c r="AA214" s="232"/>
      <c r="AB214" s="232"/>
      <c r="AC214" s="232"/>
      <c r="AD214" s="232"/>
      <c r="AE214" s="232"/>
      <c r="AF214" s="232"/>
      <c r="AG214" s="232"/>
      <c r="AH214" s="232"/>
      <c r="AI214" s="232"/>
      <c r="AJ214" s="232"/>
    </row>
    <row r="215" ht="11.25" customHeight="1">
      <c r="A215" s="232"/>
      <c r="B215" s="232"/>
      <c r="C215" s="295"/>
      <c r="D215" s="232"/>
      <c r="E215" s="237"/>
      <c r="F215" s="295"/>
      <c r="G215" s="237"/>
      <c r="H215" s="237"/>
      <c r="I215" s="237"/>
      <c r="J215" s="237"/>
      <c r="K215" s="232"/>
      <c r="L215" s="232"/>
      <c r="M215" s="232"/>
      <c r="N215" s="232"/>
      <c r="O215" s="232"/>
      <c r="P215" s="232"/>
      <c r="Q215" s="232"/>
      <c r="R215" s="232"/>
      <c r="S215" s="232"/>
      <c r="T215" s="232"/>
      <c r="U215" s="232"/>
      <c r="V215" s="232"/>
      <c r="W215" s="232"/>
      <c r="X215" s="232"/>
      <c r="Y215" s="232"/>
      <c r="Z215" s="232"/>
      <c r="AA215" s="232"/>
      <c r="AB215" s="232"/>
      <c r="AC215" s="232"/>
      <c r="AD215" s="232"/>
      <c r="AE215" s="232"/>
      <c r="AF215" s="232"/>
      <c r="AG215" s="232"/>
      <c r="AH215" s="232"/>
      <c r="AI215" s="232"/>
      <c r="AJ215" s="232"/>
    </row>
    <row r="216" ht="11.25" customHeight="1">
      <c r="A216" s="232"/>
      <c r="B216" s="232"/>
      <c r="C216" s="295"/>
      <c r="D216" s="232"/>
      <c r="E216" s="237"/>
      <c r="F216" s="295"/>
      <c r="G216" s="237"/>
      <c r="H216" s="237"/>
      <c r="I216" s="237"/>
      <c r="J216" s="237"/>
      <c r="K216" s="232"/>
      <c r="L216" s="232"/>
      <c r="M216" s="232"/>
      <c r="N216" s="232"/>
      <c r="O216" s="232"/>
      <c r="P216" s="232"/>
      <c r="Q216" s="232"/>
      <c r="R216" s="232"/>
      <c r="S216" s="232"/>
      <c r="T216" s="232"/>
      <c r="U216" s="232"/>
      <c r="V216" s="232"/>
      <c r="W216" s="232"/>
      <c r="X216" s="232"/>
      <c r="Y216" s="232"/>
      <c r="Z216" s="232"/>
      <c r="AA216" s="232"/>
      <c r="AB216" s="232"/>
      <c r="AC216" s="232"/>
      <c r="AD216" s="232"/>
      <c r="AE216" s="232"/>
      <c r="AF216" s="232"/>
      <c r="AG216" s="232"/>
      <c r="AH216" s="232"/>
      <c r="AI216" s="232"/>
      <c r="AJ216" s="232"/>
    </row>
    <row r="217" ht="11.25" customHeight="1">
      <c r="A217" s="232"/>
      <c r="B217" s="232"/>
      <c r="C217" s="295"/>
      <c r="D217" s="232"/>
      <c r="E217" s="237"/>
      <c r="F217" s="295"/>
      <c r="G217" s="237"/>
      <c r="H217" s="237"/>
      <c r="I217" s="237"/>
      <c r="J217" s="237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</row>
    <row r="218" ht="11.25" customHeight="1">
      <c r="A218" s="232"/>
      <c r="B218" s="232"/>
      <c r="C218" s="295"/>
      <c r="D218" s="232"/>
      <c r="E218" s="237"/>
      <c r="F218" s="295"/>
      <c r="G218" s="237"/>
      <c r="H218" s="237"/>
      <c r="I218" s="237"/>
      <c r="J218" s="237"/>
      <c r="K218" s="232"/>
      <c r="L218" s="232"/>
      <c r="M218" s="232"/>
      <c r="N218" s="232"/>
      <c r="O218" s="232"/>
      <c r="P218" s="232"/>
      <c r="Q218" s="232"/>
      <c r="R218" s="232"/>
      <c r="S218" s="232"/>
      <c r="T218" s="232"/>
      <c r="U218" s="232"/>
      <c r="V218" s="232"/>
      <c r="W218" s="232"/>
      <c r="X218" s="232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</row>
    <row r="219" ht="11.25" customHeight="1">
      <c r="A219" s="232"/>
      <c r="B219" s="232"/>
      <c r="C219" s="295"/>
      <c r="D219" s="232"/>
      <c r="E219" s="237"/>
      <c r="F219" s="295"/>
      <c r="G219" s="237"/>
      <c r="H219" s="237"/>
      <c r="I219" s="237"/>
      <c r="J219" s="237"/>
      <c r="K219" s="232"/>
      <c r="L219" s="232"/>
      <c r="M219" s="232"/>
      <c r="N219" s="232"/>
      <c r="O219" s="232"/>
      <c r="P219" s="232"/>
      <c r="Q219" s="232"/>
      <c r="R219" s="232"/>
      <c r="S219" s="232"/>
      <c r="T219" s="232"/>
      <c r="U219" s="232"/>
      <c r="V219" s="232"/>
      <c r="W219" s="232"/>
      <c r="X219" s="232"/>
      <c r="Y219" s="232"/>
      <c r="Z219" s="232"/>
      <c r="AA219" s="232"/>
      <c r="AB219" s="232"/>
      <c r="AC219" s="232"/>
      <c r="AD219" s="232"/>
      <c r="AE219" s="232"/>
      <c r="AF219" s="232"/>
      <c r="AG219" s="232"/>
      <c r="AH219" s="232"/>
      <c r="AI219" s="232"/>
      <c r="AJ219" s="232"/>
    </row>
    <row r="220" ht="11.25" customHeight="1">
      <c r="A220" s="232"/>
      <c r="B220" s="232"/>
      <c r="C220" s="295"/>
      <c r="D220" s="232"/>
      <c r="E220" s="237"/>
      <c r="F220" s="295"/>
      <c r="G220" s="237"/>
      <c r="H220" s="237"/>
      <c r="I220" s="237"/>
      <c r="J220" s="237"/>
      <c r="K220" s="232"/>
      <c r="L220" s="232"/>
      <c r="M220" s="232"/>
      <c r="N220" s="232"/>
      <c r="O220" s="232"/>
      <c r="P220" s="232"/>
      <c r="Q220" s="232"/>
      <c r="R220" s="232"/>
      <c r="S220" s="232"/>
      <c r="T220" s="232"/>
      <c r="U220" s="232"/>
      <c r="V220" s="232"/>
      <c r="W220" s="232"/>
      <c r="X220" s="232"/>
      <c r="Y220" s="232"/>
      <c r="Z220" s="232"/>
      <c r="AA220" s="232"/>
      <c r="AB220" s="232"/>
      <c r="AC220" s="232"/>
      <c r="AD220" s="232"/>
      <c r="AE220" s="232"/>
      <c r="AF220" s="232"/>
      <c r="AG220" s="232"/>
      <c r="AH220" s="232"/>
      <c r="AI220" s="232"/>
      <c r="AJ220" s="232"/>
    </row>
    <row r="221" ht="11.25" customHeight="1">
      <c r="A221" s="232"/>
      <c r="B221" s="232"/>
      <c r="C221" s="295"/>
      <c r="D221" s="232"/>
      <c r="E221" s="237"/>
      <c r="F221" s="295"/>
      <c r="G221" s="237"/>
      <c r="H221" s="237"/>
      <c r="I221" s="237"/>
      <c r="J221" s="237"/>
      <c r="K221" s="232"/>
      <c r="L221" s="232"/>
      <c r="M221" s="232"/>
      <c r="N221" s="232"/>
      <c r="O221" s="232"/>
      <c r="P221" s="232"/>
      <c r="Q221" s="232"/>
      <c r="R221" s="232"/>
      <c r="S221" s="232"/>
      <c r="T221" s="232"/>
      <c r="U221" s="232"/>
      <c r="V221" s="232"/>
      <c r="W221" s="232"/>
      <c r="X221" s="232"/>
      <c r="Y221" s="232"/>
      <c r="Z221" s="232"/>
      <c r="AA221" s="232"/>
      <c r="AB221" s="232"/>
      <c r="AC221" s="232"/>
      <c r="AD221" s="232"/>
      <c r="AE221" s="232"/>
      <c r="AF221" s="232"/>
      <c r="AG221" s="232"/>
      <c r="AH221" s="232"/>
      <c r="AI221" s="232"/>
      <c r="AJ221" s="232"/>
    </row>
    <row r="222" ht="11.25" customHeight="1">
      <c r="A222" s="232"/>
      <c r="B222" s="232"/>
      <c r="C222" s="295"/>
      <c r="D222" s="232"/>
      <c r="E222" s="237"/>
      <c r="F222" s="295"/>
      <c r="G222" s="237"/>
      <c r="H222" s="237"/>
      <c r="I222" s="237"/>
      <c r="J222" s="237"/>
      <c r="K222" s="232"/>
      <c r="L222" s="232"/>
      <c r="M222" s="232"/>
      <c r="N222" s="232"/>
      <c r="O222" s="232"/>
      <c r="P222" s="232"/>
      <c r="Q222" s="232"/>
      <c r="R222" s="232"/>
      <c r="S222" s="232"/>
      <c r="T222" s="232"/>
      <c r="U222" s="232"/>
      <c r="V222" s="232"/>
      <c r="W222" s="232"/>
      <c r="X222" s="232"/>
      <c r="Y222" s="232"/>
      <c r="Z222" s="232"/>
      <c r="AA222" s="232"/>
      <c r="AB222" s="232"/>
      <c r="AC222" s="232"/>
      <c r="AD222" s="232"/>
      <c r="AE222" s="232"/>
      <c r="AF222" s="232"/>
      <c r="AG222" s="232"/>
      <c r="AH222" s="232"/>
      <c r="AI222" s="232"/>
      <c r="AJ222" s="232"/>
    </row>
    <row r="223" ht="11.25" customHeight="1">
      <c r="A223" s="232"/>
      <c r="B223" s="232"/>
      <c r="C223" s="295"/>
      <c r="D223" s="232"/>
      <c r="E223" s="237"/>
      <c r="F223" s="295"/>
      <c r="G223" s="237"/>
      <c r="H223" s="237"/>
      <c r="I223" s="237"/>
      <c r="J223" s="237"/>
      <c r="K223" s="232"/>
      <c r="L223" s="232"/>
      <c r="M223" s="232"/>
      <c r="N223" s="232"/>
      <c r="O223" s="232"/>
      <c r="P223" s="232"/>
      <c r="Q223" s="232"/>
      <c r="R223" s="232"/>
      <c r="S223" s="232"/>
      <c r="T223" s="232"/>
      <c r="U223" s="232"/>
      <c r="V223" s="232"/>
      <c r="W223" s="232"/>
      <c r="X223" s="232"/>
      <c r="Y223" s="232"/>
      <c r="Z223" s="232"/>
      <c r="AA223" s="232"/>
      <c r="AB223" s="232"/>
      <c r="AC223" s="232"/>
      <c r="AD223" s="232"/>
      <c r="AE223" s="232"/>
      <c r="AF223" s="232"/>
      <c r="AG223" s="232"/>
      <c r="AH223" s="232"/>
      <c r="AI223" s="232"/>
      <c r="AJ223" s="232"/>
    </row>
    <row r="224" ht="11.25" customHeight="1">
      <c r="A224" s="232"/>
      <c r="B224" s="232"/>
      <c r="C224" s="295"/>
      <c r="D224" s="232"/>
      <c r="E224" s="237"/>
      <c r="F224" s="295"/>
      <c r="G224" s="237"/>
      <c r="H224" s="237"/>
      <c r="I224" s="237"/>
      <c r="J224" s="237"/>
      <c r="K224" s="232"/>
      <c r="L224" s="232"/>
      <c r="M224" s="232"/>
      <c r="N224" s="232"/>
      <c r="O224" s="232"/>
      <c r="P224" s="232"/>
      <c r="Q224" s="232"/>
      <c r="R224" s="232"/>
      <c r="S224" s="232"/>
      <c r="T224" s="232"/>
      <c r="U224" s="232"/>
      <c r="V224" s="232"/>
      <c r="W224" s="232"/>
      <c r="X224" s="232"/>
      <c r="Y224" s="232"/>
      <c r="Z224" s="232"/>
      <c r="AA224" s="232"/>
      <c r="AB224" s="232"/>
      <c r="AC224" s="232"/>
      <c r="AD224" s="232"/>
      <c r="AE224" s="232"/>
      <c r="AF224" s="232"/>
      <c r="AG224" s="232"/>
      <c r="AH224" s="232"/>
      <c r="AI224" s="232"/>
      <c r="AJ224" s="232"/>
    </row>
    <row r="225" ht="11.25" customHeight="1">
      <c r="A225" s="232"/>
      <c r="B225" s="232"/>
      <c r="C225" s="295"/>
      <c r="D225" s="232"/>
      <c r="E225" s="237"/>
      <c r="F225" s="295"/>
      <c r="G225" s="237"/>
      <c r="H225" s="237"/>
      <c r="I225" s="237"/>
      <c r="J225" s="237"/>
      <c r="K225" s="232"/>
      <c r="L225" s="232"/>
      <c r="M225" s="232"/>
      <c r="N225" s="232"/>
      <c r="O225" s="232"/>
      <c r="P225" s="232"/>
      <c r="Q225" s="232"/>
      <c r="R225" s="232"/>
      <c r="S225" s="232"/>
      <c r="T225" s="232"/>
      <c r="U225" s="232"/>
      <c r="V225" s="232"/>
      <c r="W225" s="232"/>
      <c r="X225" s="232"/>
      <c r="Y225" s="232"/>
      <c r="Z225" s="232"/>
      <c r="AA225" s="232"/>
      <c r="AB225" s="232"/>
      <c r="AC225" s="232"/>
      <c r="AD225" s="232"/>
      <c r="AE225" s="232"/>
      <c r="AF225" s="232"/>
      <c r="AG225" s="232"/>
      <c r="AH225" s="232"/>
      <c r="AI225" s="232"/>
      <c r="AJ225" s="232"/>
    </row>
    <row r="226" ht="11.25" customHeight="1">
      <c r="A226" s="232"/>
      <c r="B226" s="232"/>
      <c r="C226" s="295"/>
      <c r="D226" s="232"/>
      <c r="E226" s="237"/>
      <c r="F226" s="295"/>
      <c r="G226" s="237"/>
      <c r="H226" s="237"/>
      <c r="I226" s="237"/>
      <c r="J226" s="237"/>
      <c r="K226" s="232"/>
      <c r="L226" s="232"/>
      <c r="M226" s="232"/>
      <c r="N226" s="232"/>
      <c r="O226" s="232"/>
      <c r="P226" s="232"/>
      <c r="Q226" s="232"/>
      <c r="R226" s="232"/>
      <c r="S226" s="232"/>
      <c r="T226" s="232"/>
      <c r="U226" s="232"/>
      <c r="V226" s="232"/>
      <c r="W226" s="232"/>
      <c r="X226" s="232"/>
      <c r="Y226" s="232"/>
      <c r="Z226" s="232"/>
      <c r="AA226" s="232"/>
      <c r="AB226" s="232"/>
      <c r="AC226" s="232"/>
      <c r="AD226" s="232"/>
      <c r="AE226" s="232"/>
      <c r="AF226" s="232"/>
      <c r="AG226" s="232"/>
      <c r="AH226" s="232"/>
      <c r="AI226" s="232"/>
      <c r="AJ226" s="232"/>
    </row>
    <row r="227" ht="11.25" customHeight="1">
      <c r="A227" s="232"/>
      <c r="B227" s="232"/>
      <c r="C227" s="295"/>
      <c r="D227" s="232"/>
      <c r="E227" s="237"/>
      <c r="F227" s="295"/>
      <c r="G227" s="237"/>
      <c r="H227" s="237"/>
      <c r="I227" s="237"/>
      <c r="J227" s="237"/>
      <c r="K227" s="232"/>
      <c r="L227" s="232"/>
      <c r="M227" s="232"/>
      <c r="N227" s="232"/>
      <c r="O227" s="232"/>
      <c r="P227" s="232"/>
      <c r="Q227" s="232"/>
      <c r="R227" s="232"/>
      <c r="S227" s="232"/>
      <c r="T227" s="232"/>
      <c r="U227" s="232"/>
      <c r="V227" s="232"/>
      <c r="W227" s="232"/>
      <c r="X227" s="232"/>
      <c r="Y227" s="232"/>
      <c r="Z227" s="232"/>
      <c r="AA227" s="232"/>
      <c r="AB227" s="232"/>
      <c r="AC227" s="232"/>
      <c r="AD227" s="232"/>
      <c r="AE227" s="232"/>
      <c r="AF227" s="232"/>
      <c r="AG227" s="232"/>
      <c r="AH227" s="232"/>
      <c r="AI227" s="232"/>
      <c r="AJ227" s="232"/>
    </row>
    <row r="228" ht="11.25" customHeight="1">
      <c r="A228" s="232"/>
      <c r="B228" s="232"/>
      <c r="C228" s="295"/>
      <c r="D228" s="232"/>
      <c r="E228" s="237"/>
      <c r="F228" s="295"/>
      <c r="G228" s="237"/>
      <c r="H228" s="237"/>
      <c r="I228" s="237"/>
      <c r="J228" s="237"/>
      <c r="K228" s="232"/>
      <c r="L228" s="232"/>
      <c r="M228" s="232"/>
      <c r="N228" s="232"/>
      <c r="O228" s="232"/>
      <c r="P228" s="232"/>
      <c r="Q228" s="232"/>
      <c r="R228" s="232"/>
      <c r="S228" s="232"/>
      <c r="T228" s="232"/>
      <c r="U228" s="232"/>
      <c r="V228" s="232"/>
      <c r="W228" s="232"/>
      <c r="X228" s="232"/>
      <c r="Y228" s="232"/>
      <c r="Z228" s="232"/>
      <c r="AA228" s="232"/>
      <c r="AB228" s="232"/>
      <c r="AC228" s="232"/>
      <c r="AD228" s="232"/>
      <c r="AE228" s="232"/>
      <c r="AF228" s="232"/>
      <c r="AG228" s="232"/>
      <c r="AH228" s="232"/>
      <c r="AI228" s="232"/>
      <c r="AJ228" s="232"/>
    </row>
    <row r="229" ht="11.25" customHeight="1">
      <c r="A229" s="232"/>
      <c r="B229" s="232"/>
      <c r="C229" s="295"/>
      <c r="D229" s="232"/>
      <c r="E229" s="237"/>
      <c r="F229" s="295"/>
      <c r="G229" s="237"/>
      <c r="H229" s="237"/>
      <c r="I229" s="237"/>
      <c r="J229" s="237"/>
      <c r="K229" s="232"/>
      <c r="L229" s="232"/>
      <c r="M229" s="232"/>
      <c r="N229" s="232"/>
      <c r="O229" s="232"/>
      <c r="P229" s="232"/>
      <c r="Q229" s="232"/>
      <c r="R229" s="232"/>
      <c r="S229" s="232"/>
      <c r="T229" s="232"/>
      <c r="U229" s="232"/>
      <c r="V229" s="232"/>
      <c r="W229" s="232"/>
      <c r="X229" s="232"/>
      <c r="Y229" s="232"/>
      <c r="Z229" s="232"/>
      <c r="AA229" s="232"/>
      <c r="AB229" s="232"/>
      <c r="AC229" s="232"/>
      <c r="AD229" s="232"/>
      <c r="AE229" s="232"/>
      <c r="AF229" s="232"/>
      <c r="AG229" s="232"/>
      <c r="AH229" s="232"/>
      <c r="AI229" s="232"/>
      <c r="AJ229" s="232"/>
    </row>
    <row r="230" ht="11.25" customHeight="1">
      <c r="A230" s="232"/>
      <c r="B230" s="232"/>
      <c r="C230" s="295"/>
      <c r="D230" s="232"/>
      <c r="E230" s="237"/>
      <c r="F230" s="295"/>
      <c r="G230" s="237"/>
      <c r="H230" s="237"/>
      <c r="I230" s="237"/>
      <c r="J230" s="237"/>
      <c r="K230" s="232"/>
      <c r="L230" s="232"/>
      <c r="M230" s="232"/>
      <c r="N230" s="232"/>
      <c r="O230" s="232"/>
      <c r="P230" s="232"/>
      <c r="Q230" s="232"/>
      <c r="R230" s="232"/>
      <c r="S230" s="232"/>
      <c r="T230" s="232"/>
      <c r="U230" s="232"/>
      <c r="V230" s="232"/>
      <c r="W230" s="232"/>
      <c r="X230" s="232"/>
      <c r="Y230" s="232"/>
      <c r="Z230" s="232"/>
      <c r="AA230" s="232"/>
      <c r="AB230" s="232"/>
      <c r="AC230" s="232"/>
      <c r="AD230" s="232"/>
      <c r="AE230" s="232"/>
      <c r="AF230" s="232"/>
      <c r="AG230" s="232"/>
      <c r="AH230" s="232"/>
      <c r="AI230" s="232"/>
      <c r="AJ230" s="232"/>
    </row>
    <row r="231" ht="11.25" customHeight="1">
      <c r="A231" s="232"/>
      <c r="B231" s="232"/>
      <c r="C231" s="295"/>
      <c r="D231" s="232"/>
      <c r="E231" s="237"/>
      <c r="F231" s="295"/>
      <c r="G231" s="237"/>
      <c r="H231" s="237"/>
      <c r="I231" s="237"/>
      <c r="J231" s="237"/>
      <c r="K231" s="232"/>
      <c r="L231" s="232"/>
      <c r="M231" s="232"/>
      <c r="N231" s="232"/>
      <c r="O231" s="232"/>
      <c r="P231" s="232"/>
      <c r="Q231" s="232"/>
      <c r="R231" s="232"/>
      <c r="S231" s="232"/>
      <c r="T231" s="232"/>
      <c r="U231" s="232"/>
      <c r="V231" s="232"/>
      <c r="W231" s="232"/>
      <c r="X231" s="232"/>
      <c r="Y231" s="232"/>
      <c r="Z231" s="232"/>
      <c r="AA231" s="232"/>
      <c r="AB231" s="232"/>
      <c r="AC231" s="232"/>
      <c r="AD231" s="232"/>
      <c r="AE231" s="232"/>
      <c r="AF231" s="232"/>
      <c r="AG231" s="232"/>
      <c r="AH231" s="232"/>
      <c r="AI231" s="232"/>
      <c r="AJ231" s="232"/>
    </row>
    <row r="232" ht="11.25" customHeight="1">
      <c r="A232" s="232"/>
      <c r="B232" s="232"/>
      <c r="C232" s="295"/>
      <c r="D232" s="232"/>
      <c r="E232" s="237"/>
      <c r="F232" s="295"/>
      <c r="G232" s="237"/>
      <c r="H232" s="237"/>
      <c r="I232" s="237"/>
      <c r="J232" s="237"/>
      <c r="K232" s="232"/>
      <c r="L232" s="232"/>
      <c r="M232" s="232"/>
      <c r="N232" s="232"/>
      <c r="O232" s="232"/>
      <c r="P232" s="232"/>
      <c r="Q232" s="232"/>
      <c r="R232" s="232"/>
      <c r="S232" s="232"/>
      <c r="T232" s="232"/>
      <c r="U232" s="232"/>
      <c r="V232" s="232"/>
      <c r="W232" s="232"/>
      <c r="X232" s="232"/>
      <c r="Y232" s="232"/>
      <c r="Z232" s="232"/>
      <c r="AA232" s="232"/>
      <c r="AB232" s="232"/>
      <c r="AC232" s="232"/>
      <c r="AD232" s="232"/>
      <c r="AE232" s="232"/>
      <c r="AF232" s="232"/>
      <c r="AG232" s="232"/>
      <c r="AH232" s="232"/>
      <c r="AI232" s="232"/>
      <c r="AJ232" s="232"/>
    </row>
    <row r="233" ht="11.25" customHeight="1">
      <c r="A233" s="232"/>
      <c r="B233" s="232"/>
      <c r="C233" s="295"/>
      <c r="D233" s="232"/>
      <c r="E233" s="237"/>
      <c r="F233" s="295"/>
      <c r="G233" s="237"/>
      <c r="H233" s="237"/>
      <c r="I233" s="237"/>
      <c r="J233" s="237"/>
      <c r="K233" s="232"/>
      <c r="L233" s="232"/>
      <c r="M233" s="232"/>
      <c r="N233" s="232"/>
      <c r="O233" s="232"/>
      <c r="P233" s="232"/>
      <c r="Q233" s="232"/>
      <c r="R233" s="232"/>
      <c r="S233" s="232"/>
      <c r="T233" s="232"/>
      <c r="U233" s="232"/>
      <c r="V233" s="232"/>
      <c r="W233" s="232"/>
      <c r="X233" s="232"/>
      <c r="Y233" s="232"/>
      <c r="Z233" s="232"/>
      <c r="AA233" s="232"/>
      <c r="AB233" s="232"/>
      <c r="AC233" s="232"/>
      <c r="AD233" s="232"/>
      <c r="AE233" s="232"/>
      <c r="AF233" s="232"/>
      <c r="AG233" s="232"/>
      <c r="AH233" s="232"/>
      <c r="AI233" s="232"/>
      <c r="AJ233" s="232"/>
    </row>
    <row r="234" ht="11.25" customHeight="1">
      <c r="A234" s="232"/>
      <c r="B234" s="232"/>
      <c r="C234" s="295"/>
      <c r="D234" s="232"/>
      <c r="E234" s="237"/>
      <c r="F234" s="295"/>
      <c r="G234" s="237"/>
      <c r="H234" s="237"/>
      <c r="I234" s="237"/>
      <c r="J234" s="237"/>
      <c r="K234" s="232"/>
      <c r="L234" s="232"/>
      <c r="M234" s="232"/>
      <c r="N234" s="232"/>
      <c r="O234" s="232"/>
      <c r="P234" s="232"/>
      <c r="Q234" s="232"/>
      <c r="R234" s="232"/>
      <c r="S234" s="232"/>
      <c r="T234" s="232"/>
      <c r="U234" s="232"/>
      <c r="V234" s="232"/>
      <c r="W234" s="232"/>
      <c r="X234" s="232"/>
      <c r="Y234" s="232"/>
      <c r="Z234" s="232"/>
      <c r="AA234" s="232"/>
      <c r="AB234" s="232"/>
      <c r="AC234" s="232"/>
      <c r="AD234" s="232"/>
      <c r="AE234" s="232"/>
      <c r="AF234" s="232"/>
      <c r="AG234" s="232"/>
      <c r="AH234" s="232"/>
      <c r="AI234" s="232"/>
      <c r="AJ234" s="232"/>
    </row>
    <row r="235" ht="11.25" customHeight="1">
      <c r="A235" s="232"/>
      <c r="B235" s="232"/>
      <c r="C235" s="295"/>
      <c r="D235" s="232"/>
      <c r="E235" s="237"/>
      <c r="F235" s="295"/>
      <c r="G235" s="237"/>
      <c r="H235" s="237"/>
      <c r="I235" s="237"/>
      <c r="J235" s="237"/>
      <c r="K235" s="232"/>
      <c r="L235" s="232"/>
      <c r="M235" s="232"/>
      <c r="N235" s="232"/>
      <c r="O235" s="232"/>
      <c r="P235" s="232"/>
      <c r="Q235" s="232"/>
      <c r="R235" s="232"/>
      <c r="S235" s="232"/>
      <c r="T235" s="232"/>
      <c r="U235" s="232"/>
      <c r="V235" s="232"/>
      <c r="W235" s="232"/>
      <c r="X235" s="232"/>
      <c r="Y235" s="232"/>
      <c r="Z235" s="232"/>
      <c r="AA235" s="232"/>
      <c r="AB235" s="232"/>
      <c r="AC235" s="232"/>
      <c r="AD235" s="232"/>
      <c r="AE235" s="232"/>
      <c r="AF235" s="232"/>
      <c r="AG235" s="232"/>
      <c r="AH235" s="232"/>
      <c r="AI235" s="232"/>
      <c r="AJ235" s="232"/>
    </row>
    <row r="236" ht="11.25" customHeight="1">
      <c r="A236" s="232"/>
      <c r="B236" s="232"/>
      <c r="C236" s="295"/>
      <c r="D236" s="232"/>
      <c r="E236" s="237"/>
      <c r="F236" s="295"/>
      <c r="G236" s="237"/>
      <c r="H236" s="237"/>
      <c r="I236" s="237"/>
      <c r="J236" s="237"/>
      <c r="K236" s="232"/>
      <c r="L236" s="232"/>
      <c r="M236" s="232"/>
      <c r="N236" s="232"/>
      <c r="O236" s="232"/>
      <c r="P236" s="232"/>
      <c r="Q236" s="232"/>
      <c r="R236" s="232"/>
      <c r="S236" s="232"/>
      <c r="T236" s="232"/>
      <c r="U236" s="232"/>
      <c r="V236" s="232"/>
      <c r="W236" s="232"/>
      <c r="X236" s="232"/>
      <c r="Y236" s="232"/>
      <c r="Z236" s="232"/>
      <c r="AA236" s="232"/>
      <c r="AB236" s="232"/>
      <c r="AC236" s="232"/>
      <c r="AD236" s="232"/>
      <c r="AE236" s="232"/>
      <c r="AF236" s="232"/>
      <c r="AG236" s="232"/>
      <c r="AH236" s="232"/>
      <c r="AI236" s="232"/>
      <c r="AJ236" s="232"/>
    </row>
    <row r="237" ht="11.25" customHeight="1">
      <c r="A237" s="232"/>
      <c r="B237" s="232"/>
      <c r="C237" s="295"/>
      <c r="D237" s="232"/>
      <c r="E237" s="237"/>
      <c r="F237" s="295"/>
      <c r="G237" s="237"/>
      <c r="H237" s="237"/>
      <c r="I237" s="237"/>
      <c r="J237" s="237"/>
      <c r="K237" s="232"/>
      <c r="L237" s="232"/>
      <c r="M237" s="232"/>
      <c r="N237" s="232"/>
      <c r="O237" s="232"/>
      <c r="P237" s="232"/>
      <c r="Q237" s="232"/>
      <c r="R237" s="232"/>
      <c r="S237" s="232"/>
      <c r="T237" s="232"/>
      <c r="U237" s="232"/>
      <c r="V237" s="232"/>
      <c r="W237" s="232"/>
      <c r="X237" s="232"/>
      <c r="Y237" s="232"/>
      <c r="Z237" s="232"/>
      <c r="AA237" s="232"/>
      <c r="AB237" s="232"/>
      <c r="AC237" s="232"/>
      <c r="AD237" s="232"/>
      <c r="AE237" s="232"/>
      <c r="AF237" s="232"/>
      <c r="AG237" s="232"/>
      <c r="AH237" s="232"/>
      <c r="AI237" s="232"/>
      <c r="AJ237" s="232"/>
    </row>
    <row r="238" ht="11.25" customHeight="1">
      <c r="A238" s="232"/>
      <c r="B238" s="232"/>
      <c r="C238" s="295"/>
      <c r="D238" s="232"/>
      <c r="E238" s="237"/>
      <c r="F238" s="295"/>
      <c r="G238" s="237"/>
      <c r="H238" s="237"/>
      <c r="I238" s="237"/>
      <c r="J238" s="237"/>
      <c r="K238" s="232"/>
      <c r="L238" s="232"/>
      <c r="M238" s="232"/>
      <c r="N238" s="232"/>
      <c r="O238" s="232"/>
      <c r="P238" s="232"/>
      <c r="Q238" s="232"/>
      <c r="R238" s="232"/>
      <c r="S238" s="232"/>
      <c r="T238" s="232"/>
      <c r="U238" s="232"/>
      <c r="V238" s="232"/>
      <c r="W238" s="232"/>
      <c r="X238" s="232"/>
      <c r="Y238" s="232"/>
      <c r="Z238" s="232"/>
      <c r="AA238" s="232"/>
      <c r="AB238" s="232"/>
      <c r="AC238" s="232"/>
      <c r="AD238" s="232"/>
      <c r="AE238" s="232"/>
      <c r="AF238" s="232"/>
      <c r="AG238" s="232"/>
      <c r="AH238" s="232"/>
      <c r="AI238" s="232"/>
      <c r="AJ238" s="232"/>
    </row>
    <row r="239" ht="11.25" customHeight="1">
      <c r="A239" s="232"/>
      <c r="B239" s="232"/>
      <c r="C239" s="295"/>
      <c r="D239" s="232"/>
      <c r="E239" s="237"/>
      <c r="F239" s="295"/>
      <c r="G239" s="237"/>
      <c r="H239" s="237"/>
      <c r="I239" s="237"/>
      <c r="J239" s="237"/>
      <c r="K239" s="232"/>
      <c r="L239" s="232"/>
      <c r="M239" s="232"/>
      <c r="N239" s="232"/>
      <c r="O239" s="232"/>
      <c r="P239" s="232"/>
      <c r="Q239" s="232"/>
      <c r="R239" s="232"/>
      <c r="S239" s="232"/>
      <c r="T239" s="232"/>
      <c r="U239" s="232"/>
      <c r="V239" s="232"/>
      <c r="W239" s="232"/>
      <c r="X239" s="232"/>
      <c r="Y239" s="232"/>
      <c r="Z239" s="232"/>
      <c r="AA239" s="232"/>
      <c r="AB239" s="232"/>
      <c r="AC239" s="232"/>
      <c r="AD239" s="232"/>
      <c r="AE239" s="232"/>
      <c r="AF239" s="232"/>
      <c r="AG239" s="232"/>
      <c r="AH239" s="232"/>
      <c r="AI239" s="232"/>
      <c r="AJ239" s="232"/>
    </row>
    <row r="240" ht="11.25" customHeight="1">
      <c r="A240" s="232"/>
      <c r="B240" s="232"/>
      <c r="C240" s="295"/>
      <c r="D240" s="232"/>
      <c r="E240" s="237"/>
      <c r="F240" s="295"/>
      <c r="G240" s="237"/>
      <c r="H240" s="237"/>
      <c r="I240" s="237"/>
      <c r="J240" s="237"/>
      <c r="K240" s="232"/>
      <c r="L240" s="232"/>
      <c r="M240" s="232"/>
      <c r="N240" s="232"/>
      <c r="O240" s="232"/>
      <c r="P240" s="232"/>
      <c r="Q240" s="232"/>
      <c r="R240" s="232"/>
      <c r="S240" s="232"/>
      <c r="T240" s="232"/>
      <c r="U240" s="232"/>
      <c r="V240" s="232"/>
      <c r="W240" s="232"/>
      <c r="X240" s="232"/>
      <c r="Y240" s="232"/>
      <c r="Z240" s="232"/>
      <c r="AA240" s="232"/>
      <c r="AB240" s="232"/>
      <c r="AC240" s="232"/>
      <c r="AD240" s="232"/>
      <c r="AE240" s="232"/>
      <c r="AF240" s="232"/>
      <c r="AG240" s="232"/>
      <c r="AH240" s="232"/>
      <c r="AI240" s="232"/>
      <c r="AJ240" s="232"/>
    </row>
    <row r="241" ht="11.25" customHeight="1">
      <c r="A241" s="232"/>
      <c r="B241" s="232"/>
      <c r="C241" s="295"/>
      <c r="D241" s="232"/>
      <c r="E241" s="237"/>
      <c r="F241" s="295"/>
      <c r="G241" s="237"/>
      <c r="H241" s="237"/>
      <c r="I241" s="237"/>
      <c r="J241" s="237"/>
      <c r="K241" s="232"/>
      <c r="L241" s="232"/>
      <c r="M241" s="232"/>
      <c r="N241" s="232"/>
      <c r="O241" s="232"/>
      <c r="P241" s="232"/>
      <c r="Q241" s="232"/>
      <c r="R241" s="232"/>
      <c r="S241" s="232"/>
      <c r="T241" s="232"/>
      <c r="U241" s="232"/>
      <c r="V241" s="232"/>
      <c r="W241" s="232"/>
      <c r="X241" s="232"/>
      <c r="Y241" s="232"/>
      <c r="Z241" s="232"/>
      <c r="AA241" s="232"/>
      <c r="AB241" s="232"/>
      <c r="AC241" s="232"/>
      <c r="AD241" s="232"/>
      <c r="AE241" s="232"/>
      <c r="AF241" s="232"/>
      <c r="AG241" s="232"/>
      <c r="AH241" s="232"/>
      <c r="AI241" s="232"/>
      <c r="AJ241" s="232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  <c r="AE242" s="205"/>
      <c r="AF242" s="205"/>
      <c r="AG242" s="205"/>
      <c r="AH242" s="205"/>
      <c r="AI242" s="205"/>
      <c r="AJ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  <c r="AE243" s="205"/>
      <c r="AF243" s="205"/>
      <c r="AG243" s="205"/>
      <c r="AH243" s="205"/>
      <c r="AI243" s="205"/>
      <c r="AJ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  <c r="AE244" s="205"/>
      <c r="AF244" s="205"/>
      <c r="AG244" s="205"/>
      <c r="AH244" s="205"/>
      <c r="AI244" s="205"/>
      <c r="AJ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  <c r="AE246" s="205"/>
      <c r="AF246" s="205"/>
      <c r="AG246" s="205"/>
      <c r="AH246" s="205"/>
      <c r="AI246" s="205"/>
      <c r="AJ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  <c r="AE247" s="205"/>
      <c r="AF247" s="205"/>
      <c r="AG247" s="205"/>
      <c r="AH247" s="205"/>
      <c r="AI247" s="205"/>
      <c r="AJ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  <c r="AE249" s="205"/>
      <c r="AF249" s="205"/>
      <c r="AG249" s="205"/>
      <c r="AH249" s="205"/>
      <c r="AI249" s="205"/>
      <c r="AJ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  <c r="AE250" s="205"/>
      <c r="AF250" s="205"/>
      <c r="AG250" s="205"/>
      <c r="AH250" s="205"/>
      <c r="AI250" s="205"/>
      <c r="AJ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  <c r="AE251" s="205"/>
      <c r="AF251" s="205"/>
      <c r="AG251" s="205"/>
      <c r="AH251" s="205"/>
      <c r="AI251" s="205"/>
      <c r="AJ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  <c r="AE252" s="205"/>
      <c r="AF252" s="205"/>
      <c r="AG252" s="205"/>
      <c r="AH252" s="205"/>
      <c r="AI252" s="205"/>
      <c r="AJ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  <c r="AE253" s="205"/>
      <c r="AF253" s="205"/>
      <c r="AG253" s="205"/>
      <c r="AH253" s="205"/>
      <c r="AI253" s="205"/>
      <c r="AJ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  <c r="AE254" s="205"/>
      <c r="AF254" s="205"/>
      <c r="AG254" s="205"/>
      <c r="AH254" s="205"/>
      <c r="AI254" s="205"/>
      <c r="AJ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  <c r="AE256" s="205"/>
      <c r="AF256" s="205"/>
      <c r="AG256" s="205"/>
      <c r="AH256" s="205"/>
      <c r="AI256" s="205"/>
      <c r="AJ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  <c r="AH258" s="205"/>
      <c r="AI258" s="205"/>
      <c r="AJ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  <c r="AE260" s="205"/>
      <c r="AF260" s="205"/>
      <c r="AG260" s="205"/>
      <c r="AH260" s="205"/>
      <c r="AI260" s="205"/>
      <c r="AJ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  <c r="AE261" s="205"/>
      <c r="AF261" s="205"/>
      <c r="AG261" s="205"/>
      <c r="AH261" s="205"/>
      <c r="AI261" s="205"/>
      <c r="AJ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  <c r="AE262" s="205"/>
      <c r="AF262" s="205"/>
      <c r="AG262" s="205"/>
      <c r="AH262" s="205"/>
      <c r="AI262" s="205"/>
      <c r="AJ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  <c r="AE263" s="205"/>
      <c r="AF263" s="205"/>
      <c r="AG263" s="205"/>
      <c r="AH263" s="205"/>
      <c r="AI263" s="205"/>
      <c r="AJ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  <c r="AE264" s="205"/>
      <c r="AF264" s="205"/>
      <c r="AG264" s="205"/>
      <c r="AH264" s="205"/>
      <c r="AI264" s="205"/>
      <c r="AJ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  <c r="AE265" s="205"/>
      <c r="AF265" s="205"/>
      <c r="AG265" s="205"/>
      <c r="AH265" s="205"/>
      <c r="AI265" s="205"/>
      <c r="AJ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  <c r="AE267" s="205"/>
      <c r="AF267" s="205"/>
      <c r="AG267" s="205"/>
      <c r="AH267" s="205"/>
      <c r="AI267" s="205"/>
      <c r="AJ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  <c r="AE268" s="205"/>
      <c r="AF268" s="205"/>
      <c r="AG268" s="205"/>
      <c r="AH268" s="205"/>
      <c r="AI268" s="205"/>
      <c r="AJ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  <c r="AE269" s="205"/>
      <c r="AF269" s="205"/>
      <c r="AG269" s="205"/>
      <c r="AH269" s="205"/>
      <c r="AI269" s="205"/>
      <c r="AJ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  <c r="AE270" s="205"/>
      <c r="AF270" s="205"/>
      <c r="AG270" s="205"/>
      <c r="AH270" s="205"/>
      <c r="AI270" s="205"/>
      <c r="AJ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  <c r="AE271" s="205"/>
      <c r="AF271" s="205"/>
      <c r="AG271" s="205"/>
      <c r="AH271" s="205"/>
      <c r="AI271" s="205"/>
      <c r="AJ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  <c r="AE277" s="205"/>
      <c r="AF277" s="205"/>
      <c r="AG277" s="205"/>
      <c r="AH277" s="205"/>
      <c r="AI277" s="205"/>
      <c r="AJ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  <c r="AE280" s="205"/>
      <c r="AF280" s="205"/>
      <c r="AG280" s="205"/>
      <c r="AH280" s="205"/>
      <c r="AI280" s="205"/>
      <c r="AJ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AF281" s="205"/>
      <c r="AG281" s="205"/>
      <c r="AH281" s="205"/>
      <c r="AI281" s="205"/>
      <c r="AJ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  <c r="AE282" s="205"/>
      <c r="AF282" s="205"/>
      <c r="AG282" s="205"/>
      <c r="AH282" s="205"/>
      <c r="AI282" s="205"/>
      <c r="AJ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  <c r="AH283" s="205"/>
      <c r="AI283" s="205"/>
      <c r="AJ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  <c r="AE289" s="205"/>
      <c r="AF289" s="205"/>
      <c r="AG289" s="205"/>
      <c r="AH289" s="205"/>
      <c r="AI289" s="205"/>
      <c r="AJ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  <c r="AE297" s="205"/>
      <c r="AF297" s="205"/>
      <c r="AG297" s="205"/>
      <c r="AH297" s="205"/>
      <c r="AI297" s="205"/>
      <c r="AJ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  <c r="AE298" s="205"/>
      <c r="AF298" s="205"/>
      <c r="AG298" s="205"/>
      <c r="AH298" s="205"/>
      <c r="AI298" s="205"/>
      <c r="AJ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  <c r="AE299" s="205"/>
      <c r="AF299" s="205"/>
      <c r="AG299" s="205"/>
      <c r="AH299" s="205"/>
      <c r="AI299" s="205"/>
      <c r="AJ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  <c r="AE300" s="205"/>
      <c r="AF300" s="205"/>
      <c r="AG300" s="205"/>
      <c r="AH300" s="205"/>
      <c r="AI300" s="205"/>
      <c r="AJ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/>
      <c r="AF301" s="205"/>
      <c r="AG301" s="205"/>
      <c r="AH301" s="205"/>
      <c r="AI301" s="205"/>
      <c r="AJ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/>
      <c r="AF302" s="205"/>
      <c r="AG302" s="205"/>
      <c r="AH302" s="205"/>
      <c r="AI302" s="205"/>
      <c r="AJ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  <c r="AE324" s="205"/>
      <c r="AF324" s="205"/>
      <c r="AG324" s="205"/>
      <c r="AH324" s="205"/>
      <c r="AI324" s="205"/>
      <c r="AJ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  <c r="AE327" s="205"/>
      <c r="AF327" s="205"/>
      <c r="AG327" s="205"/>
      <c r="AH327" s="205"/>
      <c r="AI327" s="205"/>
      <c r="AJ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  <c r="AJ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  <c r="AE332" s="205"/>
      <c r="AF332" s="205"/>
      <c r="AG332" s="205"/>
      <c r="AH332" s="205"/>
      <c r="AI332" s="205"/>
      <c r="AJ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  <c r="AE333" s="205"/>
      <c r="AF333" s="205"/>
      <c r="AG333" s="205"/>
      <c r="AH333" s="205"/>
      <c r="AI333" s="205"/>
      <c r="AJ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  <c r="AE335" s="205"/>
      <c r="AF335" s="205"/>
      <c r="AG335" s="205"/>
      <c r="AH335" s="205"/>
      <c r="AI335" s="205"/>
      <c r="AJ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  <c r="AE337" s="205"/>
      <c r="AF337" s="205"/>
      <c r="AG337" s="205"/>
      <c r="AH337" s="205"/>
      <c r="AI337" s="205"/>
      <c r="AJ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  <c r="AE338" s="205"/>
      <c r="AF338" s="205"/>
      <c r="AG338" s="205"/>
      <c r="AH338" s="205"/>
      <c r="AI338" s="205"/>
      <c r="AJ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  <c r="AE339" s="205"/>
      <c r="AF339" s="205"/>
      <c r="AG339" s="205"/>
      <c r="AH339" s="205"/>
      <c r="AI339" s="205"/>
      <c r="AJ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  <c r="AE341" s="205"/>
      <c r="AF341" s="205"/>
      <c r="AG341" s="205"/>
      <c r="AH341" s="205"/>
      <c r="AI341" s="205"/>
      <c r="AJ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  <c r="AE343" s="205"/>
      <c r="AF343" s="205"/>
      <c r="AG343" s="205"/>
      <c r="AH343" s="205"/>
      <c r="AI343" s="205"/>
      <c r="AJ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  <c r="AE344" s="205"/>
      <c r="AF344" s="205"/>
      <c r="AG344" s="205"/>
      <c r="AH344" s="205"/>
      <c r="AI344" s="205"/>
      <c r="AJ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  <c r="AE345" s="205"/>
      <c r="AF345" s="205"/>
      <c r="AG345" s="205"/>
      <c r="AH345" s="205"/>
      <c r="AI345" s="205"/>
      <c r="AJ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  <c r="AE346" s="205"/>
      <c r="AF346" s="205"/>
      <c r="AG346" s="205"/>
      <c r="AH346" s="205"/>
      <c r="AI346" s="205"/>
      <c r="AJ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  <c r="AE348" s="205"/>
      <c r="AF348" s="205"/>
      <c r="AG348" s="205"/>
      <c r="AH348" s="205"/>
      <c r="AI348" s="205"/>
      <c r="AJ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  <c r="AE351" s="205"/>
      <c r="AF351" s="205"/>
      <c r="AG351" s="205"/>
      <c r="AH351" s="205"/>
      <c r="AI351" s="205"/>
      <c r="AJ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  <c r="AE352" s="205"/>
      <c r="AF352" s="205"/>
      <c r="AG352" s="205"/>
      <c r="AH352" s="205"/>
      <c r="AI352" s="205"/>
      <c r="AJ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5"/>
      <c r="AJ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  <c r="AE355" s="205"/>
      <c r="AF355" s="205"/>
      <c r="AG355" s="205"/>
      <c r="AH355" s="205"/>
      <c r="AI355" s="205"/>
      <c r="AJ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  <c r="AE356" s="205"/>
      <c r="AF356" s="205"/>
      <c r="AG356" s="205"/>
      <c r="AH356" s="205"/>
      <c r="AI356" s="205"/>
      <c r="AJ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  <c r="AE357" s="205"/>
      <c r="AF357" s="205"/>
      <c r="AG357" s="205"/>
      <c r="AH357" s="205"/>
      <c r="AI357" s="205"/>
      <c r="AJ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  <c r="AE359" s="205"/>
      <c r="AF359" s="205"/>
      <c r="AG359" s="205"/>
      <c r="AH359" s="205"/>
      <c r="AI359" s="205"/>
      <c r="AJ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  <c r="AE360" s="205"/>
      <c r="AF360" s="205"/>
      <c r="AG360" s="205"/>
      <c r="AH360" s="205"/>
      <c r="AI360" s="205"/>
      <c r="AJ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  <c r="AE361" s="205"/>
      <c r="AF361" s="205"/>
      <c r="AG361" s="205"/>
      <c r="AH361" s="205"/>
      <c r="AI361" s="205"/>
      <c r="AJ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  <c r="AE362" s="205"/>
      <c r="AF362" s="205"/>
      <c r="AG362" s="205"/>
      <c r="AH362" s="205"/>
      <c r="AI362" s="205"/>
      <c r="AJ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  <c r="AE363" s="205"/>
      <c r="AF363" s="205"/>
      <c r="AG363" s="205"/>
      <c r="AH363" s="205"/>
      <c r="AI363" s="205"/>
      <c r="AJ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  <c r="AE364" s="205"/>
      <c r="AF364" s="205"/>
      <c r="AG364" s="205"/>
      <c r="AH364" s="205"/>
      <c r="AI364" s="205"/>
      <c r="AJ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  <c r="AE366" s="205"/>
      <c r="AF366" s="205"/>
      <c r="AG366" s="205"/>
      <c r="AH366" s="205"/>
      <c r="AI366" s="205"/>
      <c r="AJ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  <c r="AH368" s="205"/>
      <c r="AI368" s="205"/>
      <c r="AJ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  <c r="AE369" s="205"/>
      <c r="AF369" s="205"/>
      <c r="AG369" s="205"/>
      <c r="AH369" s="205"/>
      <c r="AI369" s="205"/>
      <c r="AJ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  <c r="AE370" s="205"/>
      <c r="AF370" s="205"/>
      <c r="AG370" s="205"/>
      <c r="AH370" s="205"/>
      <c r="AI370" s="205"/>
      <c r="AJ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  <c r="AE371" s="205"/>
      <c r="AF371" s="205"/>
      <c r="AG371" s="205"/>
      <c r="AH371" s="205"/>
      <c r="AI371" s="205"/>
      <c r="AJ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  <c r="AE372" s="205"/>
      <c r="AF372" s="205"/>
      <c r="AG372" s="205"/>
      <c r="AH372" s="205"/>
      <c r="AI372" s="205"/>
      <c r="AJ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5"/>
      <c r="AF373" s="205"/>
      <c r="AG373" s="205"/>
      <c r="AH373" s="205"/>
      <c r="AI373" s="205"/>
      <c r="AJ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  <c r="AE374" s="205"/>
      <c r="AF374" s="205"/>
      <c r="AG374" s="205"/>
      <c r="AH374" s="205"/>
      <c r="AI374" s="205"/>
      <c r="AJ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  <c r="AE375" s="205"/>
      <c r="AF375" s="205"/>
      <c r="AG375" s="205"/>
      <c r="AH375" s="205"/>
      <c r="AI375" s="205"/>
      <c r="AJ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5"/>
      <c r="AF376" s="205"/>
      <c r="AG376" s="205"/>
      <c r="AH376" s="205"/>
      <c r="AI376" s="205"/>
      <c r="AJ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  <c r="AE378" s="205"/>
      <c r="AF378" s="205"/>
      <c r="AG378" s="205"/>
      <c r="AH378" s="205"/>
      <c r="AI378" s="205"/>
      <c r="AJ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  <c r="AE379" s="205"/>
      <c r="AF379" s="205"/>
      <c r="AG379" s="205"/>
      <c r="AH379" s="205"/>
      <c r="AI379" s="205"/>
      <c r="AJ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  <c r="AE380" s="205"/>
      <c r="AF380" s="205"/>
      <c r="AG380" s="205"/>
      <c r="AH380" s="205"/>
      <c r="AI380" s="205"/>
      <c r="AJ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  <c r="AE382" s="205"/>
      <c r="AF382" s="205"/>
      <c r="AG382" s="205"/>
      <c r="AH382" s="205"/>
      <c r="AI382" s="205"/>
      <c r="AJ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  <c r="AE384" s="205"/>
      <c r="AF384" s="205"/>
      <c r="AG384" s="205"/>
      <c r="AH384" s="205"/>
      <c r="AI384" s="205"/>
      <c r="AJ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  <c r="AE385" s="205"/>
      <c r="AF385" s="205"/>
      <c r="AG385" s="205"/>
      <c r="AH385" s="205"/>
      <c r="AI385" s="205"/>
      <c r="AJ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  <c r="AE387" s="205"/>
      <c r="AF387" s="205"/>
      <c r="AG387" s="205"/>
      <c r="AH387" s="205"/>
      <c r="AI387" s="205"/>
      <c r="AJ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  <c r="AE388" s="205"/>
      <c r="AF388" s="205"/>
      <c r="AG388" s="205"/>
      <c r="AH388" s="205"/>
      <c r="AI388" s="205"/>
      <c r="AJ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  <c r="AE389" s="205"/>
      <c r="AF389" s="205"/>
      <c r="AG389" s="205"/>
      <c r="AH389" s="205"/>
      <c r="AI389" s="205"/>
      <c r="AJ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  <c r="AE390" s="205"/>
      <c r="AF390" s="205"/>
      <c r="AG390" s="205"/>
      <c r="AH390" s="205"/>
      <c r="AI390" s="205"/>
      <c r="AJ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  <c r="AE391" s="205"/>
      <c r="AF391" s="205"/>
      <c r="AG391" s="205"/>
      <c r="AH391" s="205"/>
      <c r="AI391" s="205"/>
      <c r="AJ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  <c r="AE392" s="205"/>
      <c r="AF392" s="205"/>
      <c r="AG392" s="205"/>
      <c r="AH392" s="205"/>
      <c r="AI392" s="205"/>
      <c r="AJ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  <c r="AE393" s="205"/>
      <c r="AF393" s="205"/>
      <c r="AG393" s="205"/>
      <c r="AH393" s="205"/>
      <c r="AI393" s="205"/>
      <c r="AJ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  <c r="AE394" s="205"/>
      <c r="AF394" s="205"/>
      <c r="AG394" s="205"/>
      <c r="AH394" s="205"/>
      <c r="AI394" s="205"/>
      <c r="AJ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/>
      <c r="AJ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  <c r="AE397" s="205"/>
      <c r="AF397" s="205"/>
      <c r="AG397" s="205"/>
      <c r="AH397" s="205"/>
      <c r="AI397" s="205"/>
      <c r="AJ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  <c r="AE398" s="205"/>
      <c r="AF398" s="205"/>
      <c r="AG398" s="205"/>
      <c r="AH398" s="205"/>
      <c r="AI398" s="205"/>
      <c r="AJ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  <c r="AE399" s="205"/>
      <c r="AF399" s="205"/>
      <c r="AG399" s="205"/>
      <c r="AH399" s="205"/>
      <c r="AI399" s="205"/>
      <c r="AJ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  <c r="AE400" s="205"/>
      <c r="AF400" s="205"/>
      <c r="AG400" s="205"/>
      <c r="AH400" s="205"/>
      <c r="AI400" s="205"/>
      <c r="AJ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  <c r="AE421" s="205"/>
      <c r="AF421" s="205"/>
      <c r="AG421" s="205"/>
      <c r="AH421" s="205"/>
      <c r="AI421" s="205"/>
      <c r="AJ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  <c r="AE422" s="205"/>
      <c r="AF422" s="205"/>
      <c r="AG422" s="205"/>
      <c r="AH422" s="205"/>
      <c r="AI422" s="205"/>
      <c r="AJ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  <c r="AE423" s="205"/>
      <c r="AF423" s="205"/>
      <c r="AG423" s="205"/>
      <c r="AH423" s="205"/>
      <c r="AI423" s="205"/>
      <c r="AJ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  <c r="AE424" s="205"/>
      <c r="AF424" s="205"/>
      <c r="AG424" s="205"/>
      <c r="AH424" s="205"/>
      <c r="AI424" s="205"/>
      <c r="AJ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  <c r="AE425" s="205"/>
      <c r="AF425" s="205"/>
      <c r="AG425" s="205"/>
      <c r="AH425" s="205"/>
      <c r="AI425" s="205"/>
      <c r="AJ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  <c r="AE439" s="205"/>
      <c r="AF439" s="205"/>
      <c r="AG439" s="205"/>
      <c r="AH439" s="205"/>
      <c r="AI439" s="205"/>
      <c r="AJ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  <c r="AE440" s="205"/>
      <c r="AF440" s="205"/>
      <c r="AG440" s="205"/>
      <c r="AH440" s="205"/>
      <c r="AI440" s="205"/>
      <c r="AJ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  <c r="AE441" s="205"/>
      <c r="AF441" s="205"/>
      <c r="AG441" s="205"/>
      <c r="AH441" s="205"/>
      <c r="AI441" s="205"/>
      <c r="AJ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  <c r="AE442" s="205"/>
      <c r="AF442" s="205"/>
      <c r="AG442" s="205"/>
      <c r="AH442" s="205"/>
      <c r="AI442" s="205"/>
      <c r="AJ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  <c r="AE443" s="205"/>
      <c r="AF443" s="205"/>
      <c r="AG443" s="205"/>
      <c r="AH443" s="205"/>
      <c r="AI443" s="205"/>
      <c r="AJ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  <c r="AE444" s="205"/>
      <c r="AF444" s="205"/>
      <c r="AG444" s="205"/>
      <c r="AH444" s="205"/>
      <c r="AI444" s="205"/>
      <c r="AJ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  <c r="AE445" s="205"/>
      <c r="AF445" s="205"/>
      <c r="AG445" s="205"/>
      <c r="AH445" s="205"/>
      <c r="AI445" s="205"/>
      <c r="AJ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  <c r="AE446" s="205"/>
      <c r="AF446" s="205"/>
      <c r="AG446" s="205"/>
      <c r="AH446" s="205"/>
      <c r="AI446" s="205"/>
      <c r="AJ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  <c r="AE447" s="205"/>
      <c r="AF447" s="205"/>
      <c r="AG447" s="205"/>
      <c r="AH447" s="205"/>
      <c r="AI447" s="205"/>
      <c r="AJ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  <c r="AG458" s="205"/>
      <c r="AH458" s="205"/>
      <c r="AI458" s="205"/>
      <c r="AJ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  <c r="AG459" s="205"/>
      <c r="AH459" s="205"/>
      <c r="AI459" s="205"/>
      <c r="AJ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  <c r="AG460" s="205"/>
      <c r="AH460" s="205"/>
      <c r="AI460" s="205"/>
      <c r="AJ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  <c r="AG461" s="205"/>
      <c r="AH461" s="205"/>
      <c r="AI461" s="205"/>
      <c r="AJ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  <c r="AG464" s="205"/>
      <c r="AH464" s="205"/>
      <c r="AI464" s="205"/>
      <c r="AJ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  <c r="AG465" s="205"/>
      <c r="AH465" s="205"/>
      <c r="AI465" s="205"/>
      <c r="AJ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  <c r="AG466" s="205"/>
      <c r="AH466" s="205"/>
      <c r="AI466" s="205"/>
      <c r="AJ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  <c r="AG467" s="205"/>
      <c r="AH467" s="205"/>
      <c r="AI467" s="205"/>
      <c r="AJ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  <c r="AG468" s="205"/>
      <c r="AH468" s="205"/>
      <c r="AI468" s="205"/>
      <c r="AJ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  <c r="AG469" s="205"/>
      <c r="AH469" s="205"/>
      <c r="AI469" s="205"/>
      <c r="AJ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  <c r="AG470" s="205"/>
      <c r="AH470" s="205"/>
      <c r="AI470" s="205"/>
      <c r="AJ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  <c r="AG471" s="205"/>
      <c r="AH471" s="205"/>
      <c r="AI471" s="205"/>
      <c r="AJ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  <c r="AG472" s="205"/>
      <c r="AH472" s="205"/>
      <c r="AI472" s="205"/>
      <c r="AJ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  <c r="AG473" s="205"/>
      <c r="AH473" s="205"/>
      <c r="AI473" s="205"/>
      <c r="AJ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  <c r="AG474" s="205"/>
      <c r="AH474" s="205"/>
      <c r="AI474" s="205"/>
      <c r="AJ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  <c r="AG477" s="205"/>
      <c r="AH477" s="205"/>
      <c r="AI477" s="205"/>
      <c r="AJ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  <c r="AG478" s="205"/>
      <c r="AH478" s="205"/>
      <c r="AI478" s="205"/>
      <c r="AJ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  <c r="AG479" s="205"/>
      <c r="AH479" s="205"/>
      <c r="AI479" s="205"/>
      <c r="AJ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  <c r="AG480" s="205"/>
      <c r="AH480" s="205"/>
      <c r="AI480" s="205"/>
      <c r="AJ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  <c r="AG481" s="205"/>
      <c r="AH481" s="205"/>
      <c r="AI481" s="205"/>
      <c r="AJ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  <c r="AG482" s="205"/>
      <c r="AH482" s="205"/>
      <c r="AI482" s="205"/>
      <c r="AJ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  <c r="AG483" s="205"/>
      <c r="AH483" s="205"/>
      <c r="AI483" s="205"/>
      <c r="AJ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  <c r="AG484" s="205"/>
      <c r="AH484" s="205"/>
      <c r="AI484" s="205"/>
      <c r="AJ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  <c r="AG485" s="205"/>
      <c r="AH485" s="205"/>
      <c r="AI485" s="205"/>
      <c r="AJ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  <c r="AG486" s="205"/>
      <c r="AH486" s="205"/>
      <c r="AI486" s="205"/>
      <c r="AJ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  <c r="AG487" s="205"/>
      <c r="AH487" s="205"/>
      <c r="AI487" s="205"/>
      <c r="AJ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  <c r="AG488" s="205"/>
      <c r="AH488" s="205"/>
      <c r="AI488" s="205"/>
      <c r="AJ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  <c r="AG489" s="205"/>
      <c r="AH489" s="205"/>
      <c r="AI489" s="205"/>
      <c r="AJ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  <c r="AG490" s="205"/>
      <c r="AH490" s="205"/>
      <c r="AI490" s="205"/>
      <c r="AJ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  <c r="AG491" s="205"/>
      <c r="AH491" s="205"/>
      <c r="AI491" s="205"/>
      <c r="AJ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  <c r="AG493" s="205"/>
      <c r="AH493" s="205"/>
      <c r="AI493" s="205"/>
      <c r="AJ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  <c r="AG494" s="205"/>
      <c r="AH494" s="205"/>
      <c r="AI494" s="205"/>
      <c r="AJ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  <c r="AG495" s="205"/>
      <c r="AH495" s="205"/>
      <c r="AI495" s="205"/>
      <c r="AJ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  <c r="AG496" s="205"/>
      <c r="AH496" s="205"/>
      <c r="AI496" s="205"/>
      <c r="AJ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  <c r="AG497" s="205"/>
      <c r="AH497" s="205"/>
      <c r="AI497" s="205"/>
      <c r="AJ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  <c r="AG498" s="205"/>
      <c r="AH498" s="205"/>
      <c r="AI498" s="205"/>
      <c r="AJ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  <c r="AG499" s="205"/>
      <c r="AH499" s="205"/>
      <c r="AI499" s="205"/>
      <c r="AJ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  <c r="AG500" s="205"/>
      <c r="AH500" s="205"/>
      <c r="AI500" s="205"/>
      <c r="AJ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  <c r="AG501" s="205"/>
      <c r="AH501" s="205"/>
      <c r="AI501" s="205"/>
      <c r="AJ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  <c r="AG503" s="205"/>
      <c r="AH503" s="205"/>
      <c r="AI503" s="205"/>
      <c r="AJ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  <c r="AG514" s="205"/>
      <c r="AH514" s="205"/>
      <c r="AI514" s="205"/>
      <c r="AJ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  <c r="AG516" s="205"/>
      <c r="AH516" s="205"/>
      <c r="AI516" s="205"/>
      <c r="AJ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/>
      <c r="AI521" s="205"/>
      <c r="AJ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  <c r="AG525" s="205"/>
      <c r="AH525" s="205"/>
      <c r="AI525" s="205"/>
      <c r="AJ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  <c r="AG526" s="205"/>
      <c r="AH526" s="205"/>
      <c r="AI526" s="205"/>
      <c r="AJ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  <c r="AG527" s="205"/>
      <c r="AH527" s="205"/>
      <c r="AI527" s="205"/>
      <c r="AJ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  <c r="AG528" s="205"/>
      <c r="AH528" s="205"/>
      <c r="AI528" s="205"/>
      <c r="AJ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  <c r="AG529" s="205"/>
      <c r="AH529" s="205"/>
      <c r="AI529" s="205"/>
      <c r="AJ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  <c r="AG531" s="205"/>
      <c r="AH531" s="205"/>
      <c r="AI531" s="205"/>
      <c r="AJ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  <c r="AG541" s="205"/>
      <c r="AH541" s="205"/>
      <c r="AI541" s="205"/>
      <c r="AJ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  <c r="AH551" s="205"/>
      <c r="AI551" s="205"/>
      <c r="AJ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/>
      <c r="AI554" s="205"/>
      <c r="AJ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  <c r="AH557" s="205"/>
      <c r="AI557" s="205"/>
      <c r="AJ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  <c r="AG558" s="205"/>
      <c r="AH558" s="205"/>
      <c r="AI558" s="205"/>
      <c r="AJ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  <c r="AG559" s="205"/>
      <c r="AH559" s="205"/>
      <c r="AI559" s="205"/>
      <c r="AJ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  <c r="AG560" s="205"/>
      <c r="AH560" s="205"/>
      <c r="AI560" s="205"/>
      <c r="AJ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  <c r="AG561" s="205"/>
      <c r="AH561" s="205"/>
      <c r="AI561" s="205"/>
      <c r="AJ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  <c r="AG562" s="205"/>
      <c r="AH562" s="205"/>
      <c r="AI562" s="205"/>
      <c r="AJ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  <c r="AG563" s="205"/>
      <c r="AH563" s="205"/>
      <c r="AI563" s="205"/>
      <c r="AJ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  <c r="AG564" s="205"/>
      <c r="AH564" s="205"/>
      <c r="AI564" s="205"/>
      <c r="AJ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  <c r="AG565" s="205"/>
      <c r="AH565" s="205"/>
      <c r="AI565" s="205"/>
      <c r="AJ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  <c r="AG566" s="205"/>
      <c r="AH566" s="205"/>
      <c r="AI566" s="205"/>
      <c r="AJ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  <c r="AG567" s="205"/>
      <c r="AH567" s="205"/>
      <c r="AI567" s="205"/>
      <c r="AJ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  <c r="AG568" s="205"/>
      <c r="AH568" s="205"/>
      <c r="AI568" s="205"/>
      <c r="AJ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  <c r="AG569" s="205"/>
      <c r="AH569" s="205"/>
      <c r="AI569" s="205"/>
      <c r="AJ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  <c r="AG570" s="205"/>
      <c r="AH570" s="205"/>
      <c r="AI570" s="205"/>
      <c r="AJ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  <c r="AG571" s="205"/>
      <c r="AH571" s="205"/>
      <c r="AI571" s="205"/>
      <c r="AJ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  <c r="AG572" s="205"/>
      <c r="AH572" s="205"/>
      <c r="AI572" s="205"/>
      <c r="AJ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  <c r="AG573" s="205"/>
      <c r="AH573" s="205"/>
      <c r="AI573" s="205"/>
      <c r="AJ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  <c r="AG574" s="205"/>
      <c r="AH574" s="205"/>
      <c r="AI574" s="205"/>
      <c r="AJ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  <c r="AG575" s="205"/>
      <c r="AH575" s="205"/>
      <c r="AI575" s="205"/>
      <c r="AJ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  <c r="AG576" s="205"/>
      <c r="AH576" s="205"/>
      <c r="AI576" s="205"/>
      <c r="AJ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  <c r="AG577" s="205"/>
      <c r="AH577" s="205"/>
      <c r="AI577" s="205"/>
      <c r="AJ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  <c r="AG578" s="205"/>
      <c r="AH578" s="205"/>
      <c r="AI578" s="205"/>
      <c r="AJ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  <c r="AG579" s="205"/>
      <c r="AH579" s="205"/>
      <c r="AI579" s="205"/>
      <c r="AJ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  <c r="AG589" s="205"/>
      <c r="AH589" s="205"/>
      <c r="AI589" s="205"/>
      <c r="AJ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  <c r="AG590" s="205"/>
      <c r="AH590" s="205"/>
      <c r="AI590" s="205"/>
      <c r="AJ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  <c r="AG591" s="205"/>
      <c r="AH591" s="205"/>
      <c r="AI591" s="205"/>
      <c r="AJ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  <c r="AG592" s="205"/>
      <c r="AH592" s="205"/>
      <c r="AI592" s="205"/>
      <c r="AJ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  <c r="AG593" s="205"/>
      <c r="AH593" s="205"/>
      <c r="AI593" s="205"/>
      <c r="AJ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  <c r="AG594" s="205"/>
      <c r="AH594" s="205"/>
      <c r="AI594" s="205"/>
      <c r="AJ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  <c r="AG595" s="205"/>
      <c r="AH595" s="205"/>
      <c r="AI595" s="205"/>
      <c r="AJ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  <c r="AG596" s="205"/>
      <c r="AH596" s="205"/>
      <c r="AI596" s="205"/>
      <c r="AJ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  <c r="AG606" s="205"/>
      <c r="AH606" s="205"/>
      <c r="AI606" s="205"/>
      <c r="AJ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  <c r="AG607" s="205"/>
      <c r="AH607" s="205"/>
      <c r="AI607" s="205"/>
      <c r="AJ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  <c r="AG608" s="205"/>
      <c r="AH608" s="205"/>
      <c r="AI608" s="205"/>
      <c r="AJ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  <c r="AG609" s="205"/>
      <c r="AH609" s="205"/>
      <c r="AI609" s="205"/>
      <c r="AJ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  <c r="AG610" s="205"/>
      <c r="AH610" s="205"/>
      <c r="AI610" s="205"/>
      <c r="AJ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  <c r="AG611" s="205"/>
      <c r="AH611" s="205"/>
      <c r="AI611" s="205"/>
      <c r="AJ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  <c r="AG612" s="205"/>
      <c r="AH612" s="205"/>
      <c r="AI612" s="205"/>
      <c r="AJ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  <c r="AG613" s="205"/>
      <c r="AH613" s="205"/>
      <c r="AI613" s="205"/>
      <c r="AJ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  <c r="AG614" s="205"/>
      <c r="AH614" s="205"/>
      <c r="AI614" s="205"/>
      <c r="AJ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  <c r="AG615" s="205"/>
      <c r="AH615" s="205"/>
      <c r="AI615" s="205"/>
      <c r="AJ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  <c r="AG616" s="205"/>
      <c r="AH616" s="205"/>
      <c r="AI616" s="205"/>
      <c r="AJ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  <c r="AG617" s="205"/>
      <c r="AH617" s="205"/>
      <c r="AI617" s="205"/>
      <c r="AJ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  <c r="AG618" s="205"/>
      <c r="AH618" s="205"/>
      <c r="AI618" s="205"/>
      <c r="AJ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  <c r="AG619" s="205"/>
      <c r="AH619" s="205"/>
      <c r="AI619" s="205"/>
      <c r="AJ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  <c r="AG620" s="205"/>
      <c r="AH620" s="205"/>
      <c r="AI620" s="205"/>
      <c r="AJ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  <c r="AG648" s="205"/>
      <c r="AH648" s="205"/>
      <c r="AI648" s="205"/>
      <c r="AJ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  <c r="AG649" s="205"/>
      <c r="AH649" s="205"/>
      <c r="AI649" s="205"/>
      <c r="AJ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  <c r="AG650" s="205"/>
      <c r="AH650" s="205"/>
      <c r="AI650" s="205"/>
      <c r="AJ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  <c r="AG660" s="205"/>
      <c r="AH660" s="205"/>
      <c r="AI660" s="205"/>
      <c r="AJ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  <c r="AG661" s="205"/>
      <c r="AH661" s="205"/>
      <c r="AI661" s="205"/>
      <c r="AJ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  <c r="AG662" s="205"/>
      <c r="AH662" s="205"/>
      <c r="AI662" s="205"/>
      <c r="AJ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  <c r="AG663" s="205"/>
      <c r="AH663" s="205"/>
      <c r="AI663" s="205"/>
      <c r="AJ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  <c r="AG664" s="205"/>
      <c r="AH664" s="205"/>
      <c r="AI664" s="205"/>
      <c r="AJ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  <c r="AG665" s="205"/>
      <c r="AH665" s="205"/>
      <c r="AI665" s="205"/>
      <c r="AJ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  <c r="AG666" s="205"/>
      <c r="AH666" s="205"/>
      <c r="AI666" s="205"/>
      <c r="AJ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  <c r="AG667" s="205"/>
      <c r="AH667" s="205"/>
      <c r="AI667" s="205"/>
      <c r="AJ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  <c r="AG668" s="205"/>
      <c r="AH668" s="205"/>
      <c r="AI668" s="205"/>
      <c r="AJ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  <c r="AG669" s="205"/>
      <c r="AH669" s="205"/>
      <c r="AI669" s="205"/>
      <c r="AJ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  <c r="AG670" s="205"/>
      <c r="AH670" s="205"/>
      <c r="AI670" s="205"/>
      <c r="AJ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  <c r="AG671" s="205"/>
      <c r="AH671" s="205"/>
      <c r="AI671" s="205"/>
      <c r="AJ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  <c r="AG672" s="205"/>
      <c r="AH672" s="205"/>
      <c r="AI672" s="205"/>
      <c r="AJ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  <c r="AG673" s="205"/>
      <c r="AH673" s="205"/>
      <c r="AI673" s="205"/>
      <c r="AJ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  <c r="AG674" s="205"/>
      <c r="AH674" s="205"/>
      <c r="AI674" s="205"/>
      <c r="AJ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  <c r="AG675" s="205"/>
      <c r="AH675" s="205"/>
      <c r="AI675" s="205"/>
      <c r="AJ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  <c r="AG676" s="205"/>
      <c r="AH676" s="205"/>
      <c r="AI676" s="205"/>
      <c r="AJ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  <c r="AG677" s="205"/>
      <c r="AH677" s="205"/>
      <c r="AI677" s="205"/>
      <c r="AJ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  <c r="AG678" s="205"/>
      <c r="AH678" s="205"/>
      <c r="AI678" s="205"/>
      <c r="AJ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  <c r="AG679" s="205"/>
      <c r="AH679" s="205"/>
      <c r="AI679" s="205"/>
      <c r="AJ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  <c r="AG680" s="205"/>
      <c r="AH680" s="205"/>
      <c r="AI680" s="205"/>
      <c r="AJ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  <c r="AG681" s="205"/>
      <c r="AH681" s="205"/>
      <c r="AI681" s="205"/>
      <c r="AJ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  <c r="AG682" s="205"/>
      <c r="AH682" s="205"/>
      <c r="AI682" s="205"/>
      <c r="AJ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  <c r="AG683" s="205"/>
      <c r="AH683" s="205"/>
      <c r="AI683" s="205"/>
      <c r="AJ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  <c r="AG684" s="205"/>
      <c r="AH684" s="205"/>
      <c r="AI684" s="205"/>
      <c r="AJ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  <c r="AG685" s="205"/>
      <c r="AH685" s="205"/>
      <c r="AI685" s="205"/>
      <c r="AJ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  <c r="AG686" s="205"/>
      <c r="AH686" s="205"/>
      <c r="AI686" s="205"/>
      <c r="AJ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  <c r="AG687" s="205"/>
      <c r="AH687" s="205"/>
      <c r="AI687" s="205"/>
      <c r="AJ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  <c r="AG688" s="205"/>
      <c r="AH688" s="205"/>
      <c r="AI688" s="205"/>
      <c r="AJ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  <c r="AG689" s="205"/>
      <c r="AH689" s="205"/>
      <c r="AI689" s="205"/>
      <c r="AJ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  <c r="AG690" s="205"/>
      <c r="AH690" s="205"/>
      <c r="AI690" s="205"/>
      <c r="AJ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  <c r="AG691" s="205"/>
      <c r="AH691" s="205"/>
      <c r="AI691" s="205"/>
      <c r="AJ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  <c r="AG692" s="205"/>
      <c r="AH692" s="205"/>
      <c r="AI692" s="205"/>
      <c r="AJ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  <c r="AG693" s="205"/>
      <c r="AH693" s="205"/>
      <c r="AI693" s="205"/>
      <c r="AJ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  <c r="AG694" s="205"/>
      <c r="AH694" s="205"/>
      <c r="AI694" s="205"/>
      <c r="AJ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  <c r="AG696" s="205"/>
      <c r="AH696" s="205"/>
      <c r="AI696" s="205"/>
      <c r="AJ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  <c r="AG697" s="205"/>
      <c r="AH697" s="205"/>
      <c r="AI697" s="205"/>
      <c r="AJ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  <c r="AG698" s="205"/>
      <c r="AH698" s="205"/>
      <c r="AI698" s="205"/>
      <c r="AJ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  <c r="AG699" s="205"/>
      <c r="AH699" s="205"/>
      <c r="AI699" s="205"/>
      <c r="AJ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  <c r="AG700" s="205"/>
      <c r="AH700" s="205"/>
      <c r="AI700" s="205"/>
      <c r="AJ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  <c r="AG702" s="205"/>
      <c r="AH702" s="205"/>
      <c r="AI702" s="205"/>
      <c r="AJ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  <c r="AG703" s="205"/>
      <c r="AH703" s="205"/>
      <c r="AI703" s="205"/>
      <c r="AJ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  <c r="AG704" s="205"/>
      <c r="AH704" s="205"/>
      <c r="AI704" s="205"/>
      <c r="AJ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  <c r="AG705" s="205"/>
      <c r="AH705" s="205"/>
      <c r="AI705" s="205"/>
      <c r="AJ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  <c r="AG707" s="205"/>
      <c r="AH707" s="205"/>
      <c r="AI707" s="205"/>
      <c r="AJ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  <c r="AG708" s="205"/>
      <c r="AH708" s="205"/>
      <c r="AI708" s="205"/>
      <c r="AJ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  <c r="AG709" s="205"/>
      <c r="AH709" s="205"/>
      <c r="AI709" s="205"/>
      <c r="AJ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  <c r="AH710" s="205"/>
      <c r="AI710" s="205"/>
      <c r="AJ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  <c r="AG711" s="205"/>
      <c r="AH711" s="205"/>
      <c r="AI711" s="205"/>
      <c r="AJ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  <c r="AH712" s="205"/>
      <c r="AI712" s="205"/>
      <c r="AJ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  <c r="AG713" s="205"/>
      <c r="AH713" s="205"/>
      <c r="AI713" s="205"/>
      <c r="AJ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  <c r="AG714" s="205"/>
      <c r="AH714" s="205"/>
      <c r="AI714" s="205"/>
      <c r="AJ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  <c r="AG715" s="205"/>
      <c r="AH715" s="205"/>
      <c r="AI715" s="205"/>
      <c r="AJ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  <c r="AG716" s="205"/>
      <c r="AH716" s="205"/>
      <c r="AI716" s="205"/>
      <c r="AJ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  <c r="AG717" s="205"/>
      <c r="AH717" s="205"/>
      <c r="AI717" s="205"/>
      <c r="AJ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  <c r="AG718" s="205"/>
      <c r="AH718" s="205"/>
      <c r="AI718" s="205"/>
      <c r="AJ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  <c r="AH719" s="205"/>
      <c r="AI719" s="205"/>
      <c r="AJ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  <c r="AG720" s="205"/>
      <c r="AH720" s="205"/>
      <c r="AI720" s="205"/>
      <c r="AJ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  <c r="AG721" s="205"/>
      <c r="AH721" s="205"/>
      <c r="AI721" s="205"/>
      <c r="AJ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  <c r="AG722" s="205"/>
      <c r="AH722" s="205"/>
      <c r="AI722" s="205"/>
      <c r="AJ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  <c r="AG732" s="205"/>
      <c r="AH732" s="205"/>
      <c r="AI732" s="205"/>
      <c r="AJ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  <c r="AG733" s="205"/>
      <c r="AH733" s="205"/>
      <c r="AI733" s="205"/>
      <c r="AJ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  <c r="AG734" s="205"/>
      <c r="AH734" s="205"/>
      <c r="AI734" s="205"/>
      <c r="AJ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  <c r="AG735" s="205"/>
      <c r="AH735" s="205"/>
      <c r="AI735" s="205"/>
      <c r="AJ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  <c r="AG736" s="205"/>
      <c r="AH736" s="205"/>
      <c r="AI736" s="205"/>
      <c r="AJ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  <c r="AG737" s="205"/>
      <c r="AH737" s="205"/>
      <c r="AI737" s="205"/>
      <c r="AJ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  <c r="AG738" s="205"/>
      <c r="AH738" s="205"/>
      <c r="AI738" s="205"/>
      <c r="AJ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  <c r="AG739" s="205"/>
      <c r="AH739" s="205"/>
      <c r="AI739" s="205"/>
      <c r="AJ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  <c r="AG740" s="205"/>
      <c r="AH740" s="205"/>
      <c r="AI740" s="205"/>
      <c r="AJ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  <c r="AG750" s="205"/>
      <c r="AH750" s="205"/>
      <c r="AI750" s="205"/>
      <c r="AJ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  <c r="AG751" s="205"/>
      <c r="AH751" s="205"/>
      <c r="AI751" s="205"/>
      <c r="AJ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  <c r="AG752" s="205"/>
      <c r="AH752" s="205"/>
      <c r="AI752" s="205"/>
      <c r="AJ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  <c r="AG753" s="205"/>
      <c r="AH753" s="205"/>
      <c r="AI753" s="205"/>
      <c r="AJ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  <c r="AG754" s="205"/>
      <c r="AH754" s="205"/>
      <c r="AI754" s="205"/>
      <c r="AJ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  <c r="AG755" s="205"/>
      <c r="AH755" s="205"/>
      <c r="AI755" s="205"/>
      <c r="AJ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  <c r="AG756" s="205"/>
      <c r="AH756" s="205"/>
      <c r="AI756" s="205"/>
      <c r="AJ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  <c r="AG757" s="205"/>
      <c r="AH757" s="205"/>
      <c r="AI757" s="205"/>
      <c r="AJ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  <c r="AG758" s="205"/>
      <c r="AH758" s="205"/>
      <c r="AI758" s="205"/>
      <c r="AJ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  <c r="AG759" s="205"/>
      <c r="AH759" s="205"/>
      <c r="AI759" s="205"/>
      <c r="AJ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  <c r="AG760" s="205"/>
      <c r="AH760" s="205"/>
      <c r="AI760" s="205"/>
      <c r="AJ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  <c r="AG761" s="205"/>
      <c r="AH761" s="205"/>
      <c r="AI761" s="205"/>
      <c r="AJ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  <c r="AG762" s="205"/>
      <c r="AH762" s="205"/>
      <c r="AI762" s="205"/>
      <c r="AJ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  <c r="AG763" s="205"/>
      <c r="AH763" s="205"/>
      <c r="AI763" s="205"/>
      <c r="AJ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  <c r="AG764" s="205"/>
      <c r="AH764" s="205"/>
      <c r="AI764" s="205"/>
      <c r="AJ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  <c r="AG765" s="205"/>
      <c r="AH765" s="205"/>
      <c r="AI765" s="205"/>
      <c r="AJ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  <c r="AG768" s="205"/>
      <c r="AH768" s="205"/>
      <c r="AI768" s="205"/>
      <c r="AJ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  <c r="AG769" s="205"/>
      <c r="AH769" s="205"/>
      <c r="AI769" s="205"/>
      <c r="AJ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  <c r="AG770" s="205"/>
      <c r="AH770" s="205"/>
      <c r="AI770" s="205"/>
      <c r="AJ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  <c r="AG771" s="205"/>
      <c r="AH771" s="205"/>
      <c r="AI771" s="205"/>
      <c r="AJ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  <c r="AG772" s="205"/>
      <c r="AH772" s="205"/>
      <c r="AI772" s="205"/>
      <c r="AJ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  <c r="AG773" s="205"/>
      <c r="AH773" s="205"/>
      <c r="AI773" s="205"/>
      <c r="AJ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  <c r="AG774" s="205"/>
      <c r="AH774" s="205"/>
      <c r="AI774" s="205"/>
      <c r="AJ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  <c r="AG775" s="205"/>
      <c r="AH775" s="205"/>
      <c r="AI775" s="205"/>
      <c r="AJ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  <c r="AG785" s="205"/>
      <c r="AH785" s="205"/>
      <c r="AI785" s="205"/>
      <c r="AJ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  <c r="AG786" s="205"/>
      <c r="AH786" s="205"/>
      <c r="AI786" s="205"/>
      <c r="AJ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  <c r="AG787" s="205"/>
      <c r="AH787" s="205"/>
      <c r="AI787" s="205"/>
      <c r="AJ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  <c r="AG788" s="205"/>
      <c r="AH788" s="205"/>
      <c r="AI788" s="205"/>
      <c r="AJ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  <c r="AG789" s="205"/>
      <c r="AH789" s="205"/>
      <c r="AI789" s="205"/>
      <c r="AJ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  <c r="AG790" s="205"/>
      <c r="AH790" s="205"/>
      <c r="AI790" s="205"/>
      <c r="AJ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  <c r="AG791" s="205"/>
      <c r="AH791" s="205"/>
      <c r="AI791" s="205"/>
      <c r="AJ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  <c r="AG792" s="205"/>
      <c r="AH792" s="205"/>
      <c r="AI792" s="205"/>
      <c r="AJ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  <c r="AG793" s="205"/>
      <c r="AH793" s="205"/>
      <c r="AI793" s="205"/>
      <c r="AJ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  <c r="AG803" s="205"/>
      <c r="AH803" s="205"/>
      <c r="AI803" s="205"/>
      <c r="AJ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  <c r="AG804" s="205"/>
      <c r="AH804" s="205"/>
      <c r="AI804" s="205"/>
      <c r="AJ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  <c r="AG805" s="205"/>
      <c r="AH805" s="205"/>
      <c r="AI805" s="205"/>
      <c r="AJ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  <c r="AG806" s="205"/>
      <c r="AH806" s="205"/>
      <c r="AI806" s="205"/>
      <c r="AJ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  <c r="AG807" s="205"/>
      <c r="AH807" s="205"/>
      <c r="AI807" s="205"/>
      <c r="AJ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  <c r="AG808" s="205"/>
      <c r="AH808" s="205"/>
      <c r="AI808" s="205"/>
      <c r="AJ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  <c r="AG809" s="205"/>
      <c r="AH809" s="205"/>
      <c r="AI809" s="205"/>
      <c r="AJ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  <c r="AH810" s="205"/>
      <c r="AI810" s="205"/>
      <c r="AJ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  <c r="AG811" s="205"/>
      <c r="AH811" s="205"/>
      <c r="AI811" s="205"/>
      <c r="AJ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  <c r="AG812" s="205"/>
      <c r="AH812" s="205"/>
      <c r="AI812" s="205"/>
      <c r="AJ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  <c r="AG813" s="205"/>
      <c r="AH813" s="205"/>
      <c r="AI813" s="205"/>
      <c r="AJ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  <c r="AG814" s="205"/>
      <c r="AH814" s="205"/>
      <c r="AI814" s="205"/>
      <c r="AJ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  <c r="AG815" s="205"/>
      <c r="AH815" s="205"/>
      <c r="AI815" s="205"/>
      <c r="AJ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  <c r="AG816" s="205"/>
      <c r="AH816" s="205"/>
      <c r="AI816" s="205"/>
      <c r="AJ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  <c r="AG817" s="205"/>
      <c r="AH817" s="205"/>
      <c r="AI817" s="205"/>
      <c r="AJ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  <c r="AG818" s="205"/>
      <c r="AH818" s="205"/>
      <c r="AI818" s="205"/>
      <c r="AJ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  <c r="AG819" s="205"/>
      <c r="AH819" s="205"/>
      <c r="AI819" s="205"/>
      <c r="AJ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  <c r="AG820" s="205"/>
      <c r="AH820" s="205"/>
      <c r="AI820" s="205"/>
      <c r="AJ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  <c r="AG821" s="205"/>
      <c r="AH821" s="205"/>
      <c r="AI821" s="205"/>
      <c r="AJ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  <c r="AE822" s="205"/>
      <c r="AF822" s="205"/>
      <c r="AG822" s="205"/>
      <c r="AH822" s="205"/>
      <c r="AI822" s="205"/>
      <c r="AJ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  <c r="AE823" s="205"/>
      <c r="AF823" s="205"/>
      <c r="AG823" s="205"/>
      <c r="AH823" s="205"/>
      <c r="AI823" s="205"/>
      <c r="AJ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  <c r="AE824" s="205"/>
      <c r="AF824" s="205"/>
      <c r="AG824" s="205"/>
      <c r="AH824" s="205"/>
      <c r="AI824" s="205"/>
      <c r="AJ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  <c r="AE825" s="205"/>
      <c r="AF825" s="205"/>
      <c r="AG825" s="205"/>
      <c r="AH825" s="205"/>
      <c r="AI825" s="205"/>
      <c r="AJ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  <c r="AE826" s="205"/>
      <c r="AF826" s="205"/>
      <c r="AG826" s="205"/>
      <c r="AH826" s="205"/>
      <c r="AI826" s="205"/>
      <c r="AJ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  <c r="AE827" s="205"/>
      <c r="AF827" s="205"/>
      <c r="AG827" s="205"/>
      <c r="AH827" s="205"/>
      <c r="AI827" s="205"/>
      <c r="AJ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  <c r="AE828" s="205"/>
      <c r="AF828" s="205"/>
      <c r="AG828" s="205"/>
      <c r="AH828" s="205"/>
      <c r="AI828" s="205"/>
      <c r="AJ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  <c r="AE829" s="205"/>
      <c r="AF829" s="205"/>
      <c r="AG829" s="205"/>
      <c r="AH829" s="205"/>
      <c r="AI829" s="205"/>
      <c r="AJ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  <c r="AE830" s="205"/>
      <c r="AF830" s="205"/>
      <c r="AG830" s="205"/>
      <c r="AH830" s="205"/>
      <c r="AI830" s="205"/>
      <c r="AJ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  <c r="AE831" s="205"/>
      <c r="AF831" s="205"/>
      <c r="AG831" s="205"/>
      <c r="AH831" s="205"/>
      <c r="AI831" s="205"/>
      <c r="AJ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  <c r="AE832" s="205"/>
      <c r="AF832" s="205"/>
      <c r="AG832" s="205"/>
      <c r="AH832" s="205"/>
      <c r="AI832" s="205"/>
      <c r="AJ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  <c r="AE833" s="205"/>
      <c r="AF833" s="205"/>
      <c r="AG833" s="205"/>
      <c r="AH833" s="205"/>
      <c r="AI833" s="205"/>
      <c r="AJ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  <c r="AE834" s="205"/>
      <c r="AF834" s="205"/>
      <c r="AG834" s="205"/>
      <c r="AH834" s="205"/>
      <c r="AI834" s="205"/>
      <c r="AJ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  <c r="AE835" s="205"/>
      <c r="AF835" s="205"/>
      <c r="AG835" s="205"/>
      <c r="AH835" s="205"/>
      <c r="AI835" s="205"/>
      <c r="AJ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  <c r="AE836" s="205"/>
      <c r="AF836" s="205"/>
      <c r="AG836" s="205"/>
      <c r="AH836" s="205"/>
      <c r="AI836" s="205"/>
      <c r="AJ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  <c r="AE837" s="205"/>
      <c r="AF837" s="205"/>
      <c r="AG837" s="205"/>
      <c r="AH837" s="205"/>
      <c r="AI837" s="205"/>
      <c r="AJ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  <c r="AE838" s="205"/>
      <c r="AF838" s="205"/>
      <c r="AG838" s="205"/>
      <c r="AH838" s="205"/>
      <c r="AI838" s="205"/>
      <c r="AJ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  <c r="AE839" s="205"/>
      <c r="AF839" s="205"/>
      <c r="AG839" s="205"/>
      <c r="AH839" s="205"/>
      <c r="AI839" s="205"/>
      <c r="AJ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  <c r="AG840" s="205"/>
      <c r="AH840" s="205"/>
      <c r="AI840" s="205"/>
      <c r="AJ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  <c r="AE841" s="205"/>
      <c r="AF841" s="205"/>
      <c r="AG841" s="205"/>
      <c r="AH841" s="205"/>
      <c r="AI841" s="205"/>
      <c r="AJ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  <c r="AE842" s="205"/>
      <c r="AF842" s="205"/>
      <c r="AG842" s="205"/>
      <c r="AH842" s="205"/>
      <c r="AI842" s="205"/>
      <c r="AJ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  <c r="AE843" s="205"/>
      <c r="AF843" s="205"/>
      <c r="AG843" s="205"/>
      <c r="AH843" s="205"/>
      <c r="AI843" s="205"/>
      <c r="AJ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  <c r="AE844" s="205"/>
      <c r="AF844" s="205"/>
      <c r="AG844" s="205"/>
      <c r="AH844" s="205"/>
      <c r="AI844" s="205"/>
      <c r="AJ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  <c r="AE845" s="205"/>
      <c r="AF845" s="205"/>
      <c r="AG845" s="205"/>
      <c r="AH845" s="205"/>
      <c r="AI845" s="205"/>
      <c r="AJ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  <c r="AE846" s="205"/>
      <c r="AF846" s="205"/>
      <c r="AG846" s="205"/>
      <c r="AH846" s="205"/>
      <c r="AI846" s="205"/>
      <c r="AJ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  <c r="AE847" s="205"/>
      <c r="AF847" s="205"/>
      <c r="AG847" s="205"/>
      <c r="AH847" s="205"/>
      <c r="AI847" s="205"/>
      <c r="AJ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  <c r="AE848" s="205"/>
      <c r="AF848" s="205"/>
      <c r="AG848" s="205"/>
      <c r="AH848" s="205"/>
      <c r="AI848" s="205"/>
      <c r="AJ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  <c r="AE849" s="205"/>
      <c r="AF849" s="205"/>
      <c r="AG849" s="205"/>
      <c r="AH849" s="205"/>
      <c r="AI849" s="205"/>
      <c r="AJ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  <c r="AE850" s="205"/>
      <c r="AF850" s="205"/>
      <c r="AG850" s="205"/>
      <c r="AH850" s="205"/>
      <c r="AI850" s="205"/>
      <c r="AJ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  <c r="AE851" s="205"/>
      <c r="AF851" s="205"/>
      <c r="AG851" s="205"/>
      <c r="AH851" s="205"/>
      <c r="AI851" s="205"/>
      <c r="AJ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  <c r="AE852" s="205"/>
      <c r="AF852" s="205"/>
      <c r="AG852" s="205"/>
      <c r="AH852" s="205"/>
      <c r="AI852" s="205"/>
      <c r="AJ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  <c r="AE853" s="205"/>
      <c r="AF853" s="205"/>
      <c r="AG853" s="205"/>
      <c r="AH853" s="205"/>
      <c r="AI853" s="205"/>
      <c r="AJ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  <c r="AE854" s="205"/>
      <c r="AF854" s="205"/>
      <c r="AG854" s="205"/>
      <c r="AH854" s="205"/>
      <c r="AI854" s="205"/>
      <c r="AJ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5"/>
      <c r="AF855" s="205"/>
      <c r="AG855" s="205"/>
      <c r="AH855" s="205"/>
      <c r="AI855" s="205"/>
      <c r="AJ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  <c r="AE856" s="205"/>
      <c r="AF856" s="205"/>
      <c r="AG856" s="205"/>
      <c r="AH856" s="205"/>
      <c r="AI856" s="205"/>
      <c r="AJ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  <c r="AE857" s="205"/>
      <c r="AF857" s="205"/>
      <c r="AG857" s="205"/>
      <c r="AH857" s="205"/>
      <c r="AI857" s="205"/>
      <c r="AJ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  <c r="AE858" s="205"/>
      <c r="AF858" s="205"/>
      <c r="AG858" s="205"/>
      <c r="AH858" s="205"/>
      <c r="AI858" s="205"/>
      <c r="AJ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  <c r="AE859" s="205"/>
      <c r="AF859" s="205"/>
      <c r="AG859" s="205"/>
      <c r="AH859" s="205"/>
      <c r="AI859" s="205"/>
      <c r="AJ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  <c r="AE860" s="205"/>
      <c r="AF860" s="205"/>
      <c r="AG860" s="205"/>
      <c r="AH860" s="205"/>
      <c r="AI860" s="205"/>
      <c r="AJ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  <c r="AE861" s="205"/>
      <c r="AF861" s="205"/>
      <c r="AG861" s="205"/>
      <c r="AH861" s="205"/>
      <c r="AI861" s="205"/>
      <c r="AJ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  <c r="AE862" s="205"/>
      <c r="AF862" s="205"/>
      <c r="AG862" s="205"/>
      <c r="AH862" s="205"/>
      <c r="AI862" s="205"/>
      <c r="AJ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  <c r="AE863" s="205"/>
      <c r="AF863" s="205"/>
      <c r="AG863" s="205"/>
      <c r="AH863" s="205"/>
      <c r="AI863" s="205"/>
      <c r="AJ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  <c r="AE864" s="205"/>
      <c r="AF864" s="205"/>
      <c r="AG864" s="205"/>
      <c r="AH864" s="205"/>
      <c r="AI864" s="205"/>
      <c r="AJ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  <c r="AE865" s="205"/>
      <c r="AF865" s="205"/>
      <c r="AG865" s="205"/>
      <c r="AH865" s="205"/>
      <c r="AI865" s="205"/>
      <c r="AJ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  <c r="AE866" s="205"/>
      <c r="AF866" s="205"/>
      <c r="AG866" s="205"/>
      <c r="AH866" s="205"/>
      <c r="AI866" s="205"/>
      <c r="AJ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  <c r="AE867" s="205"/>
      <c r="AF867" s="205"/>
      <c r="AG867" s="205"/>
      <c r="AH867" s="205"/>
      <c r="AI867" s="205"/>
      <c r="AJ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  <c r="AE868" s="205"/>
      <c r="AF868" s="205"/>
      <c r="AG868" s="205"/>
      <c r="AH868" s="205"/>
      <c r="AI868" s="205"/>
      <c r="AJ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  <c r="AE869" s="205"/>
      <c r="AF869" s="205"/>
      <c r="AG869" s="205"/>
      <c r="AH869" s="205"/>
      <c r="AI869" s="205"/>
      <c r="AJ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  <c r="AE870" s="205"/>
      <c r="AF870" s="205"/>
      <c r="AG870" s="205"/>
      <c r="AH870" s="205"/>
      <c r="AI870" s="205"/>
      <c r="AJ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  <c r="AE871" s="205"/>
      <c r="AF871" s="205"/>
      <c r="AG871" s="205"/>
      <c r="AH871" s="205"/>
      <c r="AI871" s="205"/>
      <c r="AJ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  <c r="AE872" s="205"/>
      <c r="AF872" s="205"/>
      <c r="AG872" s="205"/>
      <c r="AH872" s="205"/>
      <c r="AI872" s="205"/>
      <c r="AJ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  <c r="AE873" s="205"/>
      <c r="AF873" s="205"/>
      <c r="AG873" s="205"/>
      <c r="AH873" s="205"/>
      <c r="AI873" s="205"/>
      <c r="AJ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  <c r="AE874" s="205"/>
      <c r="AF874" s="205"/>
      <c r="AG874" s="205"/>
      <c r="AH874" s="205"/>
      <c r="AI874" s="205"/>
      <c r="AJ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  <c r="AG875" s="205"/>
      <c r="AH875" s="205"/>
      <c r="AI875" s="205"/>
      <c r="AJ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  <c r="AE876" s="205"/>
      <c r="AF876" s="205"/>
      <c r="AG876" s="205"/>
      <c r="AH876" s="205"/>
      <c r="AI876" s="205"/>
      <c r="AJ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  <c r="AE877" s="205"/>
      <c r="AF877" s="205"/>
      <c r="AG877" s="205"/>
      <c r="AH877" s="205"/>
      <c r="AI877" s="205"/>
      <c r="AJ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  <c r="AE878" s="205"/>
      <c r="AF878" s="205"/>
      <c r="AG878" s="205"/>
      <c r="AH878" s="205"/>
      <c r="AI878" s="205"/>
      <c r="AJ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  <c r="AE879" s="205"/>
      <c r="AF879" s="205"/>
      <c r="AG879" s="205"/>
      <c r="AH879" s="205"/>
      <c r="AI879" s="205"/>
      <c r="AJ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  <c r="AE880" s="205"/>
      <c r="AF880" s="205"/>
      <c r="AG880" s="205"/>
      <c r="AH880" s="205"/>
      <c r="AI880" s="205"/>
      <c r="AJ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  <c r="AE881" s="205"/>
      <c r="AF881" s="205"/>
      <c r="AG881" s="205"/>
      <c r="AH881" s="205"/>
      <c r="AI881" s="205"/>
      <c r="AJ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  <c r="AE882" s="205"/>
      <c r="AF882" s="205"/>
      <c r="AG882" s="205"/>
      <c r="AH882" s="205"/>
      <c r="AI882" s="205"/>
      <c r="AJ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  <c r="AE883" s="205"/>
      <c r="AF883" s="205"/>
      <c r="AG883" s="205"/>
      <c r="AH883" s="205"/>
      <c r="AI883" s="205"/>
      <c r="AJ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  <c r="AE884" s="205"/>
      <c r="AF884" s="205"/>
      <c r="AG884" s="205"/>
      <c r="AH884" s="205"/>
      <c r="AI884" s="205"/>
      <c r="AJ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  <c r="AE885" s="205"/>
      <c r="AF885" s="205"/>
      <c r="AG885" s="205"/>
      <c r="AH885" s="205"/>
      <c r="AI885" s="205"/>
      <c r="AJ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  <c r="AG886" s="205"/>
      <c r="AH886" s="205"/>
      <c r="AI886" s="205"/>
      <c r="AJ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  <c r="AG887" s="205"/>
      <c r="AH887" s="205"/>
      <c r="AI887" s="205"/>
      <c r="AJ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  <c r="AH888" s="205"/>
      <c r="AI888" s="205"/>
      <c r="AJ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  <c r="AE889" s="205"/>
      <c r="AF889" s="205"/>
      <c r="AG889" s="205"/>
      <c r="AH889" s="205"/>
      <c r="AI889" s="205"/>
      <c r="AJ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  <c r="AE890" s="205"/>
      <c r="AF890" s="205"/>
      <c r="AG890" s="205"/>
      <c r="AH890" s="205"/>
      <c r="AI890" s="205"/>
      <c r="AJ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  <c r="AE891" s="205"/>
      <c r="AF891" s="205"/>
      <c r="AG891" s="205"/>
      <c r="AH891" s="205"/>
      <c r="AI891" s="205"/>
      <c r="AJ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  <c r="AE892" s="205"/>
      <c r="AF892" s="205"/>
      <c r="AG892" s="205"/>
      <c r="AH892" s="205"/>
      <c r="AI892" s="205"/>
      <c r="AJ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  <c r="AE893" s="205"/>
      <c r="AF893" s="205"/>
      <c r="AG893" s="205"/>
      <c r="AH893" s="205"/>
      <c r="AI893" s="205"/>
      <c r="AJ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  <c r="AE894" s="205"/>
      <c r="AF894" s="205"/>
      <c r="AG894" s="205"/>
      <c r="AH894" s="205"/>
      <c r="AI894" s="205"/>
      <c r="AJ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  <c r="AG895" s="205"/>
      <c r="AH895" s="205"/>
      <c r="AI895" s="205"/>
      <c r="AJ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  <c r="AE896" s="205"/>
      <c r="AF896" s="205"/>
      <c r="AG896" s="205"/>
      <c r="AH896" s="205"/>
      <c r="AI896" s="205"/>
      <c r="AJ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  <c r="AE897" s="205"/>
      <c r="AF897" s="205"/>
      <c r="AG897" s="205"/>
      <c r="AH897" s="205"/>
      <c r="AI897" s="205"/>
      <c r="AJ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  <c r="AE898" s="205"/>
      <c r="AF898" s="205"/>
      <c r="AG898" s="205"/>
      <c r="AH898" s="205"/>
      <c r="AI898" s="205"/>
      <c r="AJ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  <c r="AE899" s="205"/>
      <c r="AF899" s="205"/>
      <c r="AG899" s="205"/>
      <c r="AH899" s="205"/>
      <c r="AI899" s="205"/>
      <c r="AJ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  <c r="AE900" s="205"/>
      <c r="AF900" s="205"/>
      <c r="AG900" s="205"/>
      <c r="AH900" s="205"/>
      <c r="AI900" s="205"/>
      <c r="AJ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  <c r="AE901" s="205"/>
      <c r="AF901" s="205"/>
      <c r="AG901" s="205"/>
      <c r="AH901" s="205"/>
      <c r="AI901" s="205"/>
      <c r="AJ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  <c r="AE902" s="205"/>
      <c r="AF902" s="205"/>
      <c r="AG902" s="205"/>
      <c r="AH902" s="205"/>
      <c r="AI902" s="205"/>
      <c r="AJ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  <c r="AE903" s="205"/>
      <c r="AF903" s="205"/>
      <c r="AG903" s="205"/>
      <c r="AH903" s="205"/>
      <c r="AI903" s="205"/>
      <c r="AJ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  <c r="AE904" s="205"/>
      <c r="AF904" s="205"/>
      <c r="AG904" s="205"/>
      <c r="AH904" s="205"/>
      <c r="AI904" s="205"/>
      <c r="AJ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  <c r="AE905" s="205"/>
      <c r="AF905" s="205"/>
      <c r="AG905" s="205"/>
      <c r="AH905" s="205"/>
      <c r="AI905" s="205"/>
      <c r="AJ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  <c r="AE906" s="205"/>
      <c r="AF906" s="205"/>
      <c r="AG906" s="205"/>
      <c r="AH906" s="205"/>
      <c r="AI906" s="205"/>
      <c r="AJ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  <c r="AE907" s="205"/>
      <c r="AF907" s="205"/>
      <c r="AG907" s="205"/>
      <c r="AH907" s="205"/>
      <c r="AI907" s="205"/>
      <c r="AJ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  <c r="AE908" s="205"/>
      <c r="AF908" s="205"/>
      <c r="AG908" s="205"/>
      <c r="AH908" s="205"/>
      <c r="AI908" s="205"/>
      <c r="AJ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  <c r="AE909" s="205"/>
      <c r="AF909" s="205"/>
      <c r="AG909" s="205"/>
      <c r="AH909" s="205"/>
      <c r="AI909" s="205"/>
      <c r="AJ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  <c r="AE910" s="205"/>
      <c r="AF910" s="205"/>
      <c r="AG910" s="205"/>
      <c r="AH910" s="205"/>
      <c r="AI910" s="205"/>
      <c r="AJ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  <c r="AE911" s="205"/>
      <c r="AF911" s="205"/>
      <c r="AG911" s="205"/>
      <c r="AH911" s="205"/>
      <c r="AI911" s="205"/>
      <c r="AJ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  <c r="AE912" s="205"/>
      <c r="AF912" s="205"/>
      <c r="AG912" s="205"/>
      <c r="AH912" s="205"/>
      <c r="AI912" s="205"/>
      <c r="AJ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  <c r="AE913" s="205"/>
      <c r="AF913" s="205"/>
      <c r="AG913" s="205"/>
      <c r="AH913" s="205"/>
      <c r="AI913" s="205"/>
      <c r="AJ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  <c r="AE914" s="205"/>
      <c r="AF914" s="205"/>
      <c r="AG914" s="205"/>
      <c r="AH914" s="205"/>
      <c r="AI914" s="205"/>
      <c r="AJ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  <c r="AE915" s="205"/>
      <c r="AF915" s="205"/>
      <c r="AG915" s="205"/>
      <c r="AH915" s="205"/>
      <c r="AI915" s="205"/>
      <c r="AJ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  <c r="AE916" s="205"/>
      <c r="AF916" s="205"/>
      <c r="AG916" s="205"/>
      <c r="AH916" s="205"/>
      <c r="AI916" s="205"/>
      <c r="AJ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  <c r="AE917" s="205"/>
      <c r="AF917" s="205"/>
      <c r="AG917" s="205"/>
      <c r="AH917" s="205"/>
      <c r="AI917" s="205"/>
      <c r="AJ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  <c r="AE918" s="205"/>
      <c r="AF918" s="205"/>
      <c r="AG918" s="205"/>
      <c r="AH918" s="205"/>
      <c r="AI918" s="205"/>
      <c r="AJ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  <c r="AE919" s="205"/>
      <c r="AF919" s="205"/>
      <c r="AG919" s="205"/>
      <c r="AH919" s="205"/>
      <c r="AI919" s="205"/>
      <c r="AJ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  <c r="AE920" s="205"/>
      <c r="AF920" s="205"/>
      <c r="AG920" s="205"/>
      <c r="AH920" s="205"/>
      <c r="AI920" s="205"/>
      <c r="AJ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  <c r="AG921" s="205"/>
      <c r="AH921" s="205"/>
      <c r="AI921" s="205"/>
      <c r="AJ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  <c r="AG922" s="205"/>
      <c r="AH922" s="205"/>
      <c r="AI922" s="205"/>
      <c r="AJ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  <c r="AG923" s="205"/>
      <c r="AH923" s="205"/>
      <c r="AI923" s="205"/>
      <c r="AJ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  <c r="AG924" s="205"/>
      <c r="AH924" s="205"/>
      <c r="AI924" s="205"/>
      <c r="AJ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  <c r="AG925" s="205"/>
      <c r="AH925" s="205"/>
      <c r="AI925" s="205"/>
      <c r="AJ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  <c r="AG926" s="205"/>
      <c r="AH926" s="205"/>
      <c r="AI926" s="205"/>
      <c r="AJ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  <c r="AG927" s="205"/>
      <c r="AH927" s="205"/>
      <c r="AI927" s="205"/>
      <c r="AJ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  <c r="AG928" s="205"/>
      <c r="AH928" s="205"/>
      <c r="AI928" s="205"/>
      <c r="AJ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  <c r="AG929" s="205"/>
      <c r="AH929" s="205"/>
      <c r="AI929" s="205"/>
      <c r="AJ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  <c r="AE930" s="205"/>
      <c r="AF930" s="205"/>
      <c r="AG930" s="205"/>
      <c r="AH930" s="205"/>
      <c r="AI930" s="205"/>
      <c r="AJ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  <c r="AE931" s="205"/>
      <c r="AF931" s="205"/>
      <c r="AG931" s="205"/>
      <c r="AH931" s="205"/>
      <c r="AI931" s="205"/>
      <c r="AJ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  <c r="AE932" s="205"/>
      <c r="AF932" s="205"/>
      <c r="AG932" s="205"/>
      <c r="AH932" s="205"/>
      <c r="AI932" s="205"/>
      <c r="AJ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  <c r="AE933" s="205"/>
      <c r="AF933" s="205"/>
      <c r="AG933" s="205"/>
      <c r="AH933" s="205"/>
      <c r="AI933" s="205"/>
      <c r="AJ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  <c r="AE934" s="205"/>
      <c r="AF934" s="205"/>
      <c r="AG934" s="205"/>
      <c r="AH934" s="205"/>
      <c r="AI934" s="205"/>
      <c r="AJ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  <c r="AE935" s="205"/>
      <c r="AF935" s="205"/>
      <c r="AG935" s="205"/>
      <c r="AH935" s="205"/>
      <c r="AI935" s="205"/>
      <c r="AJ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  <c r="AE936" s="205"/>
      <c r="AF936" s="205"/>
      <c r="AG936" s="205"/>
      <c r="AH936" s="205"/>
      <c r="AI936" s="205"/>
      <c r="AJ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  <c r="AE937" s="205"/>
      <c r="AF937" s="205"/>
      <c r="AG937" s="205"/>
      <c r="AH937" s="205"/>
      <c r="AI937" s="205"/>
      <c r="AJ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  <c r="AE938" s="205"/>
      <c r="AF938" s="205"/>
      <c r="AG938" s="205"/>
      <c r="AH938" s="205"/>
      <c r="AI938" s="205"/>
      <c r="AJ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  <c r="AE939" s="205"/>
      <c r="AF939" s="205"/>
      <c r="AG939" s="205"/>
      <c r="AH939" s="205"/>
      <c r="AI939" s="205"/>
      <c r="AJ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  <c r="AE940" s="205"/>
      <c r="AF940" s="205"/>
      <c r="AG940" s="205"/>
      <c r="AH940" s="205"/>
      <c r="AI940" s="205"/>
      <c r="AJ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  <c r="AE941" s="205"/>
      <c r="AF941" s="205"/>
      <c r="AG941" s="205"/>
      <c r="AH941" s="205"/>
      <c r="AI941" s="205"/>
      <c r="AJ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  <c r="AE942" s="205"/>
      <c r="AF942" s="205"/>
      <c r="AG942" s="205"/>
      <c r="AH942" s="205"/>
      <c r="AI942" s="205"/>
      <c r="AJ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  <c r="AE943" s="205"/>
      <c r="AF943" s="205"/>
      <c r="AG943" s="205"/>
      <c r="AH943" s="205"/>
      <c r="AI943" s="205"/>
      <c r="AJ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  <c r="AE944" s="205"/>
      <c r="AF944" s="205"/>
      <c r="AG944" s="205"/>
      <c r="AH944" s="205"/>
      <c r="AI944" s="205"/>
      <c r="AJ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  <c r="AE945" s="205"/>
      <c r="AF945" s="205"/>
      <c r="AG945" s="205"/>
      <c r="AH945" s="205"/>
      <c r="AI945" s="205"/>
      <c r="AJ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  <c r="AE946" s="205"/>
      <c r="AF946" s="205"/>
      <c r="AG946" s="205"/>
      <c r="AH946" s="205"/>
      <c r="AI946" s="205"/>
      <c r="AJ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  <c r="AE948" s="205"/>
      <c r="AF948" s="205"/>
      <c r="AG948" s="205"/>
      <c r="AH948" s="205"/>
      <c r="AI948" s="205"/>
      <c r="AJ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  <c r="AE949" s="205"/>
      <c r="AF949" s="205"/>
      <c r="AG949" s="205"/>
      <c r="AH949" s="205"/>
      <c r="AI949" s="205"/>
      <c r="AJ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  <c r="AE950" s="205"/>
      <c r="AF950" s="205"/>
      <c r="AG950" s="205"/>
      <c r="AH950" s="205"/>
      <c r="AI950" s="205"/>
      <c r="AJ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  <c r="AE951" s="205"/>
      <c r="AF951" s="205"/>
      <c r="AG951" s="205"/>
      <c r="AH951" s="205"/>
      <c r="AI951" s="205"/>
      <c r="AJ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  <c r="AE952" s="205"/>
      <c r="AF952" s="205"/>
      <c r="AG952" s="205"/>
      <c r="AH952" s="205"/>
      <c r="AI952" s="205"/>
      <c r="AJ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  <c r="AE953" s="205"/>
      <c r="AF953" s="205"/>
      <c r="AG953" s="205"/>
      <c r="AH953" s="205"/>
      <c r="AI953" s="205"/>
      <c r="AJ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  <c r="AE954" s="205"/>
      <c r="AF954" s="205"/>
      <c r="AG954" s="205"/>
      <c r="AH954" s="205"/>
      <c r="AI954" s="205"/>
      <c r="AJ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  <c r="AE955" s="205"/>
      <c r="AF955" s="205"/>
      <c r="AG955" s="205"/>
      <c r="AH955" s="205"/>
      <c r="AI955" s="205"/>
      <c r="AJ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  <c r="AE956" s="205"/>
      <c r="AF956" s="205"/>
      <c r="AG956" s="205"/>
      <c r="AH956" s="205"/>
      <c r="AI956" s="205"/>
      <c r="AJ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  <c r="AE957" s="205"/>
      <c r="AF957" s="205"/>
      <c r="AG957" s="205"/>
      <c r="AH957" s="205"/>
      <c r="AI957" s="205"/>
      <c r="AJ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  <c r="AE958" s="205"/>
      <c r="AF958" s="205"/>
      <c r="AG958" s="205"/>
      <c r="AH958" s="205"/>
      <c r="AI958" s="205"/>
      <c r="AJ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  <c r="AE959" s="205"/>
      <c r="AF959" s="205"/>
      <c r="AG959" s="205"/>
      <c r="AH959" s="205"/>
      <c r="AI959" s="205"/>
      <c r="AJ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  <c r="AE960" s="205"/>
      <c r="AF960" s="205"/>
      <c r="AG960" s="205"/>
      <c r="AH960" s="205"/>
      <c r="AI960" s="205"/>
      <c r="AJ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  <c r="AE961" s="205"/>
      <c r="AF961" s="205"/>
      <c r="AG961" s="205"/>
      <c r="AH961" s="205"/>
      <c r="AI961" s="205"/>
      <c r="AJ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  <c r="AE962" s="205"/>
      <c r="AF962" s="205"/>
      <c r="AG962" s="205"/>
      <c r="AH962" s="205"/>
      <c r="AI962" s="205"/>
      <c r="AJ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  <c r="AE963" s="205"/>
      <c r="AF963" s="205"/>
      <c r="AG963" s="205"/>
      <c r="AH963" s="205"/>
      <c r="AI963" s="205"/>
      <c r="AJ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  <c r="AE964" s="205"/>
      <c r="AF964" s="205"/>
      <c r="AG964" s="205"/>
      <c r="AH964" s="205"/>
      <c r="AI964" s="205"/>
      <c r="AJ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  <c r="AE965" s="205"/>
      <c r="AF965" s="205"/>
      <c r="AG965" s="205"/>
      <c r="AH965" s="205"/>
      <c r="AI965" s="205"/>
      <c r="AJ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  <c r="AE966" s="205"/>
      <c r="AF966" s="205"/>
      <c r="AG966" s="205"/>
      <c r="AH966" s="205"/>
      <c r="AI966" s="205"/>
      <c r="AJ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  <c r="AE967" s="205"/>
      <c r="AF967" s="205"/>
      <c r="AG967" s="205"/>
      <c r="AH967" s="205"/>
      <c r="AI967" s="205"/>
      <c r="AJ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  <c r="AE968" s="205"/>
      <c r="AF968" s="205"/>
      <c r="AG968" s="205"/>
      <c r="AH968" s="205"/>
      <c r="AI968" s="205"/>
      <c r="AJ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  <c r="AG969" s="205"/>
      <c r="AH969" s="205"/>
      <c r="AI969" s="205"/>
      <c r="AJ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  <c r="AE970" s="205"/>
      <c r="AF970" s="205"/>
      <c r="AG970" s="205"/>
      <c r="AH970" s="205"/>
      <c r="AI970" s="205"/>
      <c r="AJ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  <c r="AE971" s="205"/>
      <c r="AF971" s="205"/>
      <c r="AG971" s="205"/>
      <c r="AH971" s="205"/>
      <c r="AI971" s="205"/>
      <c r="AJ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  <c r="AE972" s="205"/>
      <c r="AF972" s="205"/>
      <c r="AG972" s="205"/>
      <c r="AH972" s="205"/>
      <c r="AI972" s="205"/>
      <c r="AJ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  <c r="AH973" s="205"/>
      <c r="AI973" s="205"/>
      <c r="AJ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  <c r="AE974" s="205"/>
      <c r="AF974" s="205"/>
      <c r="AG974" s="205"/>
      <c r="AH974" s="205"/>
      <c r="AI974" s="205"/>
      <c r="AJ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  <c r="AE975" s="205"/>
      <c r="AF975" s="205"/>
      <c r="AG975" s="205"/>
      <c r="AH975" s="205"/>
      <c r="AI975" s="205"/>
      <c r="AJ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  <c r="AE976" s="205"/>
      <c r="AF976" s="205"/>
      <c r="AG976" s="205"/>
      <c r="AH976" s="205"/>
      <c r="AI976" s="205"/>
      <c r="AJ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  <c r="AE977" s="205"/>
      <c r="AF977" s="205"/>
      <c r="AG977" s="205"/>
      <c r="AH977" s="205"/>
      <c r="AI977" s="205"/>
      <c r="AJ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  <c r="AE978" s="205"/>
      <c r="AF978" s="205"/>
      <c r="AG978" s="205"/>
      <c r="AH978" s="205"/>
      <c r="AI978" s="205"/>
      <c r="AJ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  <c r="AE979" s="205"/>
      <c r="AF979" s="205"/>
      <c r="AG979" s="205"/>
      <c r="AH979" s="205"/>
      <c r="AI979" s="205"/>
      <c r="AJ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  <c r="AE980" s="205"/>
      <c r="AF980" s="205"/>
      <c r="AG980" s="205"/>
      <c r="AH980" s="205"/>
      <c r="AI980" s="205"/>
      <c r="AJ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  <c r="AE981" s="205"/>
      <c r="AF981" s="205"/>
      <c r="AG981" s="205"/>
      <c r="AH981" s="205"/>
      <c r="AI981" s="205"/>
      <c r="AJ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  <c r="AE982" s="205"/>
      <c r="AF982" s="205"/>
      <c r="AG982" s="205"/>
      <c r="AH982" s="205"/>
      <c r="AI982" s="205"/>
      <c r="AJ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  <c r="AE983" s="205"/>
      <c r="AF983" s="205"/>
      <c r="AG983" s="205"/>
      <c r="AH983" s="205"/>
      <c r="AI983" s="205"/>
      <c r="AJ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  <c r="AE984" s="205"/>
      <c r="AF984" s="205"/>
      <c r="AG984" s="205"/>
      <c r="AH984" s="205"/>
      <c r="AI984" s="205"/>
      <c r="AJ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  <c r="AE985" s="205"/>
      <c r="AF985" s="205"/>
      <c r="AG985" s="205"/>
      <c r="AH985" s="205"/>
      <c r="AI985" s="205"/>
      <c r="AJ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  <c r="AE986" s="205"/>
      <c r="AF986" s="205"/>
      <c r="AG986" s="205"/>
      <c r="AH986" s="205"/>
      <c r="AI986" s="205"/>
      <c r="AJ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  <c r="AG987" s="205"/>
      <c r="AH987" s="205"/>
      <c r="AI987" s="205"/>
      <c r="AJ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  <c r="AE988" s="205"/>
      <c r="AF988" s="205"/>
      <c r="AG988" s="205"/>
      <c r="AH988" s="205"/>
      <c r="AI988" s="205"/>
      <c r="AJ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  <c r="AE989" s="205"/>
      <c r="AF989" s="205"/>
      <c r="AG989" s="205"/>
      <c r="AH989" s="205"/>
      <c r="AI989" s="205"/>
      <c r="AJ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  <c r="AE990" s="205"/>
      <c r="AF990" s="205"/>
      <c r="AG990" s="205"/>
      <c r="AH990" s="205"/>
      <c r="AI990" s="205"/>
      <c r="AJ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  <c r="AE991" s="205"/>
      <c r="AF991" s="205"/>
      <c r="AG991" s="205"/>
      <c r="AH991" s="205"/>
      <c r="AI991" s="205"/>
      <c r="AJ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  <c r="AE992" s="205"/>
      <c r="AF992" s="205"/>
      <c r="AG992" s="205"/>
      <c r="AH992" s="205"/>
      <c r="AI992" s="205"/>
      <c r="AJ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  <c r="AE993" s="205"/>
      <c r="AF993" s="205"/>
      <c r="AG993" s="205"/>
      <c r="AH993" s="205"/>
      <c r="AI993" s="205"/>
      <c r="AJ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  <c r="AE994" s="205"/>
      <c r="AF994" s="205"/>
      <c r="AG994" s="205"/>
      <c r="AH994" s="205"/>
      <c r="AI994" s="205"/>
      <c r="AJ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  <c r="AE995" s="205"/>
      <c r="AF995" s="205"/>
      <c r="AG995" s="205"/>
      <c r="AH995" s="205"/>
      <c r="AI995" s="205"/>
      <c r="AJ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  <c r="AE996" s="205"/>
      <c r="AF996" s="205"/>
      <c r="AG996" s="205"/>
      <c r="AH996" s="205"/>
      <c r="AI996" s="205"/>
      <c r="AJ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  <c r="AE997" s="205"/>
      <c r="AF997" s="205"/>
      <c r="AG997" s="205"/>
      <c r="AH997" s="205"/>
      <c r="AI997" s="205"/>
      <c r="AJ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  <c r="AE998" s="205"/>
      <c r="AF998" s="205"/>
      <c r="AG998" s="205"/>
      <c r="AH998" s="205"/>
      <c r="AI998" s="205"/>
      <c r="AJ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  <c r="AE999" s="205"/>
      <c r="AF999" s="205"/>
      <c r="AG999" s="205"/>
      <c r="AH999" s="205"/>
      <c r="AI999" s="205"/>
      <c r="AJ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  <c r="AE1000" s="205"/>
      <c r="AF1000" s="205"/>
      <c r="AG1000" s="205"/>
      <c r="AH1000" s="205"/>
      <c r="AI1000" s="205"/>
      <c r="AJ1000" s="205"/>
    </row>
  </sheetData>
  <autoFilter ref="$A$6:$K$17"/>
  <mergeCells count="8">
    <mergeCell ref="A1:E3"/>
    <mergeCell ref="AF1:AG1"/>
    <mergeCell ref="AI1:AJ1"/>
    <mergeCell ref="A4:E5"/>
    <mergeCell ref="B6:D6"/>
    <mergeCell ref="G6:J6"/>
    <mergeCell ref="M6:M7"/>
    <mergeCell ref="N6:N7"/>
  </mergeCells>
  <conditionalFormatting sqref="K8:K17">
    <cfRule type="cellIs" dxfId="0" priority="1" operator="between">
      <formula>0.005</formula>
      <formula>0.04</formula>
    </cfRule>
  </conditionalFormatting>
  <conditionalFormatting sqref="K8:K17">
    <cfRule type="cellIs" dxfId="1" priority="2" operator="between">
      <formula>0.05</formula>
      <formula>0.17</formula>
    </cfRule>
  </conditionalFormatting>
  <conditionalFormatting sqref="K8:K17">
    <cfRule type="cellIs" dxfId="2" priority="3" operator="between">
      <formula>0.18</formula>
      <formula>0.81</formula>
    </cfRule>
  </conditionalFormatting>
  <dataValidations>
    <dataValidation type="list" allowBlank="1" showInputMessage="1" showErrorMessage="1" prompt=" - " sqref="F8:F17">
      <formula1>$H$37:$H$41</formula1>
    </dataValidation>
    <dataValidation type="list" allowBlank="1" showInputMessage="1" showErrorMessage="1" prompt=" - " sqref="H8:H17">
      <formula1>$G$37:$G$41</formula1>
    </dataValidation>
    <dataValidation type="list" allowBlank="1" showInputMessage="1" showErrorMessage="1" prompt=" - " sqref="G8:G17">
      <formula1>$F$37:$F$41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5.0" ySplit="7.0" topLeftCell="F8" activePane="bottomRight" state="frozen"/>
      <selection activeCell="F1" sqref="F1" pane="topRight"/>
      <selection activeCell="A8" sqref="A8" pane="bottomLeft"/>
      <selection activeCell="F8" sqref="F8" pane="bottomRight"/>
    </sheetView>
  </sheetViews>
  <sheetFormatPr customHeight="1" defaultColWidth="12.63" defaultRowHeight="15.0"/>
  <cols>
    <col customWidth="1" min="1" max="1" width="4.75"/>
    <col customWidth="1" min="2" max="2" width="30.88"/>
    <col customWidth="1" min="3" max="3" width="25.0"/>
    <col customWidth="1" min="4" max="4" width="32.75"/>
    <col customWidth="1" min="5" max="5" width="9.63"/>
    <col customWidth="1" min="6" max="6" width="17.38"/>
    <col customWidth="1" min="7" max="7" width="18.63"/>
    <col customWidth="1" min="8" max="8" width="12.38"/>
    <col customWidth="1" min="9" max="9" width="17.13"/>
    <col customWidth="1" min="10" max="10" width="29.25"/>
    <col customWidth="1" min="11" max="11" width="27.25"/>
    <col customWidth="1" min="12" max="12" width="8.88"/>
    <col customWidth="1" min="13" max="13" width="10.0"/>
    <col customWidth="1" min="14" max="14" width="14.25"/>
    <col customWidth="1" min="15" max="32" width="9.13"/>
  </cols>
  <sheetData>
    <row r="1" ht="13.5" customHeight="1">
      <c r="A1" s="338" t="s">
        <v>475</v>
      </c>
      <c r="B1" s="297"/>
      <c r="C1" s="297"/>
      <c r="D1" s="298"/>
      <c r="E1" s="300"/>
      <c r="F1" s="339"/>
      <c r="G1" s="340"/>
      <c r="H1" s="340"/>
      <c r="I1" s="340"/>
      <c r="J1" s="339"/>
      <c r="K1" s="339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3" t="s">
        <v>328</v>
      </c>
      <c r="AC1" s="35"/>
      <c r="AD1" s="234"/>
      <c r="AE1" s="233" t="s">
        <v>329</v>
      </c>
      <c r="AF1" s="35"/>
    </row>
    <row r="2" ht="12.75" customHeight="1">
      <c r="A2" s="341"/>
      <c r="D2" s="236"/>
      <c r="E2" s="300"/>
      <c r="F2" s="339"/>
      <c r="G2" s="340"/>
      <c r="H2" s="340"/>
      <c r="I2" s="340"/>
      <c r="J2" s="339"/>
      <c r="K2" s="339"/>
      <c r="L2" s="232"/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  <c r="AA2" s="232"/>
      <c r="AB2" s="241"/>
      <c r="AC2" s="242"/>
      <c r="AD2" s="234"/>
      <c r="AE2" s="243"/>
      <c r="AF2" s="244"/>
    </row>
    <row r="3" ht="13.5" customHeight="1">
      <c r="A3" s="342"/>
      <c r="B3" s="246"/>
      <c r="C3" s="246"/>
      <c r="D3" s="247"/>
      <c r="E3" s="300"/>
      <c r="F3" s="339"/>
      <c r="G3" s="340"/>
      <c r="H3" s="340"/>
      <c r="I3" s="340"/>
      <c r="J3" s="339"/>
      <c r="K3" s="339"/>
      <c r="L3" s="232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41"/>
      <c r="AC3" s="242"/>
      <c r="AD3" s="234"/>
      <c r="AE3" s="243"/>
      <c r="AF3" s="244"/>
    </row>
    <row r="4" ht="12.75" customHeight="1">
      <c r="A4" s="343" t="str">
        <f>Identificar!A4</f>
        <v>Easy Eats</v>
      </c>
      <c r="E4" s="237"/>
      <c r="F4" s="232"/>
      <c r="G4" s="249"/>
      <c r="H4" s="249"/>
      <c r="I4" s="249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41"/>
      <c r="AC4" s="242"/>
      <c r="AD4" s="234"/>
      <c r="AE4" s="243"/>
      <c r="AF4" s="244"/>
    </row>
    <row r="5" ht="26.25" customHeight="1">
      <c r="E5" s="232"/>
      <c r="F5" s="232"/>
      <c r="G5" s="249"/>
      <c r="H5" s="249"/>
      <c r="I5" s="249"/>
      <c r="J5" s="232"/>
      <c r="K5" s="232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256" t="s">
        <v>330</v>
      </c>
      <c r="AC5" s="257">
        <v>1.0</v>
      </c>
      <c r="AD5" s="234"/>
      <c r="AE5" s="256" t="s">
        <v>331</v>
      </c>
      <c r="AF5" s="257">
        <v>1.0</v>
      </c>
    </row>
    <row r="6" ht="27.0" customHeight="1">
      <c r="A6" s="344" t="s">
        <v>136</v>
      </c>
      <c r="B6" s="345" t="s">
        <v>333</v>
      </c>
      <c r="C6" s="346"/>
      <c r="D6" s="347"/>
      <c r="E6" s="310" t="s">
        <v>334</v>
      </c>
      <c r="F6" s="348"/>
      <c r="G6" s="349" t="s">
        <v>476</v>
      </c>
      <c r="H6" s="349" t="s">
        <v>477</v>
      </c>
      <c r="I6" s="258" t="s">
        <v>478</v>
      </c>
      <c r="J6" s="258" t="s">
        <v>336</v>
      </c>
      <c r="K6" s="258" t="s">
        <v>337</v>
      </c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64" t="s">
        <v>339</v>
      </c>
      <c r="AC6" s="265">
        <v>2.0</v>
      </c>
      <c r="AD6" s="234"/>
      <c r="AE6" s="264" t="s">
        <v>340</v>
      </c>
      <c r="AF6" s="265">
        <v>2.0</v>
      </c>
    </row>
    <row r="7" ht="52.5" customHeight="1">
      <c r="A7" s="267"/>
      <c r="B7" s="268" t="s">
        <v>479</v>
      </c>
      <c r="C7" s="268" t="s">
        <v>480</v>
      </c>
      <c r="D7" s="268" t="s">
        <v>481</v>
      </c>
      <c r="E7" s="315"/>
      <c r="F7" s="350" t="s">
        <v>346</v>
      </c>
      <c r="G7" s="266"/>
      <c r="H7" s="266"/>
      <c r="I7" s="266"/>
      <c r="J7" s="351"/>
      <c r="K7" s="351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64" t="s">
        <v>347</v>
      </c>
      <c r="AC7" s="265">
        <v>3.0</v>
      </c>
      <c r="AD7" s="234"/>
      <c r="AE7" s="264" t="s">
        <v>348</v>
      </c>
      <c r="AF7" s="265">
        <v>3.0</v>
      </c>
    </row>
    <row r="8" ht="48.0" customHeight="1">
      <c r="A8" s="272" t="str">
        <f>IF(Identificar!A8&lt;&gt;"",Identificar!A8,"")</f>
        <v>R01</v>
      </c>
      <c r="B8" s="272" t="str">
        <f>IF(Identificar!D8&lt;&gt;"",Identificar!D8,"")</f>
        <v>Como resultado da falta de treinamento adequado para a equipe de suporte, pode ocorrer uma resposta lenta às consultas dos usuários.</v>
      </c>
      <c r="C8" s="272" t="str">
        <f>IF(Identificar!E8&lt;&gt;"",Identificar!E8,"")</f>
        <v>Pode ocorrer atrasos nas respostas.</v>
      </c>
      <c r="D8" s="272" t="str">
        <f>IF(Identificar!F8&lt;&gt;"",Identificar!F8,"")</f>
        <v>O que acarretaria na insatisfação dos clientes, avaliações negativas e possível perda de usuários.</v>
      </c>
      <c r="E8" s="323" t="str">
        <f>IF(Identificar!G8&lt;&gt;"",Identificar!G8,"")</f>
        <v>Maria Fernanda</v>
      </c>
      <c r="F8" s="273" t="s">
        <v>482</v>
      </c>
      <c r="G8" s="352">
        <v>10000.0</v>
      </c>
      <c r="H8" s="353">
        <v>20.0</v>
      </c>
      <c r="I8" s="353" t="s">
        <v>483</v>
      </c>
      <c r="J8" s="354" t="str">
        <f>Identificar!I8</f>
        <v>Implementar um programa abrangente de treinamento desde o início do projeto.
Contratar profissionais experientes para conduzir o treinamento.</v>
      </c>
      <c r="K8" s="354" t="str">
        <f>Identificar!J8</f>
        <v>Manter documentação detalhada para referência da equipe.
Estabelecer um canal de suporte dedicado para responder a dúvidas emergenciais.</v>
      </c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82" t="s">
        <v>360</v>
      </c>
      <c r="AC8" s="283">
        <v>4.0</v>
      </c>
      <c r="AD8" s="284"/>
      <c r="AE8" s="282" t="s">
        <v>361</v>
      </c>
      <c r="AF8" s="283">
        <v>4.0</v>
      </c>
    </row>
    <row r="9" ht="48.0" customHeight="1">
      <c r="A9" s="285" t="str">
        <f>IF(Identificar!A9&lt;&gt;"",Identificar!A9,"")</f>
        <v>R02</v>
      </c>
      <c r="B9" s="285" t="str">
        <f>IF(Identificar!D9&lt;&gt;"",Identificar!D9,"")</f>
        <v>Como resultado de uma infraestrutura de servidor inadequada, pode ocorrer um desempenho insatisfatório da plataforma.</v>
      </c>
      <c r="C9" s="285" t="str">
        <f>IF(Identificar!E9&lt;&gt;"",Identificar!E9,"")</f>
        <v>Pode ocorrer problemas de desempenho.</v>
      </c>
      <c r="D9" s="285" t="str">
        <f>IF(Identificar!F9&lt;&gt;"",Identificar!F9,"")</f>
        <v> O que acarretaria em frustração dos usuários, possíveis abandonos da plataforma e impacto na reputação.</v>
      </c>
      <c r="E9" s="331" t="str">
        <f>IF(Identificar!G9&lt;&gt;"",Identificar!G9,"")</f>
        <v>Pedro Rodante</v>
      </c>
      <c r="F9" s="286" t="s">
        <v>484</v>
      </c>
      <c r="G9" s="355">
        <v>16000.0</v>
      </c>
      <c r="H9" s="356">
        <v>30.0</v>
      </c>
      <c r="I9" s="356" t="s">
        <v>485</v>
      </c>
      <c r="J9" s="357" t="str">
        <f>Identificar!I9</f>
        <v>Realizar análises de capacidade para garantir que a infraestrutura seja escalável.
Contratar especialistas em infraestrutura para projetar uma solução robusta.</v>
      </c>
      <c r="K9" s="357" t="str">
        <f>Identificar!J9</f>
        <v>Estabelecer contratos de suporte com provedores de infraestrutura.
Manter backups regulares para rápida recuperação em caso de falhas.</v>
      </c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93"/>
      <c r="AC9" s="294"/>
      <c r="AD9" s="284"/>
      <c r="AE9" s="282"/>
      <c r="AF9" s="283"/>
    </row>
    <row r="10" ht="48.0" customHeight="1">
      <c r="A10" s="272" t="str">
        <f>IF(Identificar!A10&lt;&gt;"",Identificar!A10,"")</f>
        <v>R03</v>
      </c>
      <c r="B10" s="272" t="str">
        <f>IF(Identificar!D10&lt;&gt;"",Identificar!D10,"")</f>
        <v>Como resultado da falta de conformidade com as regulamentações de privacidade, pode ocorrer problemas legais e regulatórios.</v>
      </c>
      <c r="C10" s="272" t="str">
        <f>IF(Identificar!E10&lt;&gt;"",Identificar!E10,"")</f>
        <v>Pode ocorrer falta de conformidade.</v>
      </c>
      <c r="D10" s="272" t="str">
        <f>IF(Identificar!F10&lt;&gt;"",Identificar!F10,"")</f>
        <v>O que acarretaria em multas, danos à reputação e possível perda de confiança dos usuários.</v>
      </c>
      <c r="E10" s="323" t="str">
        <f>IF(Identificar!G10&lt;&gt;"",Identificar!G10,"")</f>
        <v>Caique Matos</v>
      </c>
      <c r="F10" s="273" t="s">
        <v>486</v>
      </c>
      <c r="G10" s="352">
        <v>13000.0</v>
      </c>
      <c r="H10" s="353">
        <v>24.0</v>
      </c>
      <c r="I10" s="353" t="s">
        <v>487</v>
      </c>
      <c r="J10" s="354" t="str">
        <f>Identificar!I10</f>
        <v>Contratar consultores jurídicos especializados em regulamentações locais e de privacidade.
Realizar auditorias regulares para garantir conformidade.</v>
      </c>
      <c r="K10" s="354" t="str">
        <f>Identificar!J10</f>
        <v>Estabelecer um plano de ação imediato em caso de violação de regulamentações.
Manter canais de comunicação abertos com autoridades reguladoras.</v>
      </c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93"/>
      <c r="AC10" s="294"/>
      <c r="AD10" s="284"/>
      <c r="AE10" s="282"/>
      <c r="AF10" s="283"/>
    </row>
    <row r="11" ht="48.0" customHeight="1">
      <c r="A11" s="285" t="str">
        <f>IF(Identificar!A11&lt;&gt;"",Identificar!A11,"")</f>
        <v>R04</v>
      </c>
      <c r="B11" s="285" t="str">
        <f>IF(Identificar!D11&lt;&gt;"",Identificar!D11,"")</f>
        <v>Como resultado de uma estratégia de marketing ineficaz, pode ocorrer uma baixa adoção pelos restaurantes e usuários.</v>
      </c>
      <c r="C11" s="285" t="str">
        <f>IF(Identificar!E11&lt;&gt;"",Identificar!E11,"")</f>
        <v>Pode ocorrer baixa adoção.</v>
      </c>
      <c r="D11" s="285" t="str">
        <f>IF(Identificar!F11&lt;&gt;"",Identificar!F11,"")</f>
        <v>O que acarretaria em uma base de usuários limitada, impactando negativamente o crescimento da plataforma.</v>
      </c>
      <c r="E11" s="331" t="str">
        <f>IF(Identificar!G11&lt;&gt;"",Identificar!G11,"")</f>
        <v>Caique Matos</v>
      </c>
      <c r="F11" s="286" t="s">
        <v>488</v>
      </c>
      <c r="G11" s="355">
        <v>11330.0</v>
      </c>
      <c r="H11" s="356">
        <v>20.0</v>
      </c>
      <c r="I11" s="356" t="s">
        <v>483</v>
      </c>
      <c r="J11" s="357" t="str">
        <f>Identificar!I11</f>
        <v>Realizar pesquisas de mercado para entender as preferências dos usuários.
Testar campanhas de marketing em pequena escala antes do lançamento completo.</v>
      </c>
      <c r="K11" s="357" t="str">
        <f>Identificar!J11</f>
        <v>Ter estratégias de marketing alternativas prontas.
Monitorar de perto as métricas de desempenho e ajustar campanhas conforme necessário.</v>
      </c>
      <c r="L11" s="232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93"/>
      <c r="AC11" s="294"/>
      <c r="AD11" s="284"/>
      <c r="AE11" s="282"/>
      <c r="AF11" s="283"/>
    </row>
    <row r="12" ht="48.0" customHeight="1">
      <c r="A12" s="272" t="str">
        <f>IF(Identificar!A12&lt;&gt;"",Identificar!A12,"")</f>
        <v>R05</v>
      </c>
      <c r="B12" s="272" t="str">
        <f>IF(Identificar!D12&lt;&gt;"",Identificar!D12,"")</f>
        <v>Como resultado de uma falha na segurança do sistema, pode ocorrer danos à reputação, possível perda de dados sensíveis e violação de regulamentações.</v>
      </c>
      <c r="C12" s="272" t="str">
        <f>IF(Identificar!E12&lt;&gt;"",Identificar!E12,"")</f>
        <v>Pode ocorrer problemas de segurança.</v>
      </c>
      <c r="D12" s="272" t="str">
        <f>IF(Identificar!F12&lt;&gt;"",Identificar!F12,"")</f>
        <v>O que acarretaria em danos à reputação, possível perda de dados sensíveis e violação de regulamentações.</v>
      </c>
      <c r="E12" s="323" t="str">
        <f>IF(Identificar!G12&lt;&gt;"",Identificar!G12,"")</f>
        <v>Caique Matos</v>
      </c>
      <c r="F12" s="273" t="s">
        <v>489</v>
      </c>
      <c r="G12" s="352">
        <v>17670.0</v>
      </c>
      <c r="H12" s="353">
        <v>35.0</v>
      </c>
      <c r="I12" s="353" t="s">
        <v>490</v>
      </c>
      <c r="J12" s="354" t="str">
        <f>Identificar!I12</f>
        <v>Implementar as melhores práticas de segurança desde a fase de desenvolvimento.
Conduzir testes de penetração regulares.</v>
      </c>
      <c r="K12" s="354" t="str">
        <f>Identificar!J12</f>
        <v>Isolar imediatamente sistemas afetados em caso de violação.
Atualizar protocolos de segurança e notificar usuários sobre quaisquer medidas necessárias.</v>
      </c>
      <c r="L12" s="232"/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  <c r="AA12" s="232"/>
      <c r="AB12" s="293"/>
      <c r="AC12" s="294"/>
      <c r="AD12" s="284"/>
      <c r="AE12" s="282"/>
      <c r="AF12" s="283"/>
    </row>
    <row r="13" ht="48.0" customHeight="1">
      <c r="A13" s="285" t="str">
        <f>IF(Identificar!A13&lt;&gt;"",Identificar!A13,"")</f>
        <v>R06</v>
      </c>
      <c r="B13" s="285" t="str">
        <f>IF(Identificar!D13&lt;&gt;"",Identificar!D13,"")</f>
        <v>Como resultado de uma interface de usuário complicada, pode ocorrer uma baixa taxa de retenção de clientes.</v>
      </c>
      <c r="C13" s="285" t="str">
        <f>IF(Identificar!E13&lt;&gt;"",Identificar!E13,"")</f>
        <v>Pode ocorrer insatisfação devido à complexidade.</v>
      </c>
      <c r="D13" s="285" t="str">
        <f>IF(Identificar!F13&lt;&gt;"",Identificar!F13,"")</f>
        <v>O que acarretaria em perda de usuários, especialmente aqueles menos dispostos a lidar com interfaces complexas.</v>
      </c>
      <c r="E13" s="331" t="str">
        <f>IF(Identificar!G13&lt;&gt;"",Identificar!G13,"")</f>
        <v>Thaina Beatiz</v>
      </c>
      <c r="F13" s="286" t="s">
        <v>491</v>
      </c>
      <c r="G13" s="355">
        <v>8000.0</v>
      </c>
      <c r="H13" s="356">
        <v>16.0</v>
      </c>
      <c r="I13" s="356" t="s">
        <v>492</v>
      </c>
      <c r="J13" s="357" t="str">
        <f>Identificar!I13</f>
        <v>Realizar testes de usabilidade com usuários-alvo.
Implementar feedback contínuo durante o desenvolvimento.</v>
      </c>
      <c r="K13" s="357" t="str">
        <f>Identificar!J13</f>
        <v>Ter um processo ágil de revisão e atualização da interface.
Manter canais de suporte para feedback direto dos usuários.</v>
      </c>
      <c r="L13" s="232"/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93"/>
      <c r="AC13" s="294"/>
      <c r="AD13" s="284"/>
      <c r="AE13" s="282"/>
      <c r="AF13" s="283"/>
    </row>
    <row r="14" ht="48.0" customHeight="1">
      <c r="A14" s="272" t="str">
        <f>IF(Identificar!A14&lt;&gt;"",Identificar!A14,"")</f>
        <v>R07</v>
      </c>
      <c r="B14" s="272" t="str">
        <f>IF(Identificar!D14&lt;&gt;"",Identificar!D14,"")</f>
        <v>Como resultado da dependência excessiva de um único parceiro de entrega, pode ocorrer atrasos nas entregas, insatisfação dos clientes e impacto na reputação.</v>
      </c>
      <c r="C14" s="272" t="str">
        <f>IF(Identificar!E14&lt;&gt;"",Identificar!E14,"")</f>
        <v>Pode ocorrer dependência de parceiros.</v>
      </c>
      <c r="D14" s="272" t="str">
        <f>IF(Identificar!F14&lt;&gt;"",Identificar!F14,"")</f>
        <v>O que acarretaria em possíveis atrasos nas entregas, insatisfação dos clientes e impacto na reputação.</v>
      </c>
      <c r="E14" s="323" t="str">
        <f>IF(Identificar!G14&lt;&gt;"",Identificar!G14,"")</f>
        <v>Maria Fernanda</v>
      </c>
      <c r="F14" s="273" t="s">
        <v>493</v>
      </c>
      <c r="G14" s="352">
        <v>12000.0</v>
      </c>
      <c r="H14" s="353">
        <v>24.0</v>
      </c>
      <c r="I14" s="353" t="s">
        <v>487</v>
      </c>
      <c r="J14" s="354" t="str">
        <f>Identificar!I14</f>
        <v>Realizar due diligence ao selecionar parceiros.
Ter acordos contratuais detalhados e revisados por advogados.</v>
      </c>
      <c r="K14" s="354" t="str">
        <f>Identificar!J14</f>
        <v>Desenvolver relacionamentos alternativos para situações de emergência.
Estabelecer protocolos claros para resolver disputas contratuais.</v>
      </c>
      <c r="L14" s="232"/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93"/>
      <c r="AC14" s="294"/>
      <c r="AD14" s="284"/>
      <c r="AE14" s="282"/>
      <c r="AF14" s="283"/>
    </row>
    <row r="15" ht="48.0" customHeight="1">
      <c r="A15" s="285" t="str">
        <f>IF(Identificar!A15&lt;&gt;"",Identificar!A15,"")</f>
        <v>R08</v>
      </c>
      <c r="B15" s="285" t="str">
        <f>IF(Identificar!D15&lt;&gt;"",Identificar!D15,"")</f>
        <v>Como resultado de uma estratégia de precificação inadequada, pode ocorrer insatisfação devido a custos mais altos para os restaurantes.</v>
      </c>
      <c r="C15" s="285" t="str">
        <f>IF(Identificar!E15&lt;&gt;"",Identificar!E15,"")</f>
        <v>Pode ocorrer variação nas taxas de transação.</v>
      </c>
      <c r="D15" s="285" t="str">
        <f>IF(Identificar!F15&lt;&gt;"",Identificar!F15,"")</f>
        <v>O que acarretaria em perda de restaurantes devido a custos mais altos, prejudicando a receita da plataforma.</v>
      </c>
      <c r="E15" s="331" t="str">
        <f>IF(Identificar!G15&lt;&gt;"",Identificar!G15,"")</f>
        <v>Maria Fernanda</v>
      </c>
      <c r="F15" s="286" t="s">
        <v>494</v>
      </c>
      <c r="G15" s="355">
        <v>9670.0</v>
      </c>
      <c r="H15" s="356">
        <v>19.0</v>
      </c>
      <c r="I15" s="356" t="s">
        <v>495</v>
      </c>
      <c r="J15" s="357" t="str">
        <f>Identificar!I15</f>
        <v>Realizar análises de mercado para definir preços competitivos.
Testar modelos de receita em escala reduzida.</v>
      </c>
      <c r="K15" s="357" t="str">
        <f>Identificar!J15</f>
        <v>Estabelecer flexibilidade nos modelos de preços.
Responder rapidamente a mudanças nas condições do mercado.</v>
      </c>
      <c r="L15" s="232"/>
      <c r="M15" s="232"/>
      <c r="N15" s="232"/>
      <c r="O15" s="232"/>
      <c r="P15" s="232"/>
      <c r="Q15" s="232"/>
      <c r="R15" s="232"/>
      <c r="S15" s="232"/>
      <c r="T15" s="232"/>
      <c r="U15" s="232"/>
      <c r="V15" s="232"/>
      <c r="W15" s="232"/>
      <c r="X15" s="232"/>
      <c r="Y15" s="232"/>
      <c r="Z15" s="232"/>
      <c r="AA15" s="232"/>
      <c r="AB15" s="293"/>
      <c r="AC15" s="294"/>
      <c r="AD15" s="284"/>
      <c r="AE15" s="282"/>
      <c r="AF15" s="283"/>
    </row>
    <row r="16" ht="48.0" customHeight="1">
      <c r="A16" s="272" t="str">
        <f>IF(Identificar!A16&lt;&gt;"",Identificar!A16,"")</f>
        <v>R09</v>
      </c>
      <c r="B16" s="272" t="str">
        <f>IF(Identificar!D16&lt;&gt;"",Identificar!D16,"")</f>
        <v>Como resultado da falta de monitoramento de tendências de mercado, pode ocorrer uma perda de relevância, impactando a competitividade da plataforma.</v>
      </c>
      <c r="C16" s="272" t="str">
        <f>IF(Identificar!E16&lt;&gt;"",Identificar!E16,"")</f>
        <v>Pode ocorrer falta de adaptação às tendências.</v>
      </c>
      <c r="D16" s="272" t="str">
        <f>IF(Identificar!F16&lt;&gt;"",Identificar!F16,"")</f>
        <v>O que acarretaria em perda de relevância, impactando a competitividade da plataforma.</v>
      </c>
      <c r="E16" s="323" t="str">
        <f>IF(Identificar!G16&lt;&gt;"",Identificar!G16,"")</f>
        <v>Thaina Beatiz</v>
      </c>
      <c r="F16" s="273" t="s">
        <v>496</v>
      </c>
      <c r="G16" s="352">
        <v>9670.0</v>
      </c>
      <c r="H16" s="353">
        <v>19.0</v>
      </c>
      <c r="I16" s="353" t="s">
        <v>495</v>
      </c>
      <c r="J16" s="354" t="str">
        <f>Identificar!I16</f>
        <v>Investir em ferramentas de análise de mercado em tempo real.
Manter uma equipe dedicada para monitorar tendências.</v>
      </c>
      <c r="K16" s="354" t="str">
        <f>Identificar!J16</f>
        <v>Ter planos de adaptação rápida para mudanças nas tendências.
Revisar estratégias de mercado regularmente.</v>
      </c>
      <c r="L16" s="232"/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93"/>
      <c r="AC16" s="294"/>
      <c r="AD16" s="284"/>
      <c r="AE16" s="282"/>
      <c r="AF16" s="283"/>
    </row>
    <row r="17" ht="48.0" customHeight="1">
      <c r="A17" s="285" t="str">
        <f>IF(Identificar!A17&lt;&gt;"",Identificar!A17,"")</f>
        <v>R10</v>
      </c>
      <c r="B17" s="285" t="str">
        <f>IF(Identificar!D17&lt;&gt;"",Identificar!D17,"")</f>
        <v>Como resultado da sobrecarga do sistema, pode ocorrer interrupções no serviço, frustração dos usuários e possível perda de clientes.</v>
      </c>
      <c r="C17" s="285" t="str">
        <f>IF(Identificar!E17&lt;&gt;"",Identificar!E17,"")</f>
        <v>Pode ocorrer sobrecarga do sistema.</v>
      </c>
      <c r="D17" s="285" t="str">
        <f>IF(Identificar!F17&lt;&gt;"",Identificar!F17,"")</f>
        <v>O que acarretaria em interrupções no serviço, frustração dos usuários e possível perda de clientes.</v>
      </c>
      <c r="E17" s="331" t="str">
        <f>IF(Identificar!G17&lt;&gt;"",Identificar!G17,"")</f>
        <v>Pedro Rodante</v>
      </c>
      <c r="F17" s="286" t="s">
        <v>497</v>
      </c>
      <c r="G17" s="355">
        <v>15330.0</v>
      </c>
      <c r="H17" s="356">
        <v>30.0</v>
      </c>
      <c r="I17" s="356" t="s">
        <v>485</v>
      </c>
      <c r="J17" s="357" t="str">
        <f>Identificar!I17</f>
        <v>Adotar práticas de desenvolvimento ágil para detectar e corrigir problemas precocemente.
Realizar revisões regulares de código.</v>
      </c>
      <c r="K17" s="357" t="str">
        <f>Identificar!J17</f>
        <v>Implementar protocolos de resposta a incidentes.
Manter uma equipe de suporte técnico disponível 24/7.</v>
      </c>
      <c r="L17" s="232"/>
      <c r="M17" s="232"/>
      <c r="N17" s="232"/>
      <c r="O17" s="232"/>
      <c r="P17" s="232"/>
      <c r="Q17" s="232"/>
      <c r="R17" s="232"/>
      <c r="S17" s="232"/>
      <c r="T17" s="232"/>
      <c r="U17" s="232"/>
      <c r="V17" s="232"/>
      <c r="W17" s="232"/>
      <c r="X17" s="232"/>
      <c r="Y17" s="232"/>
      <c r="Z17" s="232"/>
      <c r="AA17" s="232"/>
      <c r="AB17" s="293"/>
      <c r="AC17" s="294"/>
      <c r="AD17" s="284"/>
      <c r="AE17" s="282"/>
      <c r="AF17" s="283"/>
    </row>
    <row r="18" ht="11.25" customHeight="1">
      <c r="A18" s="232"/>
      <c r="B18" s="232"/>
      <c r="C18" s="295"/>
      <c r="D18" s="232"/>
      <c r="E18" s="237"/>
      <c r="F18" s="232"/>
      <c r="G18" s="249"/>
      <c r="H18" s="249"/>
      <c r="I18" s="249"/>
      <c r="J18" s="232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</row>
    <row r="19" ht="11.25" customHeight="1">
      <c r="A19" s="232"/>
      <c r="B19" s="232"/>
      <c r="C19" s="295"/>
      <c r="D19" s="232"/>
      <c r="E19" s="237"/>
      <c r="F19" s="232"/>
      <c r="G19" s="249"/>
      <c r="H19" s="249"/>
      <c r="I19" s="249"/>
      <c r="J19" s="232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  <c r="X19" s="232"/>
      <c r="Y19" s="232"/>
      <c r="Z19" s="232"/>
      <c r="AA19" s="232"/>
      <c r="AB19" s="232"/>
      <c r="AC19" s="232"/>
      <c r="AD19" s="232"/>
      <c r="AE19" s="232"/>
      <c r="AF19" s="232"/>
    </row>
    <row r="20" ht="11.25" customHeight="1">
      <c r="A20" s="232"/>
      <c r="B20" s="232"/>
      <c r="C20" s="295"/>
      <c r="D20" s="232"/>
      <c r="E20" s="237"/>
      <c r="F20" s="232"/>
      <c r="G20" s="249"/>
      <c r="H20" s="249"/>
      <c r="I20" s="249"/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</row>
    <row r="21" ht="11.25" customHeight="1">
      <c r="A21" s="232"/>
      <c r="B21" s="232"/>
      <c r="C21" s="295"/>
      <c r="D21" s="232"/>
      <c r="E21" s="237"/>
      <c r="F21" s="232"/>
      <c r="G21" s="249"/>
      <c r="H21" s="249"/>
      <c r="I21" s="249"/>
      <c r="J21" s="232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</row>
    <row r="22" ht="11.25" customHeight="1">
      <c r="A22" s="232"/>
      <c r="B22" s="232"/>
      <c r="C22" s="295"/>
      <c r="D22" s="232"/>
      <c r="E22" s="237"/>
      <c r="F22" s="232"/>
      <c r="G22" s="249"/>
      <c r="H22" s="249"/>
      <c r="I22" s="249"/>
      <c r="J22" s="232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</row>
    <row r="23" ht="11.25" customHeight="1">
      <c r="A23" s="232"/>
      <c r="B23" s="232"/>
      <c r="C23" s="295"/>
      <c r="D23" s="232"/>
      <c r="E23" s="237"/>
      <c r="F23" s="232"/>
      <c r="G23" s="249"/>
      <c r="H23" s="249"/>
      <c r="I23" s="249"/>
      <c r="J23" s="232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</row>
    <row r="24" ht="11.25" customHeight="1">
      <c r="A24" s="232"/>
      <c r="B24" s="232"/>
      <c r="C24" s="295"/>
      <c r="D24" s="232"/>
      <c r="E24" s="237"/>
      <c r="F24" s="232"/>
      <c r="G24" s="249"/>
      <c r="H24" s="249"/>
      <c r="I24" s="249"/>
      <c r="J24" s="232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</row>
    <row r="25" ht="11.25" customHeight="1">
      <c r="A25" s="232"/>
      <c r="B25" s="232"/>
      <c r="C25" s="295"/>
      <c r="D25" s="232"/>
      <c r="E25" s="237"/>
      <c r="F25" s="232"/>
      <c r="G25" s="249"/>
      <c r="H25" s="249"/>
      <c r="I25" s="249"/>
      <c r="J25" s="232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</row>
    <row r="26" ht="11.25" customHeight="1">
      <c r="A26" s="232"/>
      <c r="B26" s="232"/>
      <c r="C26" s="295"/>
      <c r="D26" s="232"/>
      <c r="E26" s="237"/>
      <c r="F26" s="232"/>
      <c r="G26" s="249"/>
      <c r="H26" s="249"/>
      <c r="I26" s="249"/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232"/>
      <c r="AB26" s="232"/>
      <c r="AC26" s="232"/>
      <c r="AD26" s="232"/>
      <c r="AE26" s="232"/>
      <c r="AF26" s="232"/>
    </row>
    <row r="27" ht="11.25" customHeight="1">
      <c r="A27" s="232"/>
      <c r="B27" s="232"/>
      <c r="C27" s="295"/>
      <c r="D27" s="232"/>
      <c r="E27" s="237"/>
      <c r="F27" s="232"/>
      <c r="G27" s="249"/>
      <c r="H27" s="249"/>
      <c r="I27" s="249"/>
      <c r="J27" s="232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232"/>
      <c r="AA27" s="232"/>
      <c r="AB27" s="232"/>
      <c r="AC27" s="232"/>
      <c r="AD27" s="232"/>
      <c r="AE27" s="232"/>
      <c r="AF27" s="232"/>
    </row>
    <row r="28" ht="11.25" customHeight="1">
      <c r="A28" s="232"/>
      <c r="B28" s="232"/>
      <c r="C28" s="295"/>
      <c r="D28" s="232"/>
      <c r="E28" s="237"/>
      <c r="F28" s="232"/>
      <c r="G28" s="249"/>
      <c r="H28" s="249"/>
      <c r="I28" s="249"/>
      <c r="J28" s="232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232"/>
      <c r="AA28" s="232"/>
      <c r="AB28" s="232"/>
      <c r="AC28" s="232"/>
      <c r="AD28" s="232"/>
      <c r="AE28" s="232"/>
      <c r="AF28" s="232"/>
    </row>
    <row r="29" ht="11.25" customHeight="1">
      <c r="A29" s="232"/>
      <c r="B29" s="232"/>
      <c r="C29" s="295"/>
      <c r="D29" s="232"/>
      <c r="E29" s="237"/>
      <c r="F29" s="232"/>
      <c r="G29" s="249"/>
      <c r="H29" s="249"/>
      <c r="I29" s="249"/>
      <c r="J29" s="232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</row>
    <row r="30" ht="11.25" customHeight="1">
      <c r="A30" s="232"/>
      <c r="B30" s="232"/>
      <c r="C30" s="295"/>
      <c r="D30" s="232"/>
      <c r="E30" s="237"/>
      <c r="F30" s="232"/>
      <c r="G30" s="249"/>
      <c r="H30" s="249"/>
      <c r="I30" s="249"/>
      <c r="J30" s="232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232"/>
      <c r="AA30" s="232"/>
      <c r="AB30" s="232"/>
      <c r="AC30" s="232"/>
      <c r="AD30" s="232"/>
      <c r="AE30" s="232"/>
      <c r="AF30" s="232"/>
    </row>
    <row r="31" ht="11.25" customHeight="1">
      <c r="A31" s="232"/>
      <c r="B31" s="232"/>
      <c r="C31" s="295"/>
      <c r="D31" s="232"/>
      <c r="E31" s="237"/>
      <c r="F31" s="232"/>
      <c r="G31" s="249"/>
      <c r="H31" s="249"/>
      <c r="I31" s="249"/>
      <c r="J31" s="232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232"/>
      <c r="AF31" s="232"/>
    </row>
    <row r="32" ht="11.25" customHeight="1">
      <c r="A32" s="232"/>
      <c r="B32" s="232"/>
      <c r="C32" s="295"/>
      <c r="D32" s="232"/>
      <c r="E32" s="237"/>
      <c r="F32" s="232"/>
      <c r="G32" s="249"/>
      <c r="H32" s="249"/>
      <c r="I32" s="249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</row>
    <row r="33" ht="11.25" customHeight="1">
      <c r="A33" s="232"/>
      <c r="B33" s="232"/>
      <c r="C33" s="295"/>
      <c r="D33" s="232"/>
      <c r="E33" s="237"/>
      <c r="F33" s="232"/>
      <c r="G33" s="249"/>
      <c r="H33" s="249"/>
      <c r="I33" s="249"/>
      <c r="J33" s="232"/>
      <c r="K33" s="232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</row>
    <row r="34" ht="11.25" customHeight="1">
      <c r="A34" s="232"/>
      <c r="B34" s="232"/>
      <c r="C34" s="295"/>
      <c r="D34" s="232"/>
      <c r="E34" s="237"/>
      <c r="F34" s="232"/>
      <c r="G34" s="249"/>
      <c r="H34" s="249"/>
      <c r="I34" s="249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</row>
    <row r="35" ht="11.25" customHeight="1">
      <c r="A35" s="232"/>
      <c r="B35" s="232"/>
      <c r="C35" s="295"/>
      <c r="D35" s="232"/>
      <c r="E35" s="237"/>
      <c r="F35" s="232"/>
      <c r="G35" s="249"/>
      <c r="H35" s="249"/>
      <c r="I35" s="249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  <c r="X35" s="232"/>
      <c r="Y35" s="232"/>
      <c r="Z35" s="232"/>
      <c r="AA35" s="232"/>
      <c r="AB35" s="232"/>
      <c r="AC35" s="232"/>
      <c r="AD35" s="232"/>
      <c r="AE35" s="232"/>
      <c r="AF35" s="232"/>
    </row>
    <row r="36" ht="11.25" customHeight="1">
      <c r="A36" s="232"/>
      <c r="B36" s="232"/>
      <c r="C36" s="295"/>
      <c r="D36" s="232"/>
      <c r="E36" s="237"/>
      <c r="F36" s="232"/>
      <c r="G36" s="249"/>
      <c r="H36" s="249"/>
      <c r="I36" s="249"/>
      <c r="J36" s="232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  <c r="AB36" s="232"/>
      <c r="AC36" s="232"/>
      <c r="AD36" s="232"/>
      <c r="AE36" s="232"/>
      <c r="AF36" s="232"/>
    </row>
    <row r="37" ht="11.25" customHeight="1">
      <c r="A37" s="232"/>
      <c r="B37" s="232"/>
      <c r="C37" s="295"/>
      <c r="D37" s="232"/>
      <c r="E37" s="237"/>
      <c r="F37" s="232"/>
      <c r="G37" s="249"/>
      <c r="H37" s="249"/>
      <c r="I37" s="249"/>
      <c r="J37" s="232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232"/>
      <c r="W37" s="232"/>
      <c r="X37" s="232"/>
      <c r="Y37" s="232"/>
      <c r="Z37" s="232"/>
      <c r="AA37" s="232"/>
      <c r="AB37" s="232"/>
      <c r="AC37" s="232"/>
      <c r="AD37" s="232"/>
      <c r="AE37" s="232"/>
      <c r="AF37" s="232"/>
    </row>
    <row r="38" ht="11.25" customHeight="1">
      <c r="A38" s="232"/>
      <c r="B38" s="232"/>
      <c r="C38" s="295"/>
      <c r="D38" s="232"/>
      <c r="E38" s="237"/>
      <c r="F38" s="232"/>
      <c r="G38" s="249"/>
      <c r="H38" s="249"/>
      <c r="I38" s="249"/>
      <c r="J38" s="232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232"/>
      <c r="AB38" s="232"/>
      <c r="AC38" s="232"/>
      <c r="AD38" s="232"/>
      <c r="AE38" s="232"/>
      <c r="AF38" s="232"/>
    </row>
    <row r="39" ht="11.25" customHeight="1">
      <c r="A39" s="232"/>
      <c r="B39" s="232"/>
      <c r="C39" s="295"/>
      <c r="D39" s="232"/>
      <c r="E39" s="237"/>
      <c r="F39" s="232"/>
      <c r="G39" s="249"/>
      <c r="H39" s="249"/>
      <c r="I39" s="249"/>
      <c r="J39" s="232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232"/>
      <c r="AB39" s="232"/>
      <c r="AC39" s="232"/>
      <c r="AD39" s="232"/>
      <c r="AE39" s="232"/>
      <c r="AF39" s="232"/>
    </row>
    <row r="40" ht="11.25" customHeight="1">
      <c r="A40" s="232"/>
      <c r="B40" s="232"/>
      <c r="C40" s="295"/>
      <c r="D40" s="232"/>
      <c r="E40" s="237"/>
      <c r="F40" s="232"/>
      <c r="G40" s="249"/>
      <c r="H40" s="249"/>
      <c r="I40" s="249"/>
      <c r="J40" s="232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  <c r="AB40" s="232"/>
      <c r="AC40" s="232"/>
      <c r="AD40" s="232"/>
      <c r="AE40" s="232"/>
      <c r="AF40" s="232"/>
    </row>
    <row r="41" ht="11.25" customHeight="1">
      <c r="A41" s="232"/>
      <c r="B41" s="232"/>
      <c r="C41" s="295"/>
      <c r="D41" s="232"/>
      <c r="E41" s="237"/>
      <c r="F41" s="232"/>
      <c r="G41" s="249"/>
      <c r="H41" s="249"/>
      <c r="I41" s="249"/>
      <c r="J41" s="232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232"/>
      <c r="W41" s="232"/>
      <c r="X41" s="232"/>
      <c r="Y41" s="232"/>
      <c r="Z41" s="232"/>
      <c r="AA41" s="232"/>
      <c r="AB41" s="232"/>
      <c r="AC41" s="232"/>
      <c r="AD41" s="232"/>
      <c r="AE41" s="232"/>
      <c r="AF41" s="232"/>
    </row>
    <row r="42" ht="11.25" customHeight="1">
      <c r="A42" s="232"/>
      <c r="B42" s="232"/>
      <c r="C42" s="295"/>
      <c r="D42" s="232"/>
      <c r="E42" s="237"/>
      <c r="F42" s="232"/>
      <c r="G42" s="249"/>
      <c r="H42" s="249"/>
      <c r="I42" s="249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</row>
    <row r="43" ht="11.25" customHeight="1">
      <c r="A43" s="232"/>
      <c r="B43" s="232"/>
      <c r="C43" s="295"/>
      <c r="D43" s="232"/>
      <c r="E43" s="237"/>
      <c r="F43" s="232"/>
      <c r="G43" s="249"/>
      <c r="H43" s="249"/>
      <c r="I43" s="249"/>
      <c r="J43" s="232"/>
      <c r="K43" s="232"/>
      <c r="L43" s="232"/>
      <c r="M43" s="232"/>
      <c r="N43" s="232"/>
      <c r="O43" s="23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</row>
    <row r="44" ht="11.25" customHeight="1">
      <c r="A44" s="232"/>
      <c r="B44" s="232"/>
      <c r="C44" s="295"/>
      <c r="D44" s="232"/>
      <c r="E44" s="237"/>
      <c r="F44" s="232"/>
      <c r="G44" s="249"/>
      <c r="H44" s="249"/>
      <c r="I44" s="249"/>
      <c r="J44" s="232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232"/>
      <c r="W44" s="232"/>
      <c r="X44" s="232"/>
      <c r="Y44" s="232"/>
      <c r="Z44" s="232"/>
      <c r="AA44" s="232"/>
      <c r="AB44" s="232"/>
      <c r="AC44" s="232"/>
      <c r="AD44" s="232"/>
      <c r="AE44" s="232"/>
      <c r="AF44" s="232"/>
    </row>
    <row r="45" ht="11.25" customHeight="1">
      <c r="A45" s="232"/>
      <c r="B45" s="232"/>
      <c r="C45" s="295"/>
      <c r="D45" s="232"/>
      <c r="E45" s="237"/>
      <c r="F45" s="232"/>
      <c r="G45" s="249"/>
      <c r="H45" s="249"/>
      <c r="I45" s="249"/>
      <c r="J45" s="232"/>
      <c r="K45" s="232"/>
      <c r="L45" s="232"/>
      <c r="M45" s="232"/>
      <c r="N45" s="232"/>
      <c r="O45" s="232"/>
      <c r="P45" s="232"/>
      <c r="Q45" s="232"/>
      <c r="R45" s="232"/>
      <c r="S45" s="232"/>
      <c r="T45" s="232"/>
      <c r="U45" s="232"/>
      <c r="V45" s="232"/>
      <c r="W45" s="232"/>
      <c r="X45" s="232"/>
      <c r="Y45" s="232"/>
      <c r="Z45" s="232"/>
      <c r="AA45" s="232"/>
      <c r="AB45" s="232"/>
      <c r="AC45" s="232"/>
      <c r="AD45" s="232"/>
      <c r="AE45" s="232"/>
      <c r="AF45" s="232"/>
    </row>
    <row r="46" ht="11.25" customHeight="1">
      <c r="A46" s="232"/>
      <c r="B46" s="232"/>
      <c r="C46" s="295"/>
      <c r="D46" s="232"/>
      <c r="E46" s="237"/>
      <c r="F46" s="232"/>
      <c r="G46" s="249"/>
      <c r="H46" s="249"/>
      <c r="I46" s="249"/>
      <c r="J46" s="232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2"/>
      <c r="AB46" s="232"/>
      <c r="AC46" s="232"/>
      <c r="AD46" s="232"/>
      <c r="AE46" s="232"/>
      <c r="AF46" s="232"/>
    </row>
    <row r="47" ht="11.25" customHeight="1">
      <c r="A47" s="232"/>
      <c r="B47" s="232"/>
      <c r="C47" s="295"/>
      <c r="D47" s="232"/>
      <c r="E47" s="237"/>
      <c r="F47" s="232"/>
      <c r="G47" s="249"/>
      <c r="H47" s="249"/>
      <c r="I47" s="249"/>
      <c r="J47" s="232"/>
      <c r="K47" s="232"/>
      <c r="L47" s="232"/>
      <c r="M47" s="232"/>
      <c r="N47" s="232"/>
      <c r="O47" s="232"/>
      <c r="P47" s="232"/>
      <c r="Q47" s="232"/>
      <c r="R47" s="232"/>
      <c r="S47" s="232"/>
      <c r="T47" s="232"/>
      <c r="U47" s="232"/>
      <c r="V47" s="232"/>
      <c r="W47" s="232"/>
      <c r="X47" s="232"/>
      <c r="Y47" s="232"/>
      <c r="Z47" s="232"/>
      <c r="AA47" s="232"/>
      <c r="AB47" s="232"/>
      <c r="AC47" s="232"/>
      <c r="AD47" s="232"/>
      <c r="AE47" s="232"/>
      <c r="AF47" s="232"/>
    </row>
    <row r="48" ht="11.25" customHeight="1">
      <c r="A48" s="232"/>
      <c r="B48" s="232"/>
      <c r="C48" s="295"/>
      <c r="D48" s="232"/>
      <c r="E48" s="237"/>
      <c r="F48" s="232"/>
      <c r="G48" s="249"/>
      <c r="H48" s="249"/>
      <c r="I48" s="249"/>
      <c r="J48" s="232"/>
      <c r="K48" s="232"/>
      <c r="L48" s="232"/>
      <c r="M48" s="232"/>
      <c r="N48" s="232"/>
      <c r="O48" s="2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</row>
    <row r="49" ht="11.25" customHeight="1">
      <c r="A49" s="232"/>
      <c r="B49" s="232"/>
      <c r="C49" s="295"/>
      <c r="D49" s="232"/>
      <c r="E49" s="237"/>
      <c r="F49" s="232"/>
      <c r="G49" s="249"/>
      <c r="H49" s="249"/>
      <c r="I49" s="249"/>
      <c r="J49" s="232"/>
      <c r="K49" s="232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  <c r="X49" s="232"/>
      <c r="Y49" s="232"/>
      <c r="Z49" s="232"/>
      <c r="AA49" s="232"/>
      <c r="AB49" s="232"/>
      <c r="AC49" s="232"/>
      <c r="AD49" s="232"/>
      <c r="AE49" s="232"/>
      <c r="AF49" s="232"/>
    </row>
    <row r="50" ht="11.25" customHeight="1">
      <c r="A50" s="232"/>
      <c r="B50" s="232"/>
      <c r="C50" s="295"/>
      <c r="D50" s="232"/>
      <c r="E50" s="237"/>
      <c r="F50" s="232"/>
      <c r="G50" s="249"/>
      <c r="H50" s="249"/>
      <c r="I50" s="249"/>
      <c r="J50" s="232"/>
      <c r="K50" s="232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  <c r="X50" s="232"/>
      <c r="Y50" s="232"/>
      <c r="Z50" s="232"/>
      <c r="AA50" s="232"/>
      <c r="AB50" s="232"/>
      <c r="AC50" s="232"/>
      <c r="AD50" s="232"/>
      <c r="AE50" s="232"/>
      <c r="AF50" s="232"/>
    </row>
    <row r="51" ht="11.25" customHeight="1">
      <c r="A51" s="232"/>
      <c r="B51" s="232"/>
      <c r="C51" s="295"/>
      <c r="D51" s="232"/>
      <c r="E51" s="237"/>
      <c r="F51" s="232"/>
      <c r="G51" s="249"/>
      <c r="H51" s="249"/>
      <c r="I51" s="249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</row>
    <row r="52" ht="11.25" customHeight="1">
      <c r="A52" s="232"/>
      <c r="B52" s="232"/>
      <c r="C52" s="295"/>
      <c r="D52" s="232"/>
      <c r="E52" s="237"/>
      <c r="F52" s="232"/>
      <c r="G52" s="249"/>
      <c r="H52" s="249"/>
      <c r="I52" s="249"/>
      <c r="J52" s="232"/>
      <c r="K52" s="232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</row>
    <row r="53" ht="11.25" customHeight="1">
      <c r="A53" s="232"/>
      <c r="B53" s="232"/>
      <c r="C53" s="295"/>
      <c r="D53" s="232"/>
      <c r="E53" s="237"/>
      <c r="F53" s="232"/>
      <c r="G53" s="249"/>
      <c r="H53" s="249"/>
      <c r="I53" s="249"/>
      <c r="J53" s="232"/>
      <c r="K53" s="232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  <c r="X53" s="232"/>
      <c r="Y53" s="232"/>
      <c r="Z53" s="232"/>
      <c r="AA53" s="232"/>
      <c r="AB53" s="232"/>
      <c r="AC53" s="232"/>
      <c r="AD53" s="232"/>
      <c r="AE53" s="232"/>
      <c r="AF53" s="232"/>
    </row>
    <row r="54" ht="11.25" customHeight="1">
      <c r="A54" s="232"/>
      <c r="B54" s="232"/>
      <c r="C54" s="295"/>
      <c r="D54" s="232"/>
      <c r="E54" s="237"/>
      <c r="F54" s="232"/>
      <c r="G54" s="249"/>
      <c r="H54" s="249"/>
      <c r="I54" s="249"/>
      <c r="J54" s="232"/>
      <c r="K54" s="232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  <c r="X54" s="232"/>
      <c r="Y54" s="232"/>
      <c r="Z54" s="232"/>
      <c r="AA54" s="232"/>
      <c r="AB54" s="232"/>
      <c r="AC54" s="232"/>
      <c r="AD54" s="232"/>
      <c r="AE54" s="232"/>
      <c r="AF54" s="232"/>
    </row>
    <row r="55" ht="11.25" customHeight="1">
      <c r="A55" s="232"/>
      <c r="B55" s="232"/>
      <c r="C55" s="295"/>
      <c r="D55" s="232"/>
      <c r="E55" s="237"/>
      <c r="F55" s="232"/>
      <c r="G55" s="249"/>
      <c r="H55" s="249"/>
      <c r="I55" s="249"/>
      <c r="J55" s="232"/>
      <c r="K55" s="232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  <c r="X55" s="232"/>
      <c r="Y55" s="232"/>
      <c r="Z55" s="232"/>
      <c r="AA55" s="232"/>
      <c r="AB55" s="232"/>
      <c r="AC55" s="232"/>
      <c r="AD55" s="232"/>
      <c r="AE55" s="232"/>
      <c r="AF55" s="232"/>
    </row>
    <row r="56" ht="11.25" customHeight="1">
      <c r="A56" s="232"/>
      <c r="B56" s="232"/>
      <c r="C56" s="295"/>
      <c r="D56" s="232"/>
      <c r="E56" s="237"/>
      <c r="F56" s="232"/>
      <c r="G56" s="249"/>
      <c r="H56" s="249"/>
      <c r="I56" s="249"/>
      <c r="J56" s="232"/>
      <c r="K56" s="232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  <c r="X56" s="232"/>
      <c r="Y56" s="232"/>
      <c r="Z56" s="232"/>
      <c r="AA56" s="232"/>
      <c r="AB56" s="232"/>
      <c r="AC56" s="232"/>
      <c r="AD56" s="232"/>
      <c r="AE56" s="232"/>
      <c r="AF56" s="232"/>
    </row>
    <row r="57" ht="11.25" customHeight="1">
      <c r="A57" s="232"/>
      <c r="B57" s="232"/>
      <c r="C57" s="295"/>
      <c r="D57" s="232"/>
      <c r="E57" s="237"/>
      <c r="F57" s="232"/>
      <c r="G57" s="249"/>
      <c r="H57" s="249"/>
      <c r="I57" s="249"/>
      <c r="J57" s="232"/>
      <c r="K57" s="232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  <c r="X57" s="232"/>
      <c r="Y57" s="232"/>
      <c r="Z57" s="232"/>
      <c r="AA57" s="232"/>
      <c r="AB57" s="232"/>
      <c r="AC57" s="232"/>
      <c r="AD57" s="232"/>
      <c r="AE57" s="232"/>
      <c r="AF57" s="232"/>
    </row>
    <row r="58" ht="11.25" customHeight="1">
      <c r="A58" s="232"/>
      <c r="B58" s="232"/>
      <c r="C58" s="295"/>
      <c r="D58" s="232"/>
      <c r="E58" s="237"/>
      <c r="F58" s="232"/>
      <c r="G58" s="249"/>
      <c r="H58" s="249"/>
      <c r="I58" s="249"/>
      <c r="J58" s="232"/>
      <c r="K58" s="232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  <c r="X58" s="232"/>
      <c r="Y58" s="232"/>
      <c r="Z58" s="232"/>
      <c r="AA58" s="232"/>
      <c r="AB58" s="232"/>
      <c r="AC58" s="232"/>
      <c r="AD58" s="232"/>
      <c r="AE58" s="232"/>
      <c r="AF58" s="232"/>
    </row>
    <row r="59" ht="11.25" customHeight="1">
      <c r="A59" s="232"/>
      <c r="B59" s="232"/>
      <c r="C59" s="295"/>
      <c r="D59" s="232"/>
      <c r="E59" s="237"/>
      <c r="F59" s="232"/>
      <c r="G59" s="249"/>
      <c r="H59" s="249"/>
      <c r="I59" s="249"/>
      <c r="J59" s="232"/>
      <c r="K59" s="232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  <c r="X59" s="232"/>
      <c r="Y59" s="232"/>
      <c r="Z59" s="232"/>
      <c r="AA59" s="232"/>
      <c r="AB59" s="232"/>
      <c r="AC59" s="232"/>
      <c r="AD59" s="232"/>
      <c r="AE59" s="232"/>
      <c r="AF59" s="232"/>
    </row>
    <row r="60" ht="11.25" customHeight="1">
      <c r="A60" s="232"/>
      <c r="B60" s="232"/>
      <c r="C60" s="295"/>
      <c r="D60" s="232"/>
      <c r="E60" s="237"/>
      <c r="F60" s="232"/>
      <c r="G60" s="249"/>
      <c r="H60" s="249"/>
      <c r="I60" s="249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</row>
    <row r="61" ht="11.25" customHeight="1">
      <c r="A61" s="232"/>
      <c r="B61" s="232"/>
      <c r="C61" s="295"/>
      <c r="D61" s="232"/>
      <c r="E61" s="237"/>
      <c r="F61" s="232"/>
      <c r="G61" s="249"/>
      <c r="H61" s="249"/>
      <c r="I61" s="249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</row>
    <row r="62" ht="11.25" customHeight="1">
      <c r="A62" s="232"/>
      <c r="B62" s="232"/>
      <c r="C62" s="295"/>
      <c r="D62" s="232"/>
      <c r="E62" s="237"/>
      <c r="F62" s="232"/>
      <c r="G62" s="249"/>
      <c r="H62" s="249"/>
      <c r="I62" s="249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</row>
    <row r="63" ht="11.25" customHeight="1">
      <c r="A63" s="232"/>
      <c r="B63" s="232"/>
      <c r="C63" s="295"/>
      <c r="D63" s="232"/>
      <c r="E63" s="237"/>
      <c r="F63" s="232"/>
      <c r="G63" s="249"/>
      <c r="H63" s="249"/>
      <c r="I63" s="249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</row>
    <row r="64" ht="11.25" customHeight="1">
      <c r="A64" s="232"/>
      <c r="B64" s="232"/>
      <c r="C64" s="295"/>
      <c r="D64" s="232"/>
      <c r="E64" s="237"/>
      <c r="F64" s="232"/>
      <c r="G64" s="249"/>
      <c r="H64" s="249"/>
      <c r="I64" s="249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</row>
    <row r="65" ht="11.25" customHeight="1">
      <c r="A65" s="232"/>
      <c r="B65" s="232"/>
      <c r="C65" s="295"/>
      <c r="D65" s="232"/>
      <c r="E65" s="237"/>
      <c r="F65" s="232"/>
      <c r="G65" s="249"/>
      <c r="H65" s="249"/>
      <c r="I65" s="249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</row>
    <row r="66" ht="11.25" customHeight="1">
      <c r="A66" s="232"/>
      <c r="B66" s="232"/>
      <c r="C66" s="295"/>
      <c r="D66" s="232"/>
      <c r="E66" s="237"/>
      <c r="F66" s="232"/>
      <c r="G66" s="249"/>
      <c r="H66" s="249"/>
      <c r="I66" s="249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</row>
    <row r="67" ht="11.25" customHeight="1">
      <c r="A67" s="232"/>
      <c r="B67" s="232"/>
      <c r="C67" s="295"/>
      <c r="D67" s="232"/>
      <c r="E67" s="237"/>
      <c r="F67" s="232"/>
      <c r="G67" s="249"/>
      <c r="H67" s="249"/>
      <c r="I67" s="249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</row>
    <row r="68" ht="11.25" customHeight="1">
      <c r="A68" s="232"/>
      <c r="B68" s="232"/>
      <c r="C68" s="295"/>
      <c r="D68" s="232"/>
      <c r="E68" s="237"/>
      <c r="F68" s="232"/>
      <c r="G68" s="249"/>
      <c r="H68" s="249"/>
      <c r="I68" s="249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</row>
    <row r="69" ht="11.25" customHeight="1">
      <c r="A69" s="232"/>
      <c r="B69" s="232"/>
      <c r="C69" s="295"/>
      <c r="D69" s="232"/>
      <c r="E69" s="237"/>
      <c r="F69" s="232"/>
      <c r="G69" s="249"/>
      <c r="H69" s="249"/>
      <c r="I69" s="249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</row>
    <row r="70" ht="11.25" customHeight="1">
      <c r="A70" s="232"/>
      <c r="B70" s="232"/>
      <c r="C70" s="295"/>
      <c r="D70" s="232"/>
      <c r="E70" s="237"/>
      <c r="F70" s="232"/>
      <c r="G70" s="249"/>
      <c r="H70" s="249"/>
      <c r="I70" s="249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</row>
    <row r="71" ht="11.25" customHeight="1">
      <c r="A71" s="232"/>
      <c r="B71" s="232"/>
      <c r="C71" s="295"/>
      <c r="D71" s="232"/>
      <c r="E71" s="237"/>
      <c r="F71" s="232"/>
      <c r="G71" s="249"/>
      <c r="H71" s="249"/>
      <c r="I71" s="249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</row>
    <row r="72" ht="11.25" customHeight="1">
      <c r="A72" s="232"/>
      <c r="B72" s="232"/>
      <c r="C72" s="295"/>
      <c r="D72" s="232"/>
      <c r="E72" s="237"/>
      <c r="F72" s="232"/>
      <c r="G72" s="249"/>
      <c r="H72" s="249"/>
      <c r="I72" s="249"/>
      <c r="J72" s="232"/>
      <c r="K72" s="232"/>
      <c r="L72" s="232"/>
      <c r="M72" s="232"/>
      <c r="N72" s="232"/>
      <c r="O72" s="232"/>
      <c r="P72" s="232"/>
      <c r="Q72" s="232"/>
      <c r="R72" s="232"/>
      <c r="S72" s="232"/>
      <c r="T72" s="232"/>
      <c r="U72" s="232"/>
      <c r="V72" s="232"/>
      <c r="W72" s="232"/>
      <c r="X72" s="232"/>
      <c r="Y72" s="232"/>
      <c r="Z72" s="232"/>
      <c r="AA72" s="232"/>
      <c r="AB72" s="232"/>
      <c r="AC72" s="232"/>
      <c r="AD72" s="232"/>
      <c r="AE72" s="232"/>
      <c r="AF72" s="232"/>
    </row>
    <row r="73" ht="11.25" customHeight="1">
      <c r="A73" s="232"/>
      <c r="B73" s="232"/>
      <c r="C73" s="295"/>
      <c r="D73" s="232"/>
      <c r="E73" s="237"/>
      <c r="F73" s="232"/>
      <c r="G73" s="249"/>
      <c r="H73" s="249"/>
      <c r="I73" s="249"/>
      <c r="J73" s="232"/>
      <c r="K73" s="232"/>
      <c r="L73" s="232"/>
      <c r="M73" s="232"/>
      <c r="N73" s="232"/>
      <c r="O73" s="232"/>
      <c r="P73" s="232"/>
      <c r="Q73" s="232"/>
      <c r="R73" s="232"/>
      <c r="S73" s="232"/>
      <c r="T73" s="232"/>
      <c r="U73" s="232"/>
      <c r="V73" s="232"/>
      <c r="W73" s="232"/>
      <c r="X73" s="232"/>
      <c r="Y73" s="232"/>
      <c r="Z73" s="232"/>
      <c r="AA73" s="232"/>
      <c r="AB73" s="232"/>
      <c r="AC73" s="232"/>
      <c r="AD73" s="232"/>
      <c r="AE73" s="232"/>
      <c r="AF73" s="232"/>
    </row>
    <row r="74" ht="11.25" customHeight="1">
      <c r="A74" s="232"/>
      <c r="B74" s="232"/>
      <c r="C74" s="295"/>
      <c r="D74" s="232"/>
      <c r="E74" s="237"/>
      <c r="F74" s="232"/>
      <c r="G74" s="249"/>
      <c r="H74" s="249"/>
      <c r="I74" s="249"/>
      <c r="J74" s="232"/>
      <c r="K74" s="232"/>
      <c r="L74" s="232"/>
      <c r="M74" s="232"/>
      <c r="N74" s="232"/>
      <c r="O74" s="232"/>
      <c r="P74" s="232"/>
      <c r="Q74" s="232"/>
      <c r="R74" s="232"/>
      <c r="S74" s="232"/>
      <c r="T74" s="232"/>
      <c r="U74" s="232"/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</row>
    <row r="75" ht="11.25" customHeight="1">
      <c r="A75" s="232"/>
      <c r="B75" s="232"/>
      <c r="C75" s="295"/>
      <c r="D75" s="232"/>
      <c r="E75" s="237"/>
      <c r="F75" s="232"/>
      <c r="G75" s="249"/>
      <c r="H75" s="249"/>
      <c r="I75" s="249"/>
      <c r="J75" s="232"/>
      <c r="K75" s="232"/>
      <c r="L75" s="232"/>
      <c r="M75" s="232"/>
      <c r="N75" s="232"/>
      <c r="O75" s="232"/>
      <c r="P75" s="232"/>
      <c r="Q75" s="232"/>
      <c r="R75" s="232"/>
      <c r="S75" s="232"/>
      <c r="T75" s="232"/>
      <c r="U75" s="232"/>
      <c r="V75" s="232"/>
      <c r="W75" s="232"/>
      <c r="X75" s="232"/>
      <c r="Y75" s="232"/>
      <c r="Z75" s="232"/>
      <c r="AA75" s="232"/>
      <c r="AB75" s="232"/>
      <c r="AC75" s="232"/>
      <c r="AD75" s="232"/>
      <c r="AE75" s="232"/>
      <c r="AF75" s="232"/>
    </row>
    <row r="76" ht="11.25" customHeight="1">
      <c r="A76" s="232"/>
      <c r="B76" s="232"/>
      <c r="C76" s="295"/>
      <c r="D76" s="232"/>
      <c r="E76" s="237"/>
      <c r="F76" s="232"/>
      <c r="G76" s="249"/>
      <c r="H76" s="249"/>
      <c r="I76" s="249"/>
      <c r="J76" s="232"/>
      <c r="K76" s="232"/>
      <c r="L76" s="232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232"/>
      <c r="AA76" s="232"/>
      <c r="AB76" s="232"/>
      <c r="AC76" s="232"/>
      <c r="AD76" s="232"/>
      <c r="AE76" s="232"/>
      <c r="AF76" s="232"/>
    </row>
    <row r="77" ht="11.25" customHeight="1">
      <c r="A77" s="232"/>
      <c r="B77" s="232"/>
      <c r="C77" s="295"/>
      <c r="D77" s="232"/>
      <c r="E77" s="237"/>
      <c r="F77" s="232"/>
      <c r="G77" s="249"/>
      <c r="H77" s="249"/>
      <c r="I77" s="249"/>
      <c r="J77" s="232"/>
      <c r="K77" s="232"/>
      <c r="L77" s="232"/>
      <c r="M77" s="232"/>
      <c r="N77" s="232"/>
      <c r="O77" s="232"/>
      <c r="P77" s="232"/>
      <c r="Q77" s="232"/>
      <c r="R77" s="232"/>
      <c r="S77" s="232"/>
      <c r="T77" s="232"/>
      <c r="U77" s="232"/>
      <c r="V77" s="232"/>
      <c r="W77" s="232"/>
      <c r="X77" s="232"/>
      <c r="Y77" s="232"/>
      <c r="Z77" s="232"/>
      <c r="AA77" s="232"/>
      <c r="AB77" s="232"/>
      <c r="AC77" s="232"/>
      <c r="AD77" s="232"/>
      <c r="AE77" s="232"/>
      <c r="AF77" s="232"/>
    </row>
    <row r="78" ht="11.25" customHeight="1">
      <c r="A78" s="232"/>
      <c r="B78" s="232"/>
      <c r="C78" s="295"/>
      <c r="D78" s="232"/>
      <c r="E78" s="237"/>
      <c r="F78" s="232"/>
      <c r="G78" s="249"/>
      <c r="H78" s="249"/>
      <c r="I78" s="249"/>
      <c r="J78" s="232"/>
      <c r="K78" s="232"/>
      <c r="L78" s="232"/>
      <c r="M78" s="232"/>
      <c r="N78" s="232"/>
      <c r="O78" s="232"/>
      <c r="P78" s="232"/>
      <c r="Q78" s="232"/>
      <c r="R78" s="232"/>
      <c r="S78" s="232"/>
      <c r="T78" s="232"/>
      <c r="U78" s="232"/>
      <c r="V78" s="232"/>
      <c r="W78" s="232"/>
      <c r="X78" s="232"/>
      <c r="Y78" s="232"/>
      <c r="Z78" s="232"/>
      <c r="AA78" s="232"/>
      <c r="AB78" s="232"/>
      <c r="AC78" s="232"/>
      <c r="AD78" s="232"/>
      <c r="AE78" s="232"/>
      <c r="AF78" s="232"/>
    </row>
    <row r="79" ht="11.25" customHeight="1">
      <c r="A79" s="232"/>
      <c r="B79" s="232"/>
      <c r="C79" s="295"/>
      <c r="D79" s="232"/>
      <c r="E79" s="237"/>
      <c r="F79" s="232"/>
      <c r="G79" s="249"/>
      <c r="H79" s="249"/>
      <c r="I79" s="249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2"/>
      <c r="AC79" s="232"/>
      <c r="AD79" s="232"/>
      <c r="AE79" s="232"/>
      <c r="AF79" s="232"/>
    </row>
    <row r="80" ht="11.25" customHeight="1">
      <c r="A80" s="232"/>
      <c r="B80" s="232"/>
      <c r="C80" s="295"/>
      <c r="D80" s="232"/>
      <c r="E80" s="237"/>
      <c r="F80" s="232"/>
      <c r="G80" s="249"/>
      <c r="H80" s="249"/>
      <c r="I80" s="249"/>
      <c r="J80" s="232"/>
      <c r="K80" s="232"/>
      <c r="L80" s="232"/>
      <c r="M80" s="232"/>
      <c r="N80" s="232"/>
      <c r="O80" s="232"/>
      <c r="P80" s="232"/>
      <c r="Q80" s="232"/>
      <c r="R80" s="232"/>
      <c r="S80" s="232"/>
      <c r="T80" s="232"/>
      <c r="U80" s="232"/>
      <c r="V80" s="232"/>
      <c r="W80" s="232"/>
      <c r="X80" s="232"/>
      <c r="Y80" s="232"/>
      <c r="Z80" s="232"/>
      <c r="AA80" s="232"/>
      <c r="AB80" s="232"/>
      <c r="AC80" s="232"/>
      <c r="AD80" s="232"/>
      <c r="AE80" s="232"/>
      <c r="AF80" s="232"/>
    </row>
    <row r="81" ht="11.25" customHeight="1">
      <c r="A81" s="232"/>
      <c r="B81" s="232"/>
      <c r="C81" s="295"/>
      <c r="D81" s="232"/>
      <c r="E81" s="237"/>
      <c r="F81" s="232"/>
      <c r="G81" s="249"/>
      <c r="H81" s="249"/>
      <c r="I81" s="249"/>
      <c r="J81" s="232"/>
      <c r="K81" s="232"/>
      <c r="L81" s="232"/>
      <c r="M81" s="232"/>
      <c r="N81" s="232"/>
      <c r="O81" s="232"/>
      <c r="P81" s="232"/>
      <c r="Q81" s="232"/>
      <c r="R81" s="232"/>
      <c r="S81" s="232"/>
      <c r="T81" s="232"/>
      <c r="U81" s="232"/>
      <c r="V81" s="232"/>
      <c r="W81" s="232"/>
      <c r="X81" s="232"/>
      <c r="Y81" s="232"/>
      <c r="Z81" s="232"/>
      <c r="AA81" s="232"/>
      <c r="AB81" s="232"/>
      <c r="AC81" s="232"/>
      <c r="AD81" s="232"/>
      <c r="AE81" s="232"/>
      <c r="AF81" s="232"/>
    </row>
    <row r="82" ht="11.25" customHeight="1">
      <c r="A82" s="232"/>
      <c r="B82" s="232"/>
      <c r="C82" s="295"/>
      <c r="D82" s="232"/>
      <c r="E82" s="237"/>
      <c r="F82" s="232"/>
      <c r="G82" s="249"/>
      <c r="H82" s="249"/>
      <c r="I82" s="249"/>
      <c r="J82" s="232"/>
      <c r="K82" s="232"/>
      <c r="L82" s="232"/>
      <c r="M82" s="232"/>
      <c r="N82" s="232"/>
      <c r="O82" s="232"/>
      <c r="P82" s="232"/>
      <c r="Q82" s="232"/>
      <c r="R82" s="232"/>
      <c r="S82" s="232"/>
      <c r="T82" s="232"/>
      <c r="U82" s="232"/>
      <c r="V82" s="232"/>
      <c r="W82" s="232"/>
      <c r="X82" s="232"/>
      <c r="Y82" s="232"/>
      <c r="Z82" s="232"/>
      <c r="AA82" s="232"/>
      <c r="AB82" s="232"/>
      <c r="AC82" s="232"/>
      <c r="AD82" s="232"/>
      <c r="AE82" s="232"/>
      <c r="AF82" s="232"/>
    </row>
    <row r="83" ht="11.25" customHeight="1">
      <c r="A83" s="232"/>
      <c r="B83" s="232"/>
      <c r="C83" s="295"/>
      <c r="D83" s="232"/>
      <c r="E83" s="237"/>
      <c r="F83" s="232"/>
      <c r="G83" s="249"/>
      <c r="H83" s="249"/>
      <c r="I83" s="249"/>
      <c r="J83" s="232"/>
      <c r="K83" s="232"/>
      <c r="L83" s="232"/>
      <c r="M83" s="232"/>
      <c r="N83" s="232"/>
      <c r="O83" s="232"/>
      <c r="P83" s="232"/>
      <c r="Q83" s="232"/>
      <c r="R83" s="232"/>
      <c r="S83" s="232"/>
      <c r="T83" s="232"/>
      <c r="U83" s="232"/>
      <c r="V83" s="232"/>
      <c r="W83" s="232"/>
      <c r="X83" s="232"/>
      <c r="Y83" s="232"/>
      <c r="Z83" s="232"/>
      <c r="AA83" s="232"/>
      <c r="AB83" s="232"/>
      <c r="AC83" s="232"/>
      <c r="AD83" s="232"/>
      <c r="AE83" s="232"/>
      <c r="AF83" s="232"/>
    </row>
    <row r="84" ht="11.25" customHeight="1">
      <c r="A84" s="232"/>
      <c r="B84" s="232"/>
      <c r="C84" s="295"/>
      <c r="D84" s="232"/>
      <c r="E84" s="237"/>
      <c r="F84" s="232"/>
      <c r="G84" s="249"/>
      <c r="H84" s="249"/>
      <c r="I84" s="249"/>
      <c r="J84" s="232"/>
      <c r="K84" s="232"/>
      <c r="L84" s="232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232"/>
      <c r="AA84" s="232"/>
      <c r="AB84" s="232"/>
      <c r="AC84" s="232"/>
      <c r="AD84" s="232"/>
      <c r="AE84" s="232"/>
      <c r="AF84" s="232"/>
    </row>
    <row r="85" ht="11.25" customHeight="1">
      <c r="A85" s="232"/>
      <c r="B85" s="232"/>
      <c r="C85" s="295"/>
      <c r="D85" s="232"/>
      <c r="E85" s="237"/>
      <c r="F85" s="232"/>
      <c r="G85" s="249"/>
      <c r="H85" s="249"/>
      <c r="I85" s="249"/>
      <c r="J85" s="232"/>
      <c r="K85" s="232"/>
      <c r="L85" s="232"/>
      <c r="M85" s="232"/>
      <c r="N85" s="232"/>
      <c r="O85" s="232"/>
      <c r="P85" s="232"/>
      <c r="Q85" s="232"/>
      <c r="R85" s="232"/>
      <c r="S85" s="232"/>
      <c r="T85" s="232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</row>
    <row r="86" ht="11.25" customHeight="1">
      <c r="A86" s="232"/>
      <c r="B86" s="232"/>
      <c r="C86" s="295"/>
      <c r="D86" s="232"/>
      <c r="E86" s="237"/>
      <c r="F86" s="232"/>
      <c r="G86" s="249"/>
      <c r="H86" s="249"/>
      <c r="I86" s="249"/>
      <c r="J86" s="232"/>
      <c r="K86" s="232"/>
      <c r="L86" s="232"/>
      <c r="M86" s="232"/>
      <c r="N86" s="232"/>
      <c r="O86" s="232"/>
      <c r="P86" s="232"/>
      <c r="Q86" s="232"/>
      <c r="R86" s="232"/>
      <c r="S86" s="232"/>
      <c r="T86" s="232"/>
      <c r="U86" s="232"/>
      <c r="V86" s="232"/>
      <c r="W86" s="232"/>
      <c r="X86" s="232"/>
      <c r="Y86" s="232"/>
      <c r="Z86" s="232"/>
      <c r="AA86" s="232"/>
      <c r="AB86" s="232"/>
      <c r="AC86" s="232"/>
      <c r="AD86" s="232"/>
      <c r="AE86" s="232"/>
      <c r="AF86" s="232"/>
    </row>
    <row r="87" ht="11.25" customHeight="1">
      <c r="A87" s="232"/>
      <c r="B87" s="232"/>
      <c r="C87" s="295"/>
      <c r="D87" s="232"/>
      <c r="E87" s="237"/>
      <c r="F87" s="232"/>
      <c r="G87" s="249"/>
      <c r="H87" s="249"/>
      <c r="I87" s="249"/>
      <c r="J87" s="232"/>
      <c r="K87" s="232"/>
      <c r="L87" s="232"/>
      <c r="M87" s="232"/>
      <c r="N87" s="232"/>
      <c r="O87" s="232"/>
      <c r="P87" s="232"/>
      <c r="Q87" s="232"/>
      <c r="R87" s="232"/>
      <c r="S87" s="232"/>
      <c r="T87" s="232"/>
      <c r="U87" s="232"/>
      <c r="V87" s="232"/>
      <c r="W87" s="232"/>
      <c r="X87" s="232"/>
      <c r="Y87" s="232"/>
      <c r="Z87" s="232"/>
      <c r="AA87" s="232"/>
      <c r="AB87" s="232"/>
      <c r="AC87" s="232"/>
      <c r="AD87" s="232"/>
      <c r="AE87" s="232"/>
      <c r="AF87" s="232"/>
    </row>
    <row r="88" ht="11.25" customHeight="1">
      <c r="A88" s="232"/>
      <c r="B88" s="232"/>
      <c r="C88" s="295"/>
      <c r="D88" s="232"/>
      <c r="E88" s="237"/>
      <c r="F88" s="232"/>
      <c r="G88" s="249"/>
      <c r="H88" s="249"/>
      <c r="I88" s="249"/>
      <c r="J88" s="232"/>
      <c r="K88" s="232"/>
      <c r="L88" s="232"/>
      <c r="M88" s="232"/>
      <c r="N88" s="232"/>
      <c r="O88" s="232"/>
      <c r="P88" s="232"/>
      <c r="Q88" s="232"/>
      <c r="R88" s="232"/>
      <c r="S88" s="232"/>
      <c r="T88" s="232"/>
      <c r="U88" s="232"/>
      <c r="V88" s="232"/>
      <c r="W88" s="232"/>
      <c r="X88" s="232"/>
      <c r="Y88" s="232"/>
      <c r="Z88" s="232"/>
      <c r="AA88" s="232"/>
      <c r="AB88" s="232"/>
      <c r="AC88" s="232"/>
      <c r="AD88" s="232"/>
      <c r="AE88" s="232"/>
      <c r="AF88" s="232"/>
    </row>
    <row r="89" ht="11.25" customHeight="1">
      <c r="A89" s="232"/>
      <c r="B89" s="232"/>
      <c r="C89" s="295"/>
      <c r="D89" s="232"/>
      <c r="E89" s="237"/>
      <c r="F89" s="232"/>
      <c r="G89" s="249"/>
      <c r="H89" s="249"/>
      <c r="I89" s="249"/>
      <c r="J89" s="232"/>
      <c r="K89" s="232"/>
      <c r="L89" s="232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232"/>
      <c r="AA89" s="232"/>
      <c r="AB89" s="232"/>
      <c r="AC89" s="232"/>
      <c r="AD89" s="232"/>
      <c r="AE89" s="232"/>
      <c r="AF89" s="232"/>
    </row>
    <row r="90" ht="11.25" customHeight="1">
      <c r="A90" s="232"/>
      <c r="B90" s="232"/>
      <c r="C90" s="295"/>
      <c r="D90" s="232"/>
      <c r="E90" s="237"/>
      <c r="F90" s="232"/>
      <c r="G90" s="249"/>
      <c r="H90" s="249"/>
      <c r="I90" s="249"/>
      <c r="J90" s="232"/>
      <c r="K90" s="232"/>
      <c r="L90" s="232"/>
      <c r="M90" s="232"/>
      <c r="N90" s="232"/>
      <c r="O90" s="232"/>
      <c r="P90" s="232"/>
      <c r="Q90" s="232"/>
      <c r="R90" s="232"/>
      <c r="S90" s="232"/>
      <c r="T90" s="232"/>
      <c r="U90" s="232"/>
      <c r="V90" s="232"/>
      <c r="W90" s="232"/>
      <c r="X90" s="232"/>
      <c r="Y90" s="232"/>
      <c r="Z90" s="232"/>
      <c r="AA90" s="232"/>
      <c r="AB90" s="232"/>
      <c r="AC90" s="232"/>
      <c r="AD90" s="232"/>
      <c r="AE90" s="232"/>
      <c r="AF90" s="232"/>
    </row>
    <row r="91" ht="11.25" customHeight="1">
      <c r="A91" s="232"/>
      <c r="B91" s="232"/>
      <c r="C91" s="295"/>
      <c r="D91" s="232"/>
      <c r="E91" s="237"/>
      <c r="F91" s="232"/>
      <c r="G91" s="249"/>
      <c r="H91" s="249"/>
      <c r="I91" s="249"/>
      <c r="J91" s="232"/>
      <c r="K91" s="232"/>
      <c r="L91" s="232"/>
      <c r="M91" s="232"/>
      <c r="N91" s="232"/>
      <c r="O91" s="232"/>
      <c r="P91" s="232"/>
      <c r="Q91" s="232"/>
      <c r="R91" s="232"/>
      <c r="S91" s="232"/>
      <c r="T91" s="232"/>
      <c r="U91" s="232"/>
      <c r="V91" s="232"/>
      <c r="W91" s="232"/>
      <c r="X91" s="232"/>
      <c r="Y91" s="232"/>
      <c r="Z91" s="232"/>
      <c r="AA91" s="232"/>
      <c r="AB91" s="232"/>
      <c r="AC91" s="232"/>
      <c r="AD91" s="232"/>
      <c r="AE91" s="232"/>
      <c r="AF91" s="232"/>
    </row>
    <row r="92" ht="11.25" customHeight="1">
      <c r="A92" s="232"/>
      <c r="B92" s="232"/>
      <c r="C92" s="295"/>
      <c r="D92" s="232"/>
      <c r="E92" s="237"/>
      <c r="F92" s="232"/>
      <c r="G92" s="249"/>
      <c r="H92" s="249"/>
      <c r="I92" s="249"/>
      <c r="J92" s="232"/>
      <c r="K92" s="232"/>
      <c r="L92" s="232"/>
      <c r="M92" s="232"/>
      <c r="N92" s="232"/>
      <c r="O92" s="232"/>
      <c r="P92" s="232"/>
      <c r="Q92" s="232"/>
      <c r="R92" s="232"/>
      <c r="S92" s="232"/>
      <c r="T92" s="232"/>
      <c r="U92" s="232"/>
      <c r="V92" s="232"/>
      <c r="W92" s="232"/>
      <c r="X92" s="232"/>
      <c r="Y92" s="232"/>
      <c r="Z92" s="232"/>
      <c r="AA92" s="232"/>
      <c r="AB92" s="232"/>
      <c r="AC92" s="232"/>
      <c r="AD92" s="232"/>
      <c r="AE92" s="232"/>
      <c r="AF92" s="232"/>
    </row>
    <row r="93" ht="11.25" customHeight="1">
      <c r="A93" s="232"/>
      <c r="B93" s="232"/>
      <c r="C93" s="295"/>
      <c r="D93" s="232"/>
      <c r="E93" s="237"/>
      <c r="F93" s="232"/>
      <c r="G93" s="249"/>
      <c r="H93" s="249"/>
      <c r="I93" s="249"/>
      <c r="J93" s="232"/>
      <c r="K93" s="232"/>
      <c r="L93" s="232"/>
      <c r="M93" s="232"/>
      <c r="N93" s="232"/>
      <c r="O93" s="232"/>
      <c r="P93" s="232"/>
      <c r="Q93" s="232"/>
      <c r="R93" s="232"/>
      <c r="S93" s="232"/>
      <c r="T93" s="232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</row>
    <row r="94" ht="11.25" customHeight="1">
      <c r="A94" s="232"/>
      <c r="B94" s="232"/>
      <c r="C94" s="295"/>
      <c r="D94" s="232"/>
      <c r="E94" s="237"/>
      <c r="F94" s="232"/>
      <c r="G94" s="249"/>
      <c r="H94" s="249"/>
      <c r="I94" s="249"/>
      <c r="J94" s="232"/>
      <c r="K94" s="232"/>
      <c r="L94" s="232"/>
      <c r="M94" s="232"/>
      <c r="N94" s="232"/>
      <c r="O94" s="232"/>
      <c r="P94" s="232"/>
      <c r="Q94" s="232"/>
      <c r="R94" s="232"/>
      <c r="S94" s="232"/>
      <c r="T94" s="232"/>
      <c r="U94" s="232"/>
      <c r="V94" s="232"/>
      <c r="W94" s="232"/>
      <c r="X94" s="232"/>
      <c r="Y94" s="232"/>
      <c r="Z94" s="232"/>
      <c r="AA94" s="232"/>
      <c r="AB94" s="232"/>
      <c r="AC94" s="232"/>
      <c r="AD94" s="232"/>
      <c r="AE94" s="232"/>
      <c r="AF94" s="232"/>
    </row>
    <row r="95" ht="11.25" customHeight="1">
      <c r="A95" s="232"/>
      <c r="B95" s="232"/>
      <c r="C95" s="295"/>
      <c r="D95" s="232"/>
      <c r="E95" s="237"/>
      <c r="F95" s="232"/>
      <c r="G95" s="249"/>
      <c r="H95" s="249"/>
      <c r="I95" s="249"/>
      <c r="J95" s="232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232"/>
      <c r="AB95" s="232"/>
      <c r="AC95" s="232"/>
      <c r="AD95" s="232"/>
      <c r="AE95" s="232"/>
      <c r="AF95" s="232"/>
    </row>
    <row r="96" ht="11.25" customHeight="1">
      <c r="A96" s="232"/>
      <c r="B96" s="232"/>
      <c r="C96" s="295"/>
      <c r="D96" s="232"/>
      <c r="E96" s="237"/>
      <c r="F96" s="232"/>
      <c r="G96" s="249"/>
      <c r="H96" s="249"/>
      <c r="I96" s="249"/>
      <c r="J96" s="232"/>
      <c r="K96" s="232"/>
      <c r="L96" s="232"/>
      <c r="M96" s="232"/>
      <c r="N96" s="232"/>
      <c r="O96" s="232"/>
      <c r="P96" s="232"/>
      <c r="Q96" s="232"/>
      <c r="R96" s="232"/>
      <c r="S96" s="232"/>
      <c r="T96" s="232"/>
      <c r="U96" s="232"/>
      <c r="V96" s="232"/>
      <c r="W96" s="232"/>
      <c r="X96" s="232"/>
      <c r="Y96" s="232"/>
      <c r="Z96" s="232"/>
      <c r="AA96" s="232"/>
      <c r="AB96" s="232"/>
      <c r="AC96" s="232"/>
      <c r="AD96" s="232"/>
      <c r="AE96" s="232"/>
      <c r="AF96" s="232"/>
    </row>
    <row r="97" ht="11.25" customHeight="1">
      <c r="A97" s="232"/>
      <c r="B97" s="232"/>
      <c r="C97" s="295"/>
      <c r="D97" s="232"/>
      <c r="E97" s="237"/>
      <c r="F97" s="232"/>
      <c r="G97" s="249"/>
      <c r="H97" s="249"/>
      <c r="I97" s="249"/>
      <c r="J97" s="232"/>
      <c r="K97" s="232"/>
      <c r="L97" s="232"/>
      <c r="M97" s="232"/>
      <c r="N97" s="232"/>
      <c r="O97" s="232"/>
      <c r="P97" s="232"/>
      <c r="Q97" s="232"/>
      <c r="R97" s="232"/>
      <c r="S97" s="232"/>
      <c r="T97" s="232"/>
      <c r="U97" s="232"/>
      <c r="V97" s="232"/>
      <c r="W97" s="232"/>
      <c r="X97" s="232"/>
      <c r="Y97" s="232"/>
      <c r="Z97" s="232"/>
      <c r="AA97" s="232"/>
      <c r="AB97" s="232"/>
      <c r="AC97" s="232"/>
      <c r="AD97" s="232"/>
      <c r="AE97" s="232"/>
      <c r="AF97" s="232"/>
    </row>
    <row r="98" ht="11.25" customHeight="1">
      <c r="A98" s="232"/>
      <c r="B98" s="232"/>
      <c r="C98" s="295"/>
      <c r="D98" s="232"/>
      <c r="E98" s="237"/>
      <c r="F98" s="232"/>
      <c r="G98" s="249"/>
      <c r="H98" s="249"/>
      <c r="I98" s="249"/>
      <c r="J98" s="232"/>
      <c r="K98" s="232"/>
      <c r="L98" s="232"/>
      <c r="M98" s="232"/>
      <c r="N98" s="232"/>
      <c r="O98" s="232"/>
      <c r="P98" s="232"/>
      <c r="Q98" s="232"/>
      <c r="R98" s="232"/>
      <c r="S98" s="232"/>
      <c r="T98" s="232"/>
      <c r="U98" s="232"/>
      <c r="V98" s="232"/>
      <c r="W98" s="232"/>
      <c r="X98" s="232"/>
      <c r="Y98" s="232"/>
      <c r="Z98" s="232"/>
      <c r="AA98" s="232"/>
      <c r="AB98" s="232"/>
      <c r="AC98" s="232"/>
      <c r="AD98" s="232"/>
      <c r="AE98" s="232"/>
      <c r="AF98" s="232"/>
    </row>
    <row r="99" ht="11.25" customHeight="1">
      <c r="A99" s="232"/>
      <c r="B99" s="232"/>
      <c r="C99" s="295"/>
      <c r="D99" s="232"/>
      <c r="E99" s="237"/>
      <c r="F99" s="232"/>
      <c r="G99" s="249"/>
      <c r="H99" s="249"/>
      <c r="I99" s="249"/>
      <c r="J99" s="232"/>
      <c r="K99" s="232"/>
      <c r="L99" s="232"/>
      <c r="M99" s="232"/>
      <c r="N99" s="232"/>
      <c r="O99" s="232"/>
      <c r="P99" s="232"/>
      <c r="Q99" s="232"/>
      <c r="R99" s="232"/>
      <c r="S99" s="232"/>
      <c r="T99" s="232"/>
      <c r="U99" s="232"/>
      <c r="V99" s="232"/>
      <c r="W99" s="232"/>
      <c r="X99" s="232"/>
      <c r="Y99" s="232"/>
      <c r="Z99" s="232"/>
      <c r="AA99" s="232"/>
      <c r="AB99" s="232"/>
      <c r="AC99" s="232"/>
      <c r="AD99" s="232"/>
      <c r="AE99" s="232"/>
      <c r="AF99" s="232"/>
    </row>
    <row r="100" ht="11.25" customHeight="1">
      <c r="A100" s="232"/>
      <c r="B100" s="232"/>
      <c r="C100" s="295"/>
      <c r="D100" s="232"/>
      <c r="E100" s="237"/>
      <c r="F100" s="232"/>
      <c r="G100" s="249"/>
      <c r="H100" s="249"/>
      <c r="I100" s="249"/>
      <c r="J100" s="232"/>
      <c r="K100" s="232"/>
      <c r="L100" s="232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232"/>
      <c r="AA100" s="232"/>
      <c r="AB100" s="232"/>
      <c r="AC100" s="232"/>
      <c r="AD100" s="232"/>
      <c r="AE100" s="232"/>
      <c r="AF100" s="232"/>
    </row>
    <row r="101" ht="11.25" customHeight="1">
      <c r="A101" s="232"/>
      <c r="B101" s="232"/>
      <c r="C101" s="295"/>
      <c r="D101" s="232"/>
      <c r="E101" s="237"/>
      <c r="F101" s="232"/>
      <c r="G101" s="249"/>
      <c r="H101" s="249"/>
      <c r="I101" s="249"/>
      <c r="J101" s="232"/>
      <c r="K101" s="232"/>
      <c r="L101" s="232"/>
      <c r="M101" s="232"/>
      <c r="N101" s="232"/>
      <c r="O101" s="232"/>
      <c r="P101" s="232"/>
      <c r="Q101" s="232"/>
      <c r="R101" s="232"/>
      <c r="S101" s="232"/>
      <c r="T101" s="232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</row>
    <row r="102" ht="11.25" customHeight="1">
      <c r="A102" s="232"/>
      <c r="B102" s="232"/>
      <c r="C102" s="295"/>
      <c r="D102" s="232"/>
      <c r="E102" s="237"/>
      <c r="F102" s="232"/>
      <c r="G102" s="249"/>
      <c r="H102" s="249"/>
      <c r="I102" s="249"/>
      <c r="J102" s="232"/>
      <c r="K102" s="232"/>
      <c r="L102" s="232"/>
      <c r="M102" s="232"/>
      <c r="N102" s="232"/>
      <c r="O102" s="232"/>
      <c r="P102" s="232"/>
      <c r="Q102" s="232"/>
      <c r="R102" s="232"/>
      <c r="S102" s="232"/>
      <c r="T102" s="232"/>
      <c r="U102" s="232"/>
      <c r="V102" s="232"/>
      <c r="W102" s="232"/>
      <c r="X102" s="232"/>
      <c r="Y102" s="232"/>
      <c r="Z102" s="232"/>
      <c r="AA102" s="232"/>
      <c r="AB102" s="232"/>
      <c r="AC102" s="232"/>
      <c r="AD102" s="232"/>
      <c r="AE102" s="232"/>
      <c r="AF102" s="232"/>
    </row>
    <row r="103" ht="11.25" customHeight="1">
      <c r="A103" s="232"/>
      <c r="B103" s="232"/>
      <c r="C103" s="295"/>
      <c r="D103" s="232"/>
      <c r="E103" s="237"/>
      <c r="F103" s="232"/>
      <c r="G103" s="249"/>
      <c r="H103" s="249"/>
      <c r="I103" s="249"/>
      <c r="J103" s="232"/>
      <c r="K103" s="232"/>
      <c r="L103" s="232"/>
      <c r="M103" s="232"/>
      <c r="N103" s="232"/>
      <c r="O103" s="232"/>
      <c r="P103" s="232"/>
      <c r="Q103" s="232"/>
      <c r="R103" s="232"/>
      <c r="S103" s="232"/>
      <c r="T103" s="232"/>
      <c r="U103" s="232"/>
      <c r="V103" s="232"/>
      <c r="W103" s="232"/>
      <c r="X103" s="232"/>
      <c r="Y103" s="232"/>
      <c r="Z103" s="232"/>
      <c r="AA103" s="232"/>
      <c r="AB103" s="232"/>
      <c r="AC103" s="232"/>
      <c r="AD103" s="232"/>
      <c r="AE103" s="232"/>
      <c r="AF103" s="232"/>
    </row>
    <row r="104" ht="11.25" customHeight="1">
      <c r="A104" s="232"/>
      <c r="B104" s="232"/>
      <c r="C104" s="295"/>
      <c r="D104" s="232"/>
      <c r="E104" s="237"/>
      <c r="F104" s="232"/>
      <c r="G104" s="249"/>
      <c r="H104" s="249"/>
      <c r="I104" s="249"/>
      <c r="J104" s="232"/>
      <c r="K104" s="232"/>
      <c r="L104" s="232"/>
      <c r="M104" s="232"/>
      <c r="N104" s="232"/>
      <c r="O104" s="232"/>
      <c r="P104" s="232"/>
      <c r="Q104" s="232"/>
      <c r="R104" s="232"/>
      <c r="S104" s="232"/>
      <c r="T104" s="232"/>
      <c r="U104" s="232"/>
      <c r="V104" s="232"/>
      <c r="W104" s="232"/>
      <c r="X104" s="232"/>
      <c r="Y104" s="232"/>
      <c r="Z104" s="232"/>
      <c r="AA104" s="232"/>
      <c r="AB104" s="232"/>
      <c r="AC104" s="232"/>
      <c r="AD104" s="232"/>
      <c r="AE104" s="232"/>
      <c r="AF104" s="232"/>
    </row>
    <row r="105" ht="11.25" customHeight="1">
      <c r="A105" s="232"/>
      <c r="B105" s="232"/>
      <c r="C105" s="295"/>
      <c r="D105" s="232"/>
      <c r="E105" s="237"/>
      <c r="F105" s="232"/>
      <c r="G105" s="249"/>
      <c r="H105" s="249"/>
      <c r="I105" s="249"/>
      <c r="J105" s="232"/>
      <c r="K105" s="232"/>
      <c r="L105" s="232"/>
      <c r="M105" s="232"/>
      <c r="N105" s="232"/>
      <c r="O105" s="232"/>
      <c r="P105" s="232"/>
      <c r="Q105" s="232"/>
      <c r="R105" s="232"/>
      <c r="S105" s="232"/>
      <c r="T105" s="232"/>
      <c r="U105" s="232"/>
      <c r="V105" s="232"/>
      <c r="W105" s="232"/>
      <c r="X105" s="232"/>
      <c r="Y105" s="232"/>
      <c r="Z105" s="232"/>
      <c r="AA105" s="232"/>
      <c r="AB105" s="232"/>
      <c r="AC105" s="232"/>
      <c r="AD105" s="232"/>
      <c r="AE105" s="232"/>
      <c r="AF105" s="232"/>
    </row>
    <row r="106" ht="11.25" customHeight="1">
      <c r="A106" s="232"/>
      <c r="B106" s="232"/>
      <c r="C106" s="295"/>
      <c r="D106" s="232"/>
      <c r="E106" s="237"/>
      <c r="F106" s="232"/>
      <c r="G106" s="249"/>
      <c r="H106" s="249"/>
      <c r="I106" s="249"/>
      <c r="J106" s="232"/>
      <c r="K106" s="232"/>
      <c r="L106" s="232"/>
      <c r="M106" s="232"/>
      <c r="N106" s="232"/>
      <c r="O106" s="232"/>
      <c r="P106" s="232"/>
      <c r="Q106" s="232"/>
      <c r="R106" s="232"/>
      <c r="S106" s="232"/>
      <c r="T106" s="232"/>
      <c r="U106" s="232"/>
      <c r="V106" s="232"/>
      <c r="W106" s="232"/>
      <c r="X106" s="232"/>
      <c r="Y106" s="232"/>
      <c r="Z106" s="232"/>
      <c r="AA106" s="232"/>
      <c r="AB106" s="232"/>
      <c r="AC106" s="232"/>
      <c r="AD106" s="232"/>
      <c r="AE106" s="232"/>
      <c r="AF106" s="232"/>
    </row>
    <row r="107" ht="11.25" customHeight="1">
      <c r="A107" s="232"/>
      <c r="B107" s="232"/>
      <c r="C107" s="295"/>
      <c r="D107" s="232"/>
      <c r="E107" s="237"/>
      <c r="F107" s="232"/>
      <c r="G107" s="249"/>
      <c r="H107" s="249"/>
      <c r="I107" s="249"/>
      <c r="J107" s="232"/>
      <c r="K107" s="232"/>
      <c r="L107" s="232"/>
      <c r="M107" s="232"/>
      <c r="N107" s="232"/>
      <c r="O107" s="232"/>
      <c r="P107" s="232"/>
      <c r="Q107" s="232"/>
      <c r="R107" s="232"/>
      <c r="S107" s="232"/>
      <c r="T107" s="232"/>
      <c r="U107" s="232"/>
      <c r="V107" s="232"/>
      <c r="W107" s="232"/>
      <c r="X107" s="232"/>
      <c r="Y107" s="232"/>
      <c r="Z107" s="232"/>
      <c r="AA107" s="232"/>
      <c r="AB107" s="232"/>
      <c r="AC107" s="232"/>
      <c r="AD107" s="232"/>
      <c r="AE107" s="232"/>
      <c r="AF107" s="232"/>
    </row>
    <row r="108" ht="11.25" customHeight="1">
      <c r="A108" s="232"/>
      <c r="B108" s="232"/>
      <c r="C108" s="295"/>
      <c r="D108" s="232"/>
      <c r="E108" s="237"/>
      <c r="F108" s="232"/>
      <c r="G108" s="249"/>
      <c r="H108" s="249"/>
      <c r="I108" s="249"/>
      <c r="J108" s="232"/>
      <c r="K108" s="232"/>
      <c r="L108" s="232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</row>
    <row r="109" ht="11.25" customHeight="1">
      <c r="A109" s="232"/>
      <c r="B109" s="232"/>
      <c r="C109" s="295"/>
      <c r="D109" s="232"/>
      <c r="E109" s="237"/>
      <c r="F109" s="232"/>
      <c r="G109" s="249"/>
      <c r="H109" s="249"/>
      <c r="I109" s="249"/>
      <c r="J109" s="232"/>
      <c r="K109" s="232"/>
      <c r="L109" s="232"/>
      <c r="M109" s="232"/>
      <c r="N109" s="232"/>
      <c r="O109" s="232"/>
      <c r="P109" s="232"/>
      <c r="Q109" s="232"/>
      <c r="R109" s="232"/>
      <c r="S109" s="232"/>
      <c r="T109" s="232"/>
      <c r="U109" s="232"/>
      <c r="V109" s="232"/>
      <c r="W109" s="232"/>
      <c r="X109" s="232"/>
      <c r="Y109" s="232"/>
      <c r="Z109" s="232"/>
      <c r="AA109" s="232"/>
      <c r="AB109" s="232"/>
      <c r="AC109" s="232"/>
      <c r="AD109" s="232"/>
      <c r="AE109" s="232"/>
      <c r="AF109" s="232"/>
    </row>
    <row r="110" ht="11.25" customHeight="1">
      <c r="A110" s="232"/>
      <c r="B110" s="232"/>
      <c r="C110" s="295"/>
      <c r="D110" s="232"/>
      <c r="E110" s="237"/>
      <c r="F110" s="232"/>
      <c r="G110" s="249"/>
      <c r="H110" s="249"/>
      <c r="I110" s="249"/>
      <c r="J110" s="232"/>
      <c r="K110" s="232"/>
      <c r="L110" s="232"/>
      <c r="M110" s="232"/>
      <c r="N110" s="232"/>
      <c r="O110" s="232"/>
      <c r="P110" s="232"/>
      <c r="Q110" s="232"/>
      <c r="R110" s="232"/>
      <c r="S110" s="232"/>
      <c r="T110" s="232"/>
      <c r="U110" s="232"/>
      <c r="V110" s="232"/>
      <c r="W110" s="232"/>
      <c r="X110" s="232"/>
      <c r="Y110" s="232"/>
      <c r="Z110" s="232"/>
      <c r="AA110" s="232"/>
      <c r="AB110" s="232"/>
      <c r="AC110" s="232"/>
      <c r="AD110" s="232"/>
      <c r="AE110" s="232"/>
      <c r="AF110" s="232"/>
    </row>
    <row r="111" ht="11.25" customHeight="1">
      <c r="A111" s="232"/>
      <c r="B111" s="232"/>
      <c r="C111" s="295"/>
      <c r="D111" s="232"/>
      <c r="E111" s="237"/>
      <c r="F111" s="232"/>
      <c r="G111" s="249"/>
      <c r="H111" s="249"/>
      <c r="I111" s="249"/>
      <c r="J111" s="232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2"/>
      <c r="Y111" s="232"/>
      <c r="Z111" s="232"/>
      <c r="AA111" s="232"/>
      <c r="AB111" s="232"/>
      <c r="AC111" s="232"/>
      <c r="AD111" s="232"/>
      <c r="AE111" s="232"/>
      <c r="AF111" s="232"/>
    </row>
    <row r="112" ht="11.25" customHeight="1">
      <c r="A112" s="232"/>
      <c r="B112" s="232"/>
      <c r="C112" s="295"/>
      <c r="D112" s="232"/>
      <c r="E112" s="237"/>
      <c r="F112" s="232"/>
      <c r="G112" s="249"/>
      <c r="H112" s="249"/>
      <c r="I112" s="249"/>
      <c r="J112" s="232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232"/>
      <c r="AB112" s="232"/>
      <c r="AC112" s="232"/>
      <c r="AD112" s="232"/>
      <c r="AE112" s="232"/>
      <c r="AF112" s="232"/>
    </row>
    <row r="113" ht="11.25" customHeight="1">
      <c r="A113" s="232"/>
      <c r="B113" s="232"/>
      <c r="C113" s="295"/>
      <c r="D113" s="232"/>
      <c r="E113" s="237"/>
      <c r="F113" s="232"/>
      <c r="G113" s="249"/>
      <c r="H113" s="249"/>
      <c r="I113" s="249"/>
      <c r="J113" s="232"/>
      <c r="K113" s="232"/>
      <c r="L113" s="232"/>
      <c r="M113" s="232"/>
      <c r="N113" s="232"/>
      <c r="O113" s="232"/>
      <c r="P113" s="232"/>
      <c r="Q113" s="232"/>
      <c r="R113" s="232"/>
      <c r="S113" s="232"/>
      <c r="T113" s="232"/>
      <c r="U113" s="232"/>
      <c r="V113" s="232"/>
      <c r="W113" s="232"/>
      <c r="X113" s="232"/>
      <c r="Y113" s="232"/>
      <c r="Z113" s="232"/>
      <c r="AA113" s="232"/>
      <c r="AB113" s="232"/>
      <c r="AC113" s="232"/>
      <c r="AD113" s="232"/>
      <c r="AE113" s="232"/>
      <c r="AF113" s="232"/>
    </row>
    <row r="114" ht="11.25" customHeight="1">
      <c r="A114" s="232"/>
      <c r="B114" s="232"/>
      <c r="C114" s="295"/>
      <c r="D114" s="232"/>
      <c r="E114" s="237"/>
      <c r="F114" s="232"/>
      <c r="G114" s="249"/>
      <c r="H114" s="249"/>
      <c r="I114" s="249"/>
      <c r="J114" s="232"/>
      <c r="K114" s="232"/>
      <c r="L114" s="232"/>
      <c r="M114" s="232"/>
      <c r="N114" s="232"/>
      <c r="O114" s="232"/>
      <c r="P114" s="232"/>
      <c r="Q114" s="232"/>
      <c r="R114" s="232"/>
      <c r="S114" s="232"/>
      <c r="T114" s="232"/>
      <c r="U114" s="232"/>
      <c r="V114" s="232"/>
      <c r="W114" s="232"/>
      <c r="X114" s="232"/>
      <c r="Y114" s="232"/>
      <c r="Z114" s="232"/>
      <c r="AA114" s="232"/>
      <c r="AB114" s="232"/>
      <c r="AC114" s="232"/>
      <c r="AD114" s="232"/>
      <c r="AE114" s="232"/>
      <c r="AF114" s="232"/>
    </row>
    <row r="115" ht="11.25" customHeight="1">
      <c r="A115" s="232"/>
      <c r="B115" s="232"/>
      <c r="C115" s="295"/>
      <c r="D115" s="232"/>
      <c r="E115" s="237"/>
      <c r="F115" s="232"/>
      <c r="G115" s="249"/>
      <c r="H115" s="249"/>
      <c r="I115" s="249"/>
      <c r="J115" s="232"/>
      <c r="K115" s="232"/>
      <c r="L115" s="232"/>
      <c r="M115" s="232"/>
      <c r="N115" s="232"/>
      <c r="O115" s="232"/>
      <c r="P115" s="232"/>
      <c r="Q115" s="232"/>
      <c r="R115" s="232"/>
      <c r="S115" s="232"/>
      <c r="T115" s="232"/>
      <c r="U115" s="232"/>
      <c r="V115" s="232"/>
      <c r="W115" s="232"/>
      <c r="X115" s="232"/>
      <c r="Y115" s="232"/>
      <c r="Z115" s="232"/>
      <c r="AA115" s="232"/>
      <c r="AB115" s="232"/>
      <c r="AC115" s="232"/>
      <c r="AD115" s="232"/>
      <c r="AE115" s="232"/>
      <c r="AF115" s="232"/>
    </row>
    <row r="116" ht="11.25" customHeight="1">
      <c r="A116" s="232"/>
      <c r="B116" s="232"/>
      <c r="C116" s="295"/>
      <c r="D116" s="232"/>
      <c r="E116" s="237"/>
      <c r="F116" s="232"/>
      <c r="G116" s="249"/>
      <c r="H116" s="249"/>
      <c r="I116" s="249"/>
      <c r="J116" s="232"/>
      <c r="K116" s="232"/>
      <c r="L116" s="232"/>
      <c r="M116" s="232"/>
      <c r="N116" s="232"/>
      <c r="O116" s="232"/>
      <c r="P116" s="232"/>
      <c r="Q116" s="232"/>
      <c r="R116" s="232"/>
      <c r="S116" s="232"/>
      <c r="T116" s="232"/>
      <c r="U116" s="232"/>
      <c r="V116" s="232"/>
      <c r="W116" s="232"/>
      <c r="X116" s="232"/>
      <c r="Y116" s="232"/>
      <c r="Z116" s="232"/>
      <c r="AA116" s="232"/>
      <c r="AB116" s="232"/>
      <c r="AC116" s="232"/>
      <c r="AD116" s="232"/>
      <c r="AE116" s="232"/>
      <c r="AF116" s="232"/>
    </row>
    <row r="117" ht="11.25" customHeight="1">
      <c r="A117" s="232"/>
      <c r="B117" s="232"/>
      <c r="C117" s="295"/>
      <c r="D117" s="232"/>
      <c r="E117" s="237"/>
      <c r="F117" s="232"/>
      <c r="G117" s="249"/>
      <c r="H117" s="249"/>
      <c r="I117" s="249"/>
      <c r="J117" s="232"/>
      <c r="K117" s="232"/>
      <c r="L117" s="232"/>
      <c r="M117" s="232"/>
      <c r="N117" s="232"/>
      <c r="O117" s="232"/>
      <c r="P117" s="232"/>
      <c r="Q117" s="232"/>
      <c r="R117" s="232"/>
      <c r="S117" s="232"/>
      <c r="T117" s="232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</row>
    <row r="118" ht="11.25" customHeight="1">
      <c r="A118" s="232"/>
      <c r="B118" s="232"/>
      <c r="C118" s="295"/>
      <c r="D118" s="232"/>
      <c r="E118" s="237"/>
      <c r="F118" s="232"/>
      <c r="G118" s="249"/>
      <c r="H118" s="249"/>
      <c r="I118" s="249"/>
      <c r="J118" s="232"/>
      <c r="K118" s="232"/>
      <c r="L118" s="232"/>
      <c r="M118" s="232"/>
      <c r="N118" s="232"/>
      <c r="O118" s="232"/>
      <c r="P118" s="232"/>
      <c r="Q118" s="232"/>
      <c r="R118" s="232"/>
      <c r="S118" s="232"/>
      <c r="T118" s="232"/>
      <c r="U118" s="232"/>
      <c r="V118" s="232"/>
      <c r="W118" s="232"/>
      <c r="X118" s="232"/>
      <c r="Y118" s="232"/>
      <c r="Z118" s="232"/>
      <c r="AA118" s="232"/>
      <c r="AB118" s="232"/>
      <c r="AC118" s="232"/>
      <c r="AD118" s="232"/>
      <c r="AE118" s="232"/>
      <c r="AF118" s="232"/>
    </row>
    <row r="119" ht="11.25" customHeight="1">
      <c r="A119" s="232"/>
      <c r="B119" s="232"/>
      <c r="C119" s="295"/>
      <c r="D119" s="232"/>
      <c r="E119" s="237"/>
      <c r="F119" s="232"/>
      <c r="G119" s="249"/>
      <c r="H119" s="249"/>
      <c r="I119" s="249"/>
      <c r="J119" s="232"/>
      <c r="K119" s="232"/>
      <c r="L119" s="232"/>
      <c r="M119" s="232"/>
      <c r="N119" s="232"/>
      <c r="O119" s="232"/>
      <c r="P119" s="232"/>
      <c r="Q119" s="232"/>
      <c r="R119" s="232"/>
      <c r="S119" s="232"/>
      <c r="T119" s="232"/>
      <c r="U119" s="232"/>
      <c r="V119" s="232"/>
      <c r="W119" s="232"/>
      <c r="X119" s="232"/>
      <c r="Y119" s="232"/>
      <c r="Z119" s="232"/>
      <c r="AA119" s="232"/>
      <c r="AB119" s="232"/>
      <c r="AC119" s="232"/>
      <c r="AD119" s="232"/>
      <c r="AE119" s="232"/>
      <c r="AF119" s="232"/>
    </row>
    <row r="120" ht="11.25" customHeight="1">
      <c r="A120" s="232"/>
      <c r="B120" s="232"/>
      <c r="C120" s="295"/>
      <c r="D120" s="232"/>
      <c r="E120" s="237"/>
      <c r="F120" s="232"/>
      <c r="G120" s="249"/>
      <c r="H120" s="249"/>
      <c r="I120" s="249"/>
      <c r="J120" s="232"/>
      <c r="K120" s="232"/>
      <c r="L120" s="232"/>
      <c r="M120" s="232"/>
      <c r="N120" s="232"/>
      <c r="O120" s="232"/>
      <c r="P120" s="232"/>
      <c r="Q120" s="232"/>
      <c r="R120" s="232"/>
      <c r="S120" s="232"/>
      <c r="T120" s="232"/>
      <c r="U120" s="232"/>
      <c r="V120" s="232"/>
      <c r="W120" s="232"/>
      <c r="X120" s="232"/>
      <c r="Y120" s="232"/>
      <c r="Z120" s="232"/>
      <c r="AA120" s="232"/>
      <c r="AB120" s="232"/>
      <c r="AC120" s="232"/>
      <c r="AD120" s="232"/>
      <c r="AE120" s="232"/>
      <c r="AF120" s="232"/>
    </row>
    <row r="121" ht="11.25" customHeight="1">
      <c r="A121" s="232"/>
      <c r="B121" s="232"/>
      <c r="C121" s="295"/>
      <c r="D121" s="232"/>
      <c r="E121" s="237"/>
      <c r="F121" s="232"/>
      <c r="G121" s="249"/>
      <c r="H121" s="249"/>
      <c r="I121" s="249"/>
      <c r="J121" s="232"/>
      <c r="K121" s="232"/>
      <c r="L121" s="232"/>
      <c r="M121" s="232"/>
      <c r="N121" s="232"/>
      <c r="O121" s="232"/>
      <c r="P121" s="232"/>
      <c r="Q121" s="232"/>
      <c r="R121" s="232"/>
      <c r="S121" s="232"/>
      <c r="T121" s="232"/>
      <c r="U121" s="232"/>
      <c r="V121" s="232"/>
      <c r="W121" s="232"/>
      <c r="X121" s="232"/>
      <c r="Y121" s="232"/>
      <c r="Z121" s="232"/>
      <c r="AA121" s="232"/>
      <c r="AB121" s="232"/>
      <c r="AC121" s="232"/>
      <c r="AD121" s="232"/>
      <c r="AE121" s="232"/>
      <c r="AF121" s="232"/>
    </row>
    <row r="122" ht="11.25" customHeight="1">
      <c r="A122" s="232"/>
      <c r="B122" s="232"/>
      <c r="C122" s="295"/>
      <c r="D122" s="232"/>
      <c r="E122" s="237"/>
      <c r="F122" s="232"/>
      <c r="G122" s="249"/>
      <c r="H122" s="249"/>
      <c r="I122" s="249"/>
      <c r="J122" s="232"/>
      <c r="K122" s="232"/>
      <c r="L122" s="232"/>
      <c r="M122" s="232"/>
      <c r="N122" s="232"/>
      <c r="O122" s="232"/>
      <c r="P122" s="232"/>
      <c r="Q122" s="232"/>
      <c r="R122" s="232"/>
      <c r="S122" s="232"/>
      <c r="T122" s="232"/>
      <c r="U122" s="232"/>
      <c r="V122" s="232"/>
      <c r="W122" s="232"/>
      <c r="X122" s="232"/>
      <c r="Y122" s="232"/>
      <c r="Z122" s="232"/>
      <c r="AA122" s="232"/>
      <c r="AB122" s="232"/>
      <c r="AC122" s="232"/>
      <c r="AD122" s="232"/>
      <c r="AE122" s="232"/>
      <c r="AF122" s="232"/>
    </row>
    <row r="123" ht="11.25" customHeight="1">
      <c r="A123" s="232"/>
      <c r="B123" s="232"/>
      <c r="C123" s="295"/>
      <c r="D123" s="232"/>
      <c r="E123" s="237"/>
      <c r="F123" s="232"/>
      <c r="G123" s="249"/>
      <c r="H123" s="249"/>
      <c r="I123" s="249"/>
      <c r="J123" s="232"/>
      <c r="K123" s="232"/>
      <c r="L123" s="232"/>
      <c r="M123" s="232"/>
      <c r="N123" s="232"/>
      <c r="O123" s="232"/>
      <c r="P123" s="232"/>
      <c r="Q123" s="232"/>
      <c r="R123" s="232"/>
      <c r="S123" s="232"/>
      <c r="T123" s="232"/>
      <c r="U123" s="232"/>
      <c r="V123" s="232"/>
      <c r="W123" s="232"/>
      <c r="X123" s="232"/>
      <c r="Y123" s="232"/>
      <c r="Z123" s="232"/>
      <c r="AA123" s="232"/>
      <c r="AB123" s="232"/>
      <c r="AC123" s="232"/>
      <c r="AD123" s="232"/>
      <c r="AE123" s="232"/>
      <c r="AF123" s="232"/>
    </row>
    <row r="124" ht="11.25" customHeight="1">
      <c r="A124" s="232"/>
      <c r="B124" s="232"/>
      <c r="C124" s="295"/>
      <c r="D124" s="232"/>
      <c r="E124" s="237"/>
      <c r="F124" s="232"/>
      <c r="G124" s="249"/>
      <c r="H124" s="249"/>
      <c r="I124" s="249"/>
      <c r="J124" s="232"/>
      <c r="K124" s="232"/>
      <c r="L124" s="232"/>
      <c r="M124" s="232"/>
      <c r="N124" s="232"/>
      <c r="O124" s="232"/>
      <c r="P124" s="232"/>
      <c r="Q124" s="232"/>
      <c r="R124" s="232"/>
      <c r="S124" s="232"/>
      <c r="T124" s="232"/>
      <c r="U124" s="232"/>
      <c r="V124" s="232"/>
      <c r="W124" s="232"/>
      <c r="X124" s="232"/>
      <c r="Y124" s="232"/>
      <c r="Z124" s="232"/>
      <c r="AA124" s="232"/>
      <c r="AB124" s="232"/>
      <c r="AC124" s="232"/>
      <c r="AD124" s="232"/>
      <c r="AE124" s="232"/>
      <c r="AF124" s="232"/>
    </row>
    <row r="125" ht="11.25" customHeight="1">
      <c r="A125" s="232"/>
      <c r="B125" s="232"/>
      <c r="C125" s="295"/>
      <c r="D125" s="232"/>
      <c r="E125" s="237"/>
      <c r="F125" s="232"/>
      <c r="G125" s="249"/>
      <c r="H125" s="249"/>
      <c r="I125" s="249"/>
      <c r="J125" s="232"/>
      <c r="K125" s="232"/>
      <c r="L125" s="232"/>
      <c r="M125" s="232"/>
      <c r="N125" s="232"/>
      <c r="O125" s="232"/>
      <c r="P125" s="232"/>
      <c r="Q125" s="232"/>
      <c r="R125" s="232"/>
      <c r="S125" s="232"/>
      <c r="T125" s="232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</row>
    <row r="126" ht="11.25" customHeight="1">
      <c r="A126" s="232"/>
      <c r="B126" s="232"/>
      <c r="C126" s="295"/>
      <c r="D126" s="232"/>
      <c r="E126" s="237"/>
      <c r="F126" s="232"/>
      <c r="G126" s="249"/>
      <c r="H126" s="249"/>
      <c r="I126" s="249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  <c r="AA126" s="232"/>
      <c r="AB126" s="232"/>
      <c r="AC126" s="232"/>
      <c r="AD126" s="232"/>
      <c r="AE126" s="232"/>
      <c r="AF126" s="232"/>
    </row>
    <row r="127" ht="11.25" customHeight="1">
      <c r="A127" s="232"/>
      <c r="B127" s="232"/>
      <c r="C127" s="295"/>
      <c r="D127" s="232"/>
      <c r="E127" s="237"/>
      <c r="F127" s="232"/>
      <c r="G127" s="249"/>
      <c r="H127" s="249"/>
      <c r="I127" s="249"/>
      <c r="J127" s="232"/>
      <c r="K127" s="232"/>
      <c r="L127" s="232"/>
      <c r="M127" s="232"/>
      <c r="N127" s="232"/>
      <c r="O127" s="232"/>
      <c r="P127" s="232"/>
      <c r="Q127" s="232"/>
      <c r="R127" s="232"/>
      <c r="S127" s="232"/>
      <c r="T127" s="232"/>
      <c r="U127" s="232"/>
      <c r="V127" s="232"/>
      <c r="W127" s="232"/>
      <c r="X127" s="232"/>
      <c r="Y127" s="232"/>
      <c r="Z127" s="232"/>
      <c r="AA127" s="232"/>
      <c r="AB127" s="232"/>
      <c r="AC127" s="232"/>
      <c r="AD127" s="232"/>
      <c r="AE127" s="232"/>
      <c r="AF127" s="232"/>
    </row>
    <row r="128" ht="11.25" customHeight="1">
      <c r="A128" s="232"/>
      <c r="B128" s="232"/>
      <c r="C128" s="295"/>
      <c r="D128" s="232"/>
      <c r="E128" s="237"/>
      <c r="F128" s="232"/>
      <c r="G128" s="249"/>
      <c r="H128" s="249"/>
      <c r="I128" s="249"/>
      <c r="J128" s="232"/>
      <c r="K128" s="232"/>
      <c r="L128" s="232"/>
      <c r="M128" s="232"/>
      <c r="N128" s="232"/>
      <c r="O128" s="232"/>
      <c r="P128" s="232"/>
      <c r="Q128" s="232"/>
      <c r="R128" s="232"/>
      <c r="S128" s="232"/>
      <c r="T128" s="232"/>
      <c r="U128" s="232"/>
      <c r="V128" s="232"/>
      <c r="W128" s="232"/>
      <c r="X128" s="232"/>
      <c r="Y128" s="232"/>
      <c r="Z128" s="232"/>
      <c r="AA128" s="232"/>
      <c r="AB128" s="232"/>
      <c r="AC128" s="232"/>
      <c r="AD128" s="232"/>
      <c r="AE128" s="232"/>
      <c r="AF128" s="232"/>
    </row>
    <row r="129" ht="11.25" customHeight="1">
      <c r="A129" s="232"/>
      <c r="B129" s="232"/>
      <c r="C129" s="295"/>
      <c r="D129" s="232"/>
      <c r="E129" s="237"/>
      <c r="F129" s="232"/>
      <c r="G129" s="249"/>
      <c r="H129" s="249"/>
      <c r="I129" s="249"/>
      <c r="J129" s="232"/>
      <c r="K129" s="232"/>
      <c r="L129" s="232"/>
      <c r="M129" s="232"/>
      <c r="N129" s="232"/>
      <c r="O129" s="232"/>
      <c r="P129" s="232"/>
      <c r="Q129" s="232"/>
      <c r="R129" s="232"/>
      <c r="S129" s="232"/>
      <c r="T129" s="232"/>
      <c r="U129" s="232"/>
      <c r="V129" s="232"/>
      <c r="W129" s="232"/>
      <c r="X129" s="232"/>
      <c r="Y129" s="232"/>
      <c r="Z129" s="232"/>
      <c r="AA129" s="232"/>
      <c r="AB129" s="232"/>
      <c r="AC129" s="232"/>
      <c r="AD129" s="232"/>
      <c r="AE129" s="232"/>
      <c r="AF129" s="232"/>
    </row>
    <row r="130" ht="11.25" customHeight="1">
      <c r="A130" s="232"/>
      <c r="B130" s="232"/>
      <c r="C130" s="295"/>
      <c r="D130" s="232"/>
      <c r="E130" s="237"/>
      <c r="F130" s="232"/>
      <c r="G130" s="249"/>
      <c r="H130" s="249"/>
      <c r="I130" s="249"/>
      <c r="J130" s="232"/>
      <c r="K130" s="232"/>
      <c r="L130" s="232"/>
      <c r="M130" s="232"/>
      <c r="N130" s="232"/>
      <c r="O130" s="232"/>
      <c r="P130" s="232"/>
      <c r="Q130" s="232"/>
      <c r="R130" s="232"/>
      <c r="S130" s="232"/>
      <c r="T130" s="232"/>
      <c r="U130" s="232"/>
      <c r="V130" s="232"/>
      <c r="W130" s="232"/>
      <c r="X130" s="232"/>
      <c r="Y130" s="232"/>
      <c r="Z130" s="232"/>
      <c r="AA130" s="232"/>
      <c r="AB130" s="232"/>
      <c r="AC130" s="232"/>
      <c r="AD130" s="232"/>
      <c r="AE130" s="232"/>
      <c r="AF130" s="232"/>
    </row>
    <row r="131" ht="11.25" customHeight="1">
      <c r="A131" s="232"/>
      <c r="B131" s="232"/>
      <c r="C131" s="295"/>
      <c r="D131" s="232"/>
      <c r="E131" s="237"/>
      <c r="F131" s="232"/>
      <c r="G131" s="249"/>
      <c r="H131" s="249"/>
      <c r="I131" s="249"/>
      <c r="J131" s="232"/>
      <c r="K131" s="232"/>
      <c r="L131" s="232"/>
      <c r="M131" s="232"/>
      <c r="N131" s="232"/>
      <c r="O131" s="232"/>
      <c r="P131" s="232"/>
      <c r="Q131" s="232"/>
      <c r="R131" s="232"/>
      <c r="S131" s="232"/>
      <c r="T131" s="232"/>
      <c r="U131" s="232"/>
      <c r="V131" s="232"/>
      <c r="W131" s="232"/>
      <c r="X131" s="232"/>
      <c r="Y131" s="232"/>
      <c r="Z131" s="232"/>
      <c r="AA131" s="232"/>
      <c r="AB131" s="232"/>
      <c r="AC131" s="232"/>
      <c r="AD131" s="232"/>
      <c r="AE131" s="232"/>
      <c r="AF131" s="232"/>
    </row>
    <row r="132" ht="11.25" customHeight="1">
      <c r="A132" s="232"/>
      <c r="B132" s="232"/>
      <c r="C132" s="295"/>
      <c r="D132" s="232"/>
      <c r="E132" s="237"/>
      <c r="F132" s="232"/>
      <c r="G132" s="249"/>
      <c r="H132" s="249"/>
      <c r="I132" s="249"/>
      <c r="J132" s="232"/>
      <c r="K132" s="232"/>
      <c r="L132" s="232"/>
      <c r="M132" s="232"/>
      <c r="N132" s="232"/>
      <c r="O132" s="232"/>
      <c r="P132" s="232"/>
      <c r="Q132" s="232"/>
      <c r="R132" s="232"/>
      <c r="S132" s="232"/>
      <c r="T132" s="232"/>
      <c r="U132" s="232"/>
      <c r="V132" s="232"/>
      <c r="W132" s="232"/>
      <c r="X132" s="232"/>
      <c r="Y132" s="232"/>
      <c r="Z132" s="232"/>
      <c r="AA132" s="232"/>
      <c r="AB132" s="232"/>
      <c r="AC132" s="232"/>
      <c r="AD132" s="232"/>
      <c r="AE132" s="232"/>
      <c r="AF132" s="232"/>
    </row>
    <row r="133" ht="11.25" customHeight="1">
      <c r="A133" s="232"/>
      <c r="B133" s="232"/>
      <c r="C133" s="295"/>
      <c r="D133" s="232"/>
      <c r="E133" s="237"/>
      <c r="F133" s="232"/>
      <c r="G133" s="249"/>
      <c r="H133" s="249"/>
      <c r="I133" s="249"/>
      <c r="J133" s="232"/>
      <c r="K133" s="232"/>
      <c r="L133" s="232"/>
      <c r="M133" s="232"/>
      <c r="N133" s="232"/>
      <c r="O133" s="232"/>
      <c r="P133" s="232"/>
      <c r="Q133" s="232"/>
      <c r="R133" s="232"/>
      <c r="S133" s="232"/>
      <c r="T133" s="232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</row>
    <row r="134" ht="11.25" customHeight="1">
      <c r="A134" s="232"/>
      <c r="B134" s="232"/>
      <c r="C134" s="295"/>
      <c r="D134" s="232"/>
      <c r="E134" s="237"/>
      <c r="F134" s="232"/>
      <c r="G134" s="249"/>
      <c r="H134" s="249"/>
      <c r="I134" s="249"/>
      <c r="J134" s="232"/>
      <c r="K134" s="232"/>
      <c r="L134" s="232"/>
      <c r="M134" s="232"/>
      <c r="N134" s="232"/>
      <c r="O134" s="232"/>
      <c r="P134" s="232"/>
      <c r="Q134" s="232"/>
      <c r="R134" s="232"/>
      <c r="S134" s="232"/>
      <c r="T134" s="232"/>
      <c r="U134" s="232"/>
      <c r="V134" s="232"/>
      <c r="W134" s="232"/>
      <c r="X134" s="232"/>
      <c r="Y134" s="232"/>
      <c r="Z134" s="232"/>
      <c r="AA134" s="232"/>
      <c r="AB134" s="232"/>
      <c r="AC134" s="232"/>
      <c r="AD134" s="232"/>
      <c r="AE134" s="232"/>
      <c r="AF134" s="232"/>
    </row>
    <row r="135" ht="11.25" customHeight="1">
      <c r="A135" s="232"/>
      <c r="B135" s="232"/>
      <c r="C135" s="295"/>
      <c r="D135" s="232"/>
      <c r="E135" s="237"/>
      <c r="F135" s="232"/>
      <c r="G135" s="249"/>
      <c r="H135" s="249"/>
      <c r="I135" s="249"/>
      <c r="J135" s="232"/>
      <c r="K135" s="232"/>
      <c r="L135" s="232"/>
      <c r="M135" s="232"/>
      <c r="N135" s="232"/>
      <c r="O135" s="232"/>
      <c r="P135" s="232"/>
      <c r="Q135" s="232"/>
      <c r="R135" s="232"/>
      <c r="S135" s="232"/>
      <c r="T135" s="232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</row>
    <row r="136" ht="11.25" customHeight="1">
      <c r="A136" s="232"/>
      <c r="B136" s="232"/>
      <c r="C136" s="295"/>
      <c r="D136" s="232"/>
      <c r="E136" s="237"/>
      <c r="F136" s="232"/>
      <c r="G136" s="249"/>
      <c r="H136" s="249"/>
      <c r="I136" s="249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</row>
    <row r="137" ht="11.25" customHeight="1">
      <c r="A137" s="232"/>
      <c r="B137" s="232"/>
      <c r="C137" s="295"/>
      <c r="D137" s="232"/>
      <c r="E137" s="237"/>
      <c r="F137" s="232"/>
      <c r="G137" s="249"/>
      <c r="H137" s="249"/>
      <c r="I137" s="249"/>
      <c r="J137" s="232"/>
      <c r="K137" s="232"/>
      <c r="L137" s="232"/>
      <c r="M137" s="232"/>
      <c r="N137" s="232"/>
      <c r="O137" s="232"/>
      <c r="P137" s="232"/>
      <c r="Q137" s="232"/>
      <c r="R137" s="232"/>
      <c r="S137" s="232"/>
      <c r="T137" s="232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</row>
    <row r="138" ht="11.25" customHeight="1">
      <c r="A138" s="232"/>
      <c r="B138" s="232"/>
      <c r="C138" s="295"/>
      <c r="D138" s="232"/>
      <c r="E138" s="237"/>
      <c r="F138" s="232"/>
      <c r="G138" s="249"/>
      <c r="H138" s="249"/>
      <c r="I138" s="249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</row>
    <row r="139" ht="11.25" customHeight="1">
      <c r="A139" s="232"/>
      <c r="B139" s="232"/>
      <c r="C139" s="295"/>
      <c r="D139" s="232"/>
      <c r="E139" s="237"/>
      <c r="F139" s="232"/>
      <c r="G139" s="249"/>
      <c r="H139" s="249"/>
      <c r="I139" s="249"/>
      <c r="J139" s="232"/>
      <c r="K139" s="232"/>
      <c r="L139" s="232"/>
      <c r="M139" s="232"/>
      <c r="N139" s="232"/>
      <c r="O139" s="232"/>
      <c r="P139" s="232"/>
      <c r="Q139" s="232"/>
      <c r="R139" s="232"/>
      <c r="S139" s="232"/>
      <c r="T139" s="232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</row>
    <row r="140" ht="11.25" customHeight="1">
      <c r="A140" s="232"/>
      <c r="B140" s="232"/>
      <c r="C140" s="295"/>
      <c r="D140" s="232"/>
      <c r="E140" s="237"/>
      <c r="F140" s="232"/>
      <c r="G140" s="249"/>
      <c r="H140" s="249"/>
      <c r="I140" s="249"/>
      <c r="J140" s="232"/>
      <c r="K140" s="232"/>
      <c r="L140" s="232"/>
      <c r="M140" s="232"/>
      <c r="N140" s="232"/>
      <c r="O140" s="232"/>
      <c r="P140" s="232"/>
      <c r="Q140" s="232"/>
      <c r="R140" s="232"/>
      <c r="S140" s="232"/>
      <c r="T140" s="232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</row>
    <row r="141" ht="11.25" customHeight="1">
      <c r="A141" s="232"/>
      <c r="B141" s="232"/>
      <c r="C141" s="295"/>
      <c r="D141" s="232"/>
      <c r="E141" s="237"/>
      <c r="F141" s="232"/>
      <c r="G141" s="249"/>
      <c r="H141" s="249"/>
      <c r="I141" s="249"/>
      <c r="J141" s="232"/>
      <c r="K141" s="232"/>
      <c r="L141" s="232"/>
      <c r="M141" s="232"/>
      <c r="N141" s="232"/>
      <c r="O141" s="232"/>
      <c r="P141" s="232"/>
      <c r="Q141" s="232"/>
      <c r="R141" s="232"/>
      <c r="S141" s="232"/>
      <c r="T141" s="232"/>
      <c r="U141" s="232"/>
      <c r="V141" s="232"/>
      <c r="W141" s="232"/>
      <c r="X141" s="232"/>
      <c r="Y141" s="232"/>
      <c r="Z141" s="232"/>
      <c r="AA141" s="232"/>
      <c r="AB141" s="232"/>
      <c r="AC141" s="232"/>
      <c r="AD141" s="232"/>
      <c r="AE141" s="232"/>
      <c r="AF141" s="232"/>
    </row>
    <row r="142" ht="11.25" customHeight="1">
      <c r="A142" s="232"/>
      <c r="B142" s="232"/>
      <c r="C142" s="295"/>
      <c r="D142" s="232"/>
      <c r="E142" s="237"/>
      <c r="F142" s="232"/>
      <c r="G142" s="249"/>
      <c r="H142" s="249"/>
      <c r="I142" s="249"/>
      <c r="J142" s="232"/>
      <c r="K142" s="232"/>
      <c r="L142" s="232"/>
      <c r="M142" s="232"/>
      <c r="N142" s="232"/>
      <c r="O142" s="232"/>
      <c r="P142" s="232"/>
      <c r="Q142" s="232"/>
      <c r="R142" s="232"/>
      <c r="S142" s="232"/>
      <c r="T142" s="232"/>
      <c r="U142" s="232"/>
      <c r="V142" s="232"/>
      <c r="W142" s="232"/>
      <c r="X142" s="232"/>
      <c r="Y142" s="232"/>
      <c r="Z142" s="232"/>
      <c r="AA142" s="232"/>
      <c r="AB142" s="232"/>
      <c r="AC142" s="232"/>
      <c r="AD142" s="232"/>
      <c r="AE142" s="232"/>
      <c r="AF142" s="232"/>
    </row>
    <row r="143" ht="11.25" customHeight="1">
      <c r="A143" s="232"/>
      <c r="B143" s="232"/>
      <c r="C143" s="295"/>
      <c r="D143" s="232"/>
      <c r="E143" s="237"/>
      <c r="F143" s="232"/>
      <c r="G143" s="249"/>
      <c r="H143" s="249"/>
      <c r="I143" s="249"/>
      <c r="J143" s="232"/>
      <c r="K143" s="232"/>
      <c r="L143" s="232"/>
      <c r="M143" s="232"/>
      <c r="N143" s="232"/>
      <c r="O143" s="232"/>
      <c r="P143" s="232"/>
      <c r="Q143" s="232"/>
      <c r="R143" s="232"/>
      <c r="S143" s="232"/>
      <c r="T143" s="232"/>
      <c r="U143" s="232"/>
      <c r="V143" s="232"/>
      <c r="W143" s="232"/>
      <c r="X143" s="232"/>
      <c r="Y143" s="232"/>
      <c r="Z143" s="232"/>
      <c r="AA143" s="232"/>
      <c r="AB143" s="232"/>
      <c r="AC143" s="232"/>
      <c r="AD143" s="232"/>
      <c r="AE143" s="232"/>
      <c r="AF143" s="232"/>
    </row>
    <row r="144" ht="11.25" customHeight="1">
      <c r="A144" s="232"/>
      <c r="B144" s="232"/>
      <c r="C144" s="295"/>
      <c r="D144" s="232"/>
      <c r="E144" s="237"/>
      <c r="F144" s="232"/>
      <c r="G144" s="249"/>
      <c r="H144" s="249"/>
      <c r="I144" s="249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  <c r="AA144" s="232"/>
      <c r="AB144" s="232"/>
      <c r="AC144" s="232"/>
      <c r="AD144" s="232"/>
      <c r="AE144" s="232"/>
      <c r="AF144" s="232"/>
    </row>
    <row r="145" ht="11.25" customHeight="1">
      <c r="A145" s="232"/>
      <c r="B145" s="232"/>
      <c r="C145" s="295"/>
      <c r="D145" s="232"/>
      <c r="E145" s="237"/>
      <c r="F145" s="232"/>
      <c r="G145" s="249"/>
      <c r="H145" s="249"/>
      <c r="I145" s="249"/>
      <c r="J145" s="232"/>
      <c r="K145" s="232"/>
      <c r="L145" s="232"/>
      <c r="M145" s="232"/>
      <c r="N145" s="232"/>
      <c r="O145" s="232"/>
      <c r="P145" s="232"/>
      <c r="Q145" s="232"/>
      <c r="R145" s="232"/>
      <c r="S145" s="232"/>
      <c r="T145" s="232"/>
      <c r="U145" s="232"/>
      <c r="V145" s="232"/>
      <c r="W145" s="232"/>
      <c r="X145" s="232"/>
      <c r="Y145" s="232"/>
      <c r="Z145" s="232"/>
      <c r="AA145" s="232"/>
      <c r="AB145" s="232"/>
      <c r="AC145" s="232"/>
      <c r="AD145" s="232"/>
      <c r="AE145" s="232"/>
      <c r="AF145" s="232"/>
    </row>
    <row r="146" ht="11.25" customHeight="1">
      <c r="A146" s="232"/>
      <c r="B146" s="232"/>
      <c r="C146" s="295"/>
      <c r="D146" s="232"/>
      <c r="E146" s="237"/>
      <c r="F146" s="232"/>
      <c r="G146" s="249"/>
      <c r="H146" s="249"/>
      <c r="I146" s="249"/>
      <c r="J146" s="232"/>
      <c r="K146" s="232"/>
      <c r="L146" s="232"/>
      <c r="M146" s="232"/>
      <c r="N146" s="232"/>
      <c r="O146" s="232"/>
      <c r="P146" s="232"/>
      <c r="Q146" s="232"/>
      <c r="R146" s="232"/>
      <c r="S146" s="232"/>
      <c r="T146" s="232"/>
      <c r="U146" s="232"/>
      <c r="V146" s="232"/>
      <c r="W146" s="232"/>
      <c r="X146" s="232"/>
      <c r="Y146" s="232"/>
      <c r="Z146" s="232"/>
      <c r="AA146" s="232"/>
      <c r="AB146" s="232"/>
      <c r="AC146" s="232"/>
      <c r="AD146" s="232"/>
      <c r="AE146" s="232"/>
      <c r="AF146" s="232"/>
    </row>
    <row r="147" ht="11.25" customHeight="1">
      <c r="A147" s="232"/>
      <c r="B147" s="232"/>
      <c r="C147" s="295"/>
      <c r="D147" s="232"/>
      <c r="E147" s="237"/>
      <c r="F147" s="232"/>
      <c r="G147" s="249"/>
      <c r="H147" s="249"/>
      <c r="I147" s="249"/>
      <c r="J147" s="232"/>
      <c r="K147" s="232"/>
      <c r="L147" s="232"/>
      <c r="M147" s="232"/>
      <c r="N147" s="232"/>
      <c r="O147" s="232"/>
      <c r="P147" s="232"/>
      <c r="Q147" s="232"/>
      <c r="R147" s="232"/>
      <c r="S147" s="232"/>
      <c r="T147" s="232"/>
      <c r="U147" s="232"/>
      <c r="V147" s="232"/>
      <c r="W147" s="232"/>
      <c r="X147" s="232"/>
      <c r="Y147" s="232"/>
      <c r="Z147" s="232"/>
      <c r="AA147" s="232"/>
      <c r="AB147" s="232"/>
      <c r="AC147" s="232"/>
      <c r="AD147" s="232"/>
      <c r="AE147" s="232"/>
      <c r="AF147" s="232"/>
    </row>
    <row r="148" ht="11.25" customHeight="1">
      <c r="A148" s="232"/>
      <c r="B148" s="232"/>
      <c r="C148" s="295"/>
      <c r="D148" s="232"/>
      <c r="E148" s="237"/>
      <c r="F148" s="232"/>
      <c r="G148" s="249"/>
      <c r="H148" s="249"/>
      <c r="I148" s="249"/>
      <c r="J148" s="232"/>
      <c r="K148" s="232"/>
      <c r="L148" s="232"/>
      <c r="M148" s="232"/>
      <c r="N148" s="232"/>
      <c r="O148" s="232"/>
      <c r="P148" s="232"/>
      <c r="Q148" s="232"/>
      <c r="R148" s="232"/>
      <c r="S148" s="232"/>
      <c r="T148" s="232"/>
      <c r="U148" s="232"/>
      <c r="V148" s="232"/>
      <c r="W148" s="232"/>
      <c r="X148" s="232"/>
      <c r="Y148" s="232"/>
      <c r="Z148" s="232"/>
      <c r="AA148" s="232"/>
      <c r="AB148" s="232"/>
      <c r="AC148" s="232"/>
      <c r="AD148" s="232"/>
      <c r="AE148" s="232"/>
      <c r="AF148" s="232"/>
    </row>
    <row r="149" ht="11.25" customHeight="1">
      <c r="A149" s="232"/>
      <c r="B149" s="232"/>
      <c r="C149" s="295"/>
      <c r="D149" s="232"/>
      <c r="E149" s="237"/>
      <c r="F149" s="232"/>
      <c r="G149" s="249"/>
      <c r="H149" s="249"/>
      <c r="I149" s="249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</row>
    <row r="150" ht="11.25" customHeight="1">
      <c r="A150" s="232"/>
      <c r="B150" s="232"/>
      <c r="C150" s="295"/>
      <c r="D150" s="232"/>
      <c r="E150" s="237"/>
      <c r="F150" s="232"/>
      <c r="G150" s="249"/>
      <c r="H150" s="249"/>
      <c r="I150" s="249"/>
      <c r="J150" s="232"/>
      <c r="K150" s="232"/>
      <c r="L150" s="232"/>
      <c r="M150" s="232"/>
      <c r="N150" s="232"/>
      <c r="O150" s="232"/>
      <c r="P150" s="232"/>
      <c r="Q150" s="232"/>
      <c r="R150" s="232"/>
      <c r="S150" s="232"/>
      <c r="T150" s="232"/>
      <c r="U150" s="232"/>
      <c r="V150" s="232"/>
      <c r="W150" s="232"/>
      <c r="X150" s="232"/>
      <c r="Y150" s="232"/>
      <c r="Z150" s="232"/>
      <c r="AA150" s="232"/>
      <c r="AB150" s="232"/>
      <c r="AC150" s="232"/>
      <c r="AD150" s="232"/>
      <c r="AE150" s="232"/>
      <c r="AF150" s="232"/>
    </row>
    <row r="151" ht="11.25" customHeight="1">
      <c r="A151" s="232"/>
      <c r="B151" s="232"/>
      <c r="C151" s="295"/>
      <c r="D151" s="232"/>
      <c r="E151" s="237"/>
      <c r="F151" s="232"/>
      <c r="G151" s="249"/>
      <c r="H151" s="249"/>
      <c r="I151" s="249"/>
      <c r="J151" s="232"/>
      <c r="K151" s="232"/>
      <c r="L151" s="232"/>
      <c r="M151" s="232"/>
      <c r="N151" s="232"/>
      <c r="O151" s="232"/>
      <c r="P151" s="232"/>
      <c r="Q151" s="232"/>
      <c r="R151" s="232"/>
      <c r="S151" s="232"/>
      <c r="T151" s="232"/>
      <c r="U151" s="232"/>
      <c r="V151" s="232"/>
      <c r="W151" s="232"/>
      <c r="X151" s="232"/>
      <c r="Y151" s="232"/>
      <c r="Z151" s="232"/>
      <c r="AA151" s="232"/>
      <c r="AB151" s="232"/>
      <c r="AC151" s="232"/>
      <c r="AD151" s="232"/>
      <c r="AE151" s="232"/>
      <c r="AF151" s="232"/>
    </row>
    <row r="152" ht="11.25" customHeight="1">
      <c r="A152" s="232"/>
      <c r="B152" s="232"/>
      <c r="C152" s="295"/>
      <c r="D152" s="232"/>
      <c r="E152" s="237"/>
      <c r="F152" s="232"/>
      <c r="G152" s="249"/>
      <c r="H152" s="249"/>
      <c r="I152" s="249"/>
      <c r="J152" s="232"/>
      <c r="K152" s="232"/>
      <c r="L152" s="232"/>
      <c r="M152" s="232"/>
      <c r="N152" s="232"/>
      <c r="O152" s="232"/>
      <c r="P152" s="232"/>
      <c r="Q152" s="232"/>
      <c r="R152" s="232"/>
      <c r="S152" s="232"/>
      <c r="T152" s="232"/>
      <c r="U152" s="232"/>
      <c r="V152" s="232"/>
      <c r="W152" s="232"/>
      <c r="X152" s="232"/>
      <c r="Y152" s="232"/>
      <c r="Z152" s="232"/>
      <c r="AA152" s="232"/>
      <c r="AB152" s="232"/>
      <c r="AC152" s="232"/>
      <c r="AD152" s="232"/>
      <c r="AE152" s="232"/>
      <c r="AF152" s="232"/>
    </row>
    <row r="153" ht="11.25" customHeight="1">
      <c r="A153" s="232"/>
      <c r="B153" s="232"/>
      <c r="C153" s="295"/>
      <c r="D153" s="232"/>
      <c r="E153" s="237"/>
      <c r="F153" s="232"/>
      <c r="G153" s="249"/>
      <c r="H153" s="249"/>
      <c r="I153" s="249"/>
      <c r="J153" s="232"/>
      <c r="K153" s="232"/>
      <c r="L153" s="232"/>
      <c r="M153" s="232"/>
      <c r="N153" s="232"/>
      <c r="O153" s="232"/>
      <c r="P153" s="232"/>
      <c r="Q153" s="232"/>
      <c r="R153" s="232"/>
      <c r="S153" s="232"/>
      <c r="T153" s="232"/>
      <c r="U153" s="232"/>
      <c r="V153" s="232"/>
      <c r="W153" s="232"/>
      <c r="X153" s="232"/>
      <c r="Y153" s="232"/>
      <c r="Z153" s="232"/>
      <c r="AA153" s="232"/>
      <c r="AB153" s="232"/>
      <c r="AC153" s="232"/>
      <c r="AD153" s="232"/>
      <c r="AE153" s="232"/>
      <c r="AF153" s="232"/>
    </row>
    <row r="154" ht="11.25" customHeight="1">
      <c r="A154" s="232"/>
      <c r="B154" s="232"/>
      <c r="C154" s="295"/>
      <c r="D154" s="232"/>
      <c r="E154" s="237"/>
      <c r="F154" s="232"/>
      <c r="G154" s="249"/>
      <c r="H154" s="249"/>
      <c r="I154" s="249"/>
      <c r="J154" s="232"/>
      <c r="K154" s="232"/>
      <c r="L154" s="232"/>
      <c r="M154" s="232"/>
      <c r="N154" s="232"/>
      <c r="O154" s="232"/>
      <c r="P154" s="232"/>
      <c r="Q154" s="232"/>
      <c r="R154" s="232"/>
      <c r="S154" s="232"/>
      <c r="T154" s="232"/>
      <c r="U154" s="232"/>
      <c r="V154" s="232"/>
      <c r="W154" s="232"/>
      <c r="X154" s="232"/>
      <c r="Y154" s="232"/>
      <c r="Z154" s="232"/>
      <c r="AA154" s="232"/>
      <c r="AB154" s="232"/>
      <c r="AC154" s="232"/>
      <c r="AD154" s="232"/>
      <c r="AE154" s="232"/>
      <c r="AF154" s="232"/>
    </row>
    <row r="155" ht="11.25" customHeight="1">
      <c r="A155" s="232"/>
      <c r="B155" s="232"/>
      <c r="C155" s="295"/>
      <c r="D155" s="232"/>
      <c r="E155" s="237"/>
      <c r="F155" s="232"/>
      <c r="G155" s="249"/>
      <c r="H155" s="249"/>
      <c r="I155" s="249"/>
      <c r="J155" s="232"/>
      <c r="K155" s="232"/>
      <c r="L155" s="232"/>
      <c r="M155" s="232"/>
      <c r="N155" s="232"/>
      <c r="O155" s="232"/>
      <c r="P155" s="232"/>
      <c r="Q155" s="232"/>
      <c r="R155" s="232"/>
      <c r="S155" s="232"/>
      <c r="T155" s="232"/>
      <c r="U155" s="232"/>
      <c r="V155" s="232"/>
      <c r="W155" s="232"/>
      <c r="X155" s="232"/>
      <c r="Y155" s="232"/>
      <c r="Z155" s="232"/>
      <c r="AA155" s="232"/>
      <c r="AB155" s="232"/>
      <c r="AC155" s="232"/>
      <c r="AD155" s="232"/>
      <c r="AE155" s="232"/>
      <c r="AF155" s="232"/>
    </row>
    <row r="156" ht="11.25" customHeight="1">
      <c r="A156" s="232"/>
      <c r="B156" s="232"/>
      <c r="C156" s="295"/>
      <c r="D156" s="232"/>
      <c r="E156" s="237"/>
      <c r="F156" s="232"/>
      <c r="G156" s="249"/>
      <c r="H156" s="249"/>
      <c r="I156" s="249"/>
      <c r="J156" s="232"/>
      <c r="K156" s="232"/>
      <c r="L156" s="232"/>
      <c r="M156" s="232"/>
      <c r="N156" s="232"/>
      <c r="O156" s="232"/>
      <c r="P156" s="232"/>
      <c r="Q156" s="232"/>
      <c r="R156" s="232"/>
      <c r="S156" s="232"/>
      <c r="T156" s="232"/>
      <c r="U156" s="232"/>
      <c r="V156" s="232"/>
      <c r="W156" s="232"/>
      <c r="X156" s="232"/>
      <c r="Y156" s="232"/>
      <c r="Z156" s="232"/>
      <c r="AA156" s="232"/>
      <c r="AB156" s="232"/>
      <c r="AC156" s="232"/>
      <c r="AD156" s="232"/>
      <c r="AE156" s="232"/>
      <c r="AF156" s="232"/>
    </row>
    <row r="157" ht="11.25" customHeight="1">
      <c r="A157" s="232"/>
      <c r="B157" s="232"/>
      <c r="C157" s="295"/>
      <c r="D157" s="232"/>
      <c r="E157" s="237"/>
      <c r="F157" s="232"/>
      <c r="G157" s="249"/>
      <c r="H157" s="249"/>
      <c r="I157" s="249"/>
      <c r="J157" s="232"/>
      <c r="K157" s="232"/>
      <c r="L157" s="232"/>
      <c r="M157" s="232"/>
      <c r="N157" s="232"/>
      <c r="O157" s="232"/>
      <c r="P157" s="232"/>
      <c r="Q157" s="232"/>
      <c r="R157" s="232"/>
      <c r="S157" s="232"/>
      <c r="T157" s="232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</row>
    <row r="158" ht="11.25" customHeight="1">
      <c r="A158" s="232"/>
      <c r="B158" s="232"/>
      <c r="C158" s="295"/>
      <c r="D158" s="232"/>
      <c r="E158" s="237"/>
      <c r="F158" s="232"/>
      <c r="G158" s="249"/>
      <c r="H158" s="249"/>
      <c r="I158" s="249"/>
      <c r="J158" s="232"/>
      <c r="K158" s="232"/>
      <c r="L158" s="232"/>
      <c r="M158" s="232"/>
      <c r="N158" s="232"/>
      <c r="O158" s="232"/>
      <c r="P158" s="232"/>
      <c r="Q158" s="232"/>
      <c r="R158" s="232"/>
      <c r="S158" s="232"/>
      <c r="T158" s="232"/>
      <c r="U158" s="232"/>
      <c r="V158" s="232"/>
      <c r="W158" s="232"/>
      <c r="X158" s="232"/>
      <c r="Y158" s="232"/>
      <c r="Z158" s="232"/>
      <c r="AA158" s="232"/>
      <c r="AB158" s="232"/>
      <c r="AC158" s="232"/>
      <c r="AD158" s="232"/>
      <c r="AE158" s="232"/>
      <c r="AF158" s="232"/>
    </row>
    <row r="159" ht="11.25" customHeight="1">
      <c r="A159" s="232"/>
      <c r="B159" s="232"/>
      <c r="C159" s="295"/>
      <c r="D159" s="232"/>
      <c r="E159" s="237"/>
      <c r="F159" s="232"/>
      <c r="G159" s="249"/>
      <c r="H159" s="249"/>
      <c r="I159" s="249"/>
      <c r="J159" s="232"/>
      <c r="K159" s="232"/>
      <c r="L159" s="232"/>
      <c r="M159" s="232"/>
      <c r="N159" s="232"/>
      <c r="O159" s="232"/>
      <c r="P159" s="232"/>
      <c r="Q159" s="232"/>
      <c r="R159" s="232"/>
      <c r="S159" s="232"/>
      <c r="T159" s="232"/>
      <c r="U159" s="232"/>
      <c r="V159" s="232"/>
      <c r="W159" s="232"/>
      <c r="X159" s="232"/>
      <c r="Y159" s="232"/>
      <c r="Z159" s="232"/>
      <c r="AA159" s="232"/>
      <c r="AB159" s="232"/>
      <c r="AC159" s="232"/>
      <c r="AD159" s="232"/>
      <c r="AE159" s="232"/>
      <c r="AF159" s="232"/>
    </row>
    <row r="160" ht="11.25" customHeight="1">
      <c r="A160" s="232"/>
      <c r="B160" s="232"/>
      <c r="C160" s="295"/>
      <c r="D160" s="232"/>
      <c r="E160" s="237"/>
      <c r="F160" s="232"/>
      <c r="G160" s="249"/>
      <c r="H160" s="249"/>
      <c r="I160" s="249"/>
      <c r="J160" s="232"/>
      <c r="K160" s="232"/>
      <c r="L160" s="232"/>
      <c r="M160" s="232"/>
      <c r="N160" s="232"/>
      <c r="O160" s="232"/>
      <c r="P160" s="232"/>
      <c r="Q160" s="232"/>
      <c r="R160" s="232"/>
      <c r="S160" s="232"/>
      <c r="T160" s="232"/>
      <c r="U160" s="232"/>
      <c r="V160" s="232"/>
      <c r="W160" s="232"/>
      <c r="X160" s="232"/>
      <c r="Y160" s="232"/>
      <c r="Z160" s="232"/>
      <c r="AA160" s="232"/>
      <c r="AB160" s="232"/>
      <c r="AC160" s="232"/>
      <c r="AD160" s="232"/>
      <c r="AE160" s="232"/>
      <c r="AF160" s="232"/>
    </row>
    <row r="161" ht="11.25" customHeight="1">
      <c r="A161" s="232"/>
      <c r="B161" s="232"/>
      <c r="C161" s="295"/>
      <c r="D161" s="232"/>
      <c r="E161" s="237"/>
      <c r="F161" s="232"/>
      <c r="G161" s="249"/>
      <c r="H161" s="249"/>
      <c r="I161" s="249"/>
      <c r="J161" s="232"/>
      <c r="K161" s="232"/>
      <c r="L161" s="232"/>
      <c r="M161" s="232"/>
      <c r="N161" s="232"/>
      <c r="O161" s="232"/>
      <c r="P161" s="232"/>
      <c r="Q161" s="232"/>
      <c r="R161" s="232"/>
      <c r="S161" s="232"/>
      <c r="T161" s="232"/>
      <c r="U161" s="232"/>
      <c r="V161" s="232"/>
      <c r="W161" s="232"/>
      <c r="X161" s="232"/>
      <c r="Y161" s="232"/>
      <c r="Z161" s="232"/>
      <c r="AA161" s="232"/>
      <c r="AB161" s="232"/>
      <c r="AC161" s="232"/>
      <c r="AD161" s="232"/>
      <c r="AE161" s="232"/>
      <c r="AF161" s="232"/>
    </row>
    <row r="162" ht="11.25" customHeight="1">
      <c r="A162" s="232"/>
      <c r="B162" s="232"/>
      <c r="C162" s="295"/>
      <c r="D162" s="232"/>
      <c r="E162" s="237"/>
      <c r="F162" s="232"/>
      <c r="G162" s="249"/>
      <c r="H162" s="249"/>
      <c r="I162" s="249"/>
      <c r="J162" s="232"/>
      <c r="K162" s="232"/>
      <c r="L162" s="232"/>
      <c r="M162" s="232"/>
      <c r="N162" s="232"/>
      <c r="O162" s="232"/>
      <c r="P162" s="232"/>
      <c r="Q162" s="232"/>
      <c r="R162" s="232"/>
      <c r="S162" s="232"/>
      <c r="T162" s="232"/>
      <c r="U162" s="232"/>
      <c r="V162" s="232"/>
      <c r="W162" s="232"/>
      <c r="X162" s="232"/>
      <c r="Y162" s="232"/>
      <c r="Z162" s="232"/>
      <c r="AA162" s="232"/>
      <c r="AB162" s="232"/>
      <c r="AC162" s="232"/>
      <c r="AD162" s="232"/>
      <c r="AE162" s="232"/>
      <c r="AF162" s="232"/>
    </row>
    <row r="163" ht="11.25" customHeight="1">
      <c r="A163" s="232"/>
      <c r="B163" s="232"/>
      <c r="C163" s="295"/>
      <c r="D163" s="232"/>
      <c r="E163" s="237"/>
      <c r="F163" s="232"/>
      <c r="G163" s="249"/>
      <c r="H163" s="249"/>
      <c r="I163" s="249"/>
      <c r="J163" s="232"/>
      <c r="K163" s="232"/>
      <c r="L163" s="232"/>
      <c r="M163" s="232"/>
      <c r="N163" s="232"/>
      <c r="O163" s="232"/>
      <c r="P163" s="232"/>
      <c r="Q163" s="232"/>
      <c r="R163" s="232"/>
      <c r="S163" s="232"/>
      <c r="T163" s="232"/>
      <c r="U163" s="232"/>
      <c r="V163" s="232"/>
      <c r="W163" s="232"/>
      <c r="X163" s="232"/>
      <c r="Y163" s="232"/>
      <c r="Z163" s="232"/>
      <c r="AA163" s="232"/>
      <c r="AB163" s="232"/>
      <c r="AC163" s="232"/>
      <c r="AD163" s="232"/>
      <c r="AE163" s="232"/>
      <c r="AF163" s="232"/>
    </row>
    <row r="164" ht="11.25" customHeight="1">
      <c r="A164" s="232"/>
      <c r="B164" s="232"/>
      <c r="C164" s="295"/>
      <c r="D164" s="232"/>
      <c r="E164" s="237"/>
      <c r="F164" s="232"/>
      <c r="G164" s="249"/>
      <c r="H164" s="249"/>
      <c r="I164" s="249"/>
      <c r="J164" s="232"/>
      <c r="K164" s="232"/>
      <c r="L164" s="232"/>
      <c r="M164" s="232"/>
      <c r="N164" s="232"/>
      <c r="O164" s="232"/>
      <c r="P164" s="232"/>
      <c r="Q164" s="232"/>
      <c r="R164" s="232"/>
      <c r="S164" s="232"/>
      <c r="T164" s="232"/>
      <c r="U164" s="232"/>
      <c r="V164" s="232"/>
      <c r="W164" s="232"/>
      <c r="X164" s="232"/>
      <c r="Y164" s="232"/>
      <c r="Z164" s="232"/>
      <c r="AA164" s="232"/>
      <c r="AB164" s="232"/>
      <c r="AC164" s="232"/>
      <c r="AD164" s="232"/>
      <c r="AE164" s="232"/>
      <c r="AF164" s="232"/>
    </row>
    <row r="165" ht="11.25" customHeight="1">
      <c r="A165" s="232"/>
      <c r="B165" s="232"/>
      <c r="C165" s="295"/>
      <c r="D165" s="232"/>
      <c r="E165" s="237"/>
      <c r="F165" s="232"/>
      <c r="G165" s="249"/>
      <c r="H165" s="249"/>
      <c r="I165" s="249"/>
      <c r="J165" s="232"/>
      <c r="K165" s="232"/>
      <c r="L165" s="232"/>
      <c r="M165" s="232"/>
      <c r="N165" s="232"/>
      <c r="O165" s="232"/>
      <c r="P165" s="232"/>
      <c r="Q165" s="232"/>
      <c r="R165" s="232"/>
      <c r="S165" s="232"/>
      <c r="T165" s="232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</row>
    <row r="166" ht="11.25" customHeight="1">
      <c r="A166" s="232"/>
      <c r="B166" s="232"/>
      <c r="C166" s="295"/>
      <c r="D166" s="232"/>
      <c r="E166" s="237"/>
      <c r="F166" s="232"/>
      <c r="G166" s="249"/>
      <c r="H166" s="249"/>
      <c r="I166" s="249"/>
      <c r="J166" s="232"/>
      <c r="K166" s="232"/>
      <c r="L166" s="232"/>
      <c r="M166" s="232"/>
      <c r="N166" s="232"/>
      <c r="O166" s="232"/>
      <c r="P166" s="232"/>
      <c r="Q166" s="232"/>
      <c r="R166" s="232"/>
      <c r="S166" s="232"/>
      <c r="T166" s="232"/>
      <c r="U166" s="232"/>
      <c r="V166" s="232"/>
      <c r="W166" s="232"/>
      <c r="X166" s="232"/>
      <c r="Y166" s="232"/>
      <c r="Z166" s="232"/>
      <c r="AA166" s="232"/>
      <c r="AB166" s="232"/>
      <c r="AC166" s="232"/>
      <c r="AD166" s="232"/>
      <c r="AE166" s="232"/>
      <c r="AF166" s="232"/>
    </row>
    <row r="167" ht="11.25" customHeight="1">
      <c r="A167" s="232"/>
      <c r="B167" s="232"/>
      <c r="C167" s="295"/>
      <c r="D167" s="232"/>
      <c r="E167" s="237"/>
      <c r="F167" s="232"/>
      <c r="G167" s="249"/>
      <c r="H167" s="249"/>
      <c r="I167" s="249"/>
      <c r="J167" s="232"/>
      <c r="K167" s="232"/>
      <c r="L167" s="232"/>
      <c r="M167" s="232"/>
      <c r="N167" s="232"/>
      <c r="O167" s="232"/>
      <c r="P167" s="232"/>
      <c r="Q167" s="232"/>
      <c r="R167" s="232"/>
      <c r="S167" s="232"/>
      <c r="T167" s="232"/>
      <c r="U167" s="232"/>
      <c r="V167" s="232"/>
      <c r="W167" s="232"/>
      <c r="X167" s="232"/>
      <c r="Y167" s="232"/>
      <c r="Z167" s="232"/>
      <c r="AA167" s="232"/>
      <c r="AB167" s="232"/>
      <c r="AC167" s="232"/>
      <c r="AD167" s="232"/>
      <c r="AE167" s="232"/>
      <c r="AF167" s="232"/>
    </row>
    <row r="168" ht="11.25" customHeight="1">
      <c r="A168" s="232"/>
      <c r="B168" s="232"/>
      <c r="C168" s="295"/>
      <c r="D168" s="232"/>
      <c r="E168" s="237"/>
      <c r="F168" s="232"/>
      <c r="G168" s="249"/>
      <c r="H168" s="249"/>
      <c r="I168" s="249"/>
      <c r="J168" s="232"/>
      <c r="K168" s="232"/>
      <c r="L168" s="232"/>
      <c r="M168" s="232"/>
      <c r="N168" s="232"/>
      <c r="O168" s="232"/>
      <c r="P168" s="232"/>
      <c r="Q168" s="232"/>
      <c r="R168" s="232"/>
      <c r="S168" s="232"/>
      <c r="T168" s="232"/>
      <c r="U168" s="232"/>
      <c r="V168" s="232"/>
      <c r="W168" s="232"/>
      <c r="X168" s="232"/>
      <c r="Y168" s="232"/>
      <c r="Z168" s="232"/>
      <c r="AA168" s="232"/>
      <c r="AB168" s="232"/>
      <c r="AC168" s="232"/>
      <c r="AD168" s="232"/>
      <c r="AE168" s="232"/>
      <c r="AF168" s="232"/>
    </row>
    <row r="169" ht="11.25" customHeight="1">
      <c r="A169" s="232"/>
      <c r="B169" s="232"/>
      <c r="C169" s="295"/>
      <c r="D169" s="232"/>
      <c r="E169" s="237"/>
      <c r="F169" s="232"/>
      <c r="G169" s="249"/>
      <c r="H169" s="249"/>
      <c r="I169" s="249"/>
      <c r="J169" s="232"/>
      <c r="K169" s="232"/>
      <c r="L169" s="232"/>
      <c r="M169" s="232"/>
      <c r="N169" s="232"/>
      <c r="O169" s="232"/>
      <c r="P169" s="232"/>
      <c r="Q169" s="232"/>
      <c r="R169" s="232"/>
      <c r="S169" s="232"/>
      <c r="T169" s="232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</row>
    <row r="170" ht="11.25" customHeight="1">
      <c r="A170" s="232"/>
      <c r="B170" s="232"/>
      <c r="C170" s="295"/>
      <c r="D170" s="232"/>
      <c r="E170" s="237"/>
      <c r="F170" s="232"/>
      <c r="G170" s="249"/>
      <c r="H170" s="249"/>
      <c r="I170" s="249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D170" s="232"/>
      <c r="AE170" s="232"/>
      <c r="AF170" s="232"/>
    </row>
    <row r="171" ht="11.25" customHeight="1">
      <c r="A171" s="232"/>
      <c r="B171" s="232"/>
      <c r="C171" s="295"/>
      <c r="D171" s="232"/>
      <c r="E171" s="237"/>
      <c r="F171" s="232"/>
      <c r="G171" s="249"/>
      <c r="H171" s="249"/>
      <c r="I171" s="249"/>
      <c r="J171" s="232"/>
      <c r="K171" s="232"/>
      <c r="L171" s="232"/>
      <c r="M171" s="232"/>
      <c r="N171" s="232"/>
      <c r="O171" s="232"/>
      <c r="P171" s="232"/>
      <c r="Q171" s="232"/>
      <c r="R171" s="232"/>
      <c r="S171" s="232"/>
      <c r="T171" s="232"/>
      <c r="U171" s="232"/>
      <c r="V171" s="232"/>
      <c r="W171" s="232"/>
      <c r="X171" s="232"/>
      <c r="Y171" s="232"/>
      <c r="Z171" s="232"/>
      <c r="AA171" s="232"/>
      <c r="AB171" s="232"/>
      <c r="AC171" s="232"/>
      <c r="AD171" s="232"/>
      <c r="AE171" s="232"/>
      <c r="AF171" s="232"/>
    </row>
    <row r="172" ht="11.25" customHeight="1">
      <c r="A172" s="232"/>
      <c r="B172" s="232"/>
      <c r="C172" s="295"/>
      <c r="D172" s="232"/>
      <c r="E172" s="237"/>
      <c r="F172" s="232"/>
      <c r="G172" s="249"/>
      <c r="H172" s="249"/>
      <c r="I172" s="249"/>
      <c r="J172" s="232"/>
      <c r="K172" s="232"/>
      <c r="L172" s="232"/>
      <c r="M172" s="232"/>
      <c r="N172" s="232"/>
      <c r="O172" s="232"/>
      <c r="P172" s="232"/>
      <c r="Q172" s="232"/>
      <c r="R172" s="232"/>
      <c r="S172" s="232"/>
      <c r="T172" s="232"/>
      <c r="U172" s="232"/>
      <c r="V172" s="232"/>
      <c r="W172" s="232"/>
      <c r="X172" s="232"/>
      <c r="Y172" s="232"/>
      <c r="Z172" s="232"/>
      <c r="AA172" s="232"/>
      <c r="AB172" s="232"/>
      <c r="AC172" s="232"/>
      <c r="AD172" s="232"/>
      <c r="AE172" s="232"/>
      <c r="AF172" s="232"/>
    </row>
    <row r="173" ht="11.25" customHeight="1">
      <c r="A173" s="232"/>
      <c r="B173" s="232"/>
      <c r="C173" s="295"/>
      <c r="D173" s="232"/>
      <c r="E173" s="237"/>
      <c r="F173" s="232"/>
      <c r="G173" s="249"/>
      <c r="H173" s="249"/>
      <c r="I173" s="249"/>
      <c r="J173" s="232"/>
      <c r="K173" s="232"/>
      <c r="L173" s="232"/>
      <c r="M173" s="232"/>
      <c r="N173" s="232"/>
      <c r="O173" s="232"/>
      <c r="P173" s="232"/>
      <c r="Q173" s="232"/>
      <c r="R173" s="232"/>
      <c r="S173" s="232"/>
      <c r="T173" s="232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</row>
    <row r="174" ht="11.25" customHeight="1">
      <c r="A174" s="232"/>
      <c r="B174" s="232"/>
      <c r="C174" s="295"/>
      <c r="D174" s="232"/>
      <c r="E174" s="237"/>
      <c r="F174" s="232"/>
      <c r="G174" s="249"/>
      <c r="H174" s="249"/>
      <c r="I174" s="249"/>
      <c r="J174" s="232"/>
      <c r="K174" s="232"/>
      <c r="L174" s="232"/>
      <c r="M174" s="232"/>
      <c r="N174" s="232"/>
      <c r="O174" s="232"/>
      <c r="P174" s="232"/>
      <c r="Q174" s="232"/>
      <c r="R174" s="232"/>
      <c r="S174" s="232"/>
      <c r="T174" s="232"/>
      <c r="U174" s="232"/>
      <c r="V174" s="232"/>
      <c r="W174" s="232"/>
      <c r="X174" s="232"/>
      <c r="Y174" s="232"/>
      <c r="Z174" s="232"/>
      <c r="AA174" s="232"/>
      <c r="AB174" s="232"/>
      <c r="AC174" s="232"/>
      <c r="AD174" s="232"/>
      <c r="AE174" s="232"/>
      <c r="AF174" s="232"/>
    </row>
    <row r="175" ht="11.25" customHeight="1">
      <c r="A175" s="232"/>
      <c r="B175" s="232"/>
      <c r="C175" s="295"/>
      <c r="D175" s="232"/>
      <c r="E175" s="237"/>
      <c r="F175" s="232"/>
      <c r="G175" s="249"/>
      <c r="H175" s="249"/>
      <c r="I175" s="249"/>
      <c r="J175" s="232"/>
      <c r="K175" s="232"/>
      <c r="L175" s="232"/>
      <c r="M175" s="232"/>
      <c r="N175" s="232"/>
      <c r="O175" s="232"/>
      <c r="P175" s="232"/>
      <c r="Q175" s="232"/>
      <c r="R175" s="232"/>
      <c r="S175" s="232"/>
      <c r="T175" s="232"/>
      <c r="U175" s="232"/>
      <c r="V175" s="232"/>
      <c r="W175" s="232"/>
      <c r="X175" s="232"/>
      <c r="Y175" s="232"/>
      <c r="Z175" s="232"/>
      <c r="AA175" s="232"/>
      <c r="AB175" s="232"/>
      <c r="AC175" s="232"/>
      <c r="AD175" s="232"/>
      <c r="AE175" s="232"/>
      <c r="AF175" s="232"/>
    </row>
    <row r="176" ht="11.25" customHeight="1">
      <c r="A176" s="232"/>
      <c r="B176" s="232"/>
      <c r="C176" s="295"/>
      <c r="D176" s="232"/>
      <c r="E176" s="237"/>
      <c r="F176" s="232"/>
      <c r="G176" s="249"/>
      <c r="H176" s="249"/>
      <c r="I176" s="249"/>
      <c r="J176" s="232"/>
      <c r="K176" s="232"/>
      <c r="L176" s="232"/>
      <c r="M176" s="232"/>
      <c r="N176" s="232"/>
      <c r="O176" s="232"/>
      <c r="P176" s="232"/>
      <c r="Q176" s="232"/>
      <c r="R176" s="232"/>
      <c r="S176" s="232"/>
      <c r="T176" s="232"/>
      <c r="U176" s="232"/>
      <c r="V176" s="232"/>
      <c r="W176" s="232"/>
      <c r="X176" s="232"/>
      <c r="Y176" s="232"/>
      <c r="Z176" s="232"/>
      <c r="AA176" s="232"/>
      <c r="AB176" s="232"/>
      <c r="AC176" s="232"/>
      <c r="AD176" s="232"/>
      <c r="AE176" s="232"/>
      <c r="AF176" s="232"/>
    </row>
    <row r="177" ht="11.25" customHeight="1">
      <c r="A177" s="232"/>
      <c r="B177" s="232"/>
      <c r="C177" s="295"/>
      <c r="D177" s="232"/>
      <c r="E177" s="237"/>
      <c r="F177" s="232"/>
      <c r="G177" s="249"/>
      <c r="H177" s="249"/>
      <c r="I177" s="249"/>
      <c r="J177" s="232"/>
      <c r="K177" s="232"/>
      <c r="L177" s="232"/>
      <c r="M177" s="232"/>
      <c r="N177" s="232"/>
      <c r="O177" s="232"/>
      <c r="P177" s="232"/>
      <c r="Q177" s="232"/>
      <c r="R177" s="232"/>
      <c r="S177" s="232"/>
      <c r="T177" s="232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</row>
    <row r="178" ht="11.25" customHeight="1">
      <c r="A178" s="232"/>
      <c r="B178" s="232"/>
      <c r="C178" s="295"/>
      <c r="D178" s="232"/>
      <c r="E178" s="237"/>
      <c r="F178" s="232"/>
      <c r="G178" s="249"/>
      <c r="H178" s="249"/>
      <c r="I178" s="249"/>
      <c r="J178" s="232"/>
      <c r="K178" s="232"/>
      <c r="L178" s="232"/>
      <c r="M178" s="232"/>
      <c r="N178" s="232"/>
      <c r="O178" s="232"/>
      <c r="P178" s="232"/>
      <c r="Q178" s="232"/>
      <c r="R178" s="232"/>
      <c r="S178" s="232"/>
      <c r="T178" s="232"/>
      <c r="U178" s="232"/>
      <c r="V178" s="232"/>
      <c r="W178" s="232"/>
      <c r="X178" s="232"/>
      <c r="Y178" s="232"/>
      <c r="Z178" s="232"/>
      <c r="AA178" s="232"/>
      <c r="AB178" s="232"/>
      <c r="AC178" s="232"/>
      <c r="AD178" s="232"/>
      <c r="AE178" s="232"/>
      <c r="AF178" s="232"/>
    </row>
    <row r="179" ht="11.25" customHeight="1">
      <c r="A179" s="232"/>
      <c r="B179" s="232"/>
      <c r="C179" s="295"/>
      <c r="D179" s="232"/>
      <c r="E179" s="237"/>
      <c r="F179" s="232"/>
      <c r="G179" s="249"/>
      <c r="H179" s="249"/>
      <c r="I179" s="249"/>
      <c r="J179" s="232"/>
      <c r="K179" s="232"/>
      <c r="L179" s="232"/>
      <c r="M179" s="232"/>
      <c r="N179" s="232"/>
      <c r="O179" s="232"/>
      <c r="P179" s="232"/>
      <c r="Q179" s="232"/>
      <c r="R179" s="232"/>
      <c r="S179" s="232"/>
      <c r="T179" s="232"/>
      <c r="U179" s="232"/>
      <c r="V179" s="232"/>
      <c r="W179" s="232"/>
      <c r="X179" s="232"/>
      <c r="Y179" s="232"/>
      <c r="Z179" s="232"/>
      <c r="AA179" s="232"/>
      <c r="AB179" s="232"/>
      <c r="AC179" s="232"/>
      <c r="AD179" s="232"/>
      <c r="AE179" s="232"/>
      <c r="AF179" s="232"/>
    </row>
    <row r="180" ht="11.25" customHeight="1">
      <c r="A180" s="232"/>
      <c r="B180" s="232"/>
      <c r="C180" s="295"/>
      <c r="D180" s="232"/>
      <c r="E180" s="237"/>
      <c r="F180" s="232"/>
      <c r="G180" s="249"/>
      <c r="H180" s="249"/>
      <c r="I180" s="249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</row>
    <row r="181" ht="11.25" customHeight="1">
      <c r="A181" s="232"/>
      <c r="B181" s="232"/>
      <c r="C181" s="295"/>
      <c r="D181" s="232"/>
      <c r="E181" s="237"/>
      <c r="F181" s="232"/>
      <c r="G181" s="249"/>
      <c r="H181" s="249"/>
      <c r="I181" s="249"/>
      <c r="J181" s="232"/>
      <c r="K181" s="232"/>
      <c r="L181" s="232"/>
      <c r="M181" s="232"/>
      <c r="N181" s="232"/>
      <c r="O181" s="232"/>
      <c r="P181" s="232"/>
      <c r="Q181" s="232"/>
      <c r="R181" s="232"/>
      <c r="S181" s="232"/>
      <c r="T181" s="232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</row>
    <row r="182" ht="11.25" customHeight="1">
      <c r="A182" s="232"/>
      <c r="B182" s="232"/>
      <c r="C182" s="295"/>
      <c r="D182" s="232"/>
      <c r="E182" s="237"/>
      <c r="F182" s="232"/>
      <c r="G182" s="249"/>
      <c r="H182" s="249"/>
      <c r="I182" s="249"/>
      <c r="J182" s="232"/>
      <c r="K182" s="232"/>
      <c r="L182" s="232"/>
      <c r="M182" s="232"/>
      <c r="N182" s="232"/>
      <c r="O182" s="232"/>
      <c r="P182" s="232"/>
      <c r="Q182" s="232"/>
      <c r="R182" s="232"/>
      <c r="S182" s="232"/>
      <c r="T182" s="232"/>
      <c r="U182" s="232"/>
      <c r="V182" s="232"/>
      <c r="W182" s="232"/>
      <c r="X182" s="232"/>
      <c r="Y182" s="232"/>
      <c r="Z182" s="232"/>
      <c r="AA182" s="232"/>
      <c r="AB182" s="232"/>
      <c r="AC182" s="232"/>
      <c r="AD182" s="232"/>
      <c r="AE182" s="232"/>
      <c r="AF182" s="232"/>
    </row>
    <row r="183" ht="11.25" customHeight="1">
      <c r="A183" s="232"/>
      <c r="B183" s="232"/>
      <c r="C183" s="295"/>
      <c r="D183" s="232"/>
      <c r="E183" s="237"/>
      <c r="F183" s="232"/>
      <c r="G183" s="249"/>
      <c r="H183" s="249"/>
      <c r="I183" s="249"/>
      <c r="J183" s="232"/>
      <c r="K183" s="232"/>
      <c r="L183" s="232"/>
      <c r="M183" s="232"/>
      <c r="N183" s="232"/>
      <c r="O183" s="232"/>
      <c r="P183" s="232"/>
      <c r="Q183" s="232"/>
      <c r="R183" s="232"/>
      <c r="S183" s="232"/>
      <c r="T183" s="232"/>
      <c r="U183" s="232"/>
      <c r="V183" s="232"/>
      <c r="W183" s="232"/>
      <c r="X183" s="232"/>
      <c r="Y183" s="232"/>
      <c r="Z183" s="232"/>
      <c r="AA183" s="232"/>
      <c r="AB183" s="232"/>
      <c r="AC183" s="232"/>
      <c r="AD183" s="232"/>
      <c r="AE183" s="232"/>
      <c r="AF183" s="232"/>
    </row>
    <row r="184" ht="11.25" customHeight="1">
      <c r="A184" s="232"/>
      <c r="B184" s="232"/>
      <c r="C184" s="295"/>
      <c r="D184" s="232"/>
      <c r="E184" s="237"/>
      <c r="F184" s="232"/>
      <c r="G184" s="249"/>
      <c r="H184" s="249"/>
      <c r="I184" s="249"/>
      <c r="J184" s="232"/>
      <c r="K184" s="232"/>
      <c r="L184" s="232"/>
      <c r="M184" s="232"/>
      <c r="N184" s="232"/>
      <c r="O184" s="232"/>
      <c r="P184" s="232"/>
      <c r="Q184" s="232"/>
      <c r="R184" s="232"/>
      <c r="S184" s="232"/>
      <c r="T184" s="232"/>
      <c r="U184" s="232"/>
      <c r="V184" s="232"/>
      <c r="W184" s="232"/>
      <c r="X184" s="232"/>
      <c r="Y184" s="232"/>
      <c r="Z184" s="232"/>
      <c r="AA184" s="232"/>
      <c r="AB184" s="232"/>
      <c r="AC184" s="232"/>
      <c r="AD184" s="232"/>
      <c r="AE184" s="232"/>
      <c r="AF184" s="232"/>
    </row>
    <row r="185" ht="11.25" customHeight="1">
      <c r="A185" s="232"/>
      <c r="B185" s="232"/>
      <c r="C185" s="295"/>
      <c r="D185" s="232"/>
      <c r="E185" s="237"/>
      <c r="F185" s="232"/>
      <c r="G185" s="249"/>
      <c r="H185" s="249"/>
      <c r="I185" s="249"/>
      <c r="J185" s="232"/>
      <c r="K185" s="232"/>
      <c r="L185" s="232"/>
      <c r="M185" s="232"/>
      <c r="N185" s="232"/>
      <c r="O185" s="232"/>
      <c r="P185" s="232"/>
      <c r="Q185" s="232"/>
      <c r="R185" s="232"/>
      <c r="S185" s="232"/>
      <c r="T185" s="232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</row>
    <row r="186" ht="11.25" customHeight="1">
      <c r="A186" s="232"/>
      <c r="B186" s="232"/>
      <c r="C186" s="295"/>
      <c r="D186" s="232"/>
      <c r="E186" s="237"/>
      <c r="F186" s="232"/>
      <c r="G186" s="249"/>
      <c r="H186" s="249"/>
      <c r="I186" s="249"/>
      <c r="J186" s="232"/>
      <c r="K186" s="232"/>
      <c r="L186" s="232"/>
      <c r="M186" s="232"/>
      <c r="N186" s="232"/>
      <c r="O186" s="232"/>
      <c r="P186" s="232"/>
      <c r="Q186" s="232"/>
      <c r="R186" s="232"/>
      <c r="S186" s="232"/>
      <c r="T186" s="232"/>
      <c r="U186" s="232"/>
      <c r="V186" s="232"/>
      <c r="W186" s="232"/>
      <c r="X186" s="232"/>
      <c r="Y186" s="232"/>
      <c r="Z186" s="232"/>
      <c r="AA186" s="232"/>
      <c r="AB186" s="232"/>
      <c r="AC186" s="232"/>
      <c r="AD186" s="232"/>
      <c r="AE186" s="232"/>
      <c r="AF186" s="232"/>
    </row>
    <row r="187" ht="11.25" customHeight="1">
      <c r="A187" s="232"/>
      <c r="B187" s="232"/>
      <c r="C187" s="295"/>
      <c r="D187" s="232"/>
      <c r="E187" s="237"/>
      <c r="F187" s="232"/>
      <c r="G187" s="249"/>
      <c r="H187" s="249"/>
      <c r="I187" s="249"/>
      <c r="J187" s="232"/>
      <c r="K187" s="232"/>
      <c r="L187" s="232"/>
      <c r="M187" s="232"/>
      <c r="N187" s="232"/>
      <c r="O187" s="232"/>
      <c r="P187" s="232"/>
      <c r="Q187" s="232"/>
      <c r="R187" s="232"/>
      <c r="S187" s="232"/>
      <c r="T187" s="232"/>
      <c r="U187" s="232"/>
      <c r="V187" s="232"/>
      <c r="W187" s="232"/>
      <c r="X187" s="232"/>
      <c r="Y187" s="232"/>
      <c r="Z187" s="232"/>
      <c r="AA187" s="232"/>
      <c r="AB187" s="232"/>
      <c r="AC187" s="232"/>
      <c r="AD187" s="232"/>
      <c r="AE187" s="232"/>
      <c r="AF187" s="232"/>
    </row>
    <row r="188" ht="11.25" customHeight="1">
      <c r="A188" s="232"/>
      <c r="B188" s="232"/>
      <c r="C188" s="295"/>
      <c r="D188" s="232"/>
      <c r="E188" s="237"/>
      <c r="F188" s="232"/>
      <c r="G188" s="249"/>
      <c r="H188" s="249"/>
      <c r="I188" s="249"/>
      <c r="J188" s="232"/>
      <c r="K188" s="232"/>
      <c r="L188" s="232"/>
      <c r="M188" s="232"/>
      <c r="N188" s="232"/>
      <c r="O188" s="232"/>
      <c r="P188" s="232"/>
      <c r="Q188" s="232"/>
      <c r="R188" s="232"/>
      <c r="S188" s="232"/>
      <c r="T188" s="232"/>
      <c r="U188" s="232"/>
      <c r="V188" s="232"/>
      <c r="W188" s="232"/>
      <c r="X188" s="232"/>
      <c r="Y188" s="232"/>
      <c r="Z188" s="232"/>
      <c r="AA188" s="232"/>
      <c r="AB188" s="232"/>
      <c r="AC188" s="232"/>
      <c r="AD188" s="232"/>
      <c r="AE188" s="232"/>
      <c r="AF188" s="232"/>
    </row>
    <row r="189" ht="11.25" customHeight="1">
      <c r="A189" s="232"/>
      <c r="B189" s="232"/>
      <c r="C189" s="295"/>
      <c r="D189" s="232"/>
      <c r="E189" s="237"/>
      <c r="F189" s="232"/>
      <c r="G189" s="249"/>
      <c r="H189" s="249"/>
      <c r="I189" s="249"/>
      <c r="J189" s="232"/>
      <c r="K189" s="232"/>
      <c r="L189" s="232"/>
      <c r="M189" s="232"/>
      <c r="N189" s="232"/>
      <c r="O189" s="232"/>
      <c r="P189" s="232"/>
      <c r="Q189" s="232"/>
      <c r="R189" s="232"/>
      <c r="S189" s="232"/>
      <c r="T189" s="232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</row>
    <row r="190" ht="11.25" customHeight="1">
      <c r="A190" s="232"/>
      <c r="B190" s="232"/>
      <c r="C190" s="295"/>
      <c r="D190" s="232"/>
      <c r="E190" s="237"/>
      <c r="F190" s="232"/>
      <c r="G190" s="249"/>
      <c r="H190" s="249"/>
      <c r="I190" s="249"/>
      <c r="J190" s="232"/>
      <c r="K190" s="232"/>
      <c r="L190" s="232"/>
      <c r="M190" s="232"/>
      <c r="N190" s="232"/>
      <c r="O190" s="232"/>
      <c r="P190" s="232"/>
      <c r="Q190" s="232"/>
      <c r="R190" s="232"/>
      <c r="S190" s="232"/>
      <c r="T190" s="232"/>
      <c r="U190" s="232"/>
      <c r="V190" s="232"/>
      <c r="W190" s="232"/>
      <c r="X190" s="232"/>
      <c r="Y190" s="232"/>
      <c r="Z190" s="232"/>
      <c r="AA190" s="232"/>
      <c r="AB190" s="232"/>
      <c r="AC190" s="232"/>
      <c r="AD190" s="232"/>
      <c r="AE190" s="232"/>
      <c r="AF190" s="232"/>
    </row>
    <row r="191" ht="11.25" customHeight="1">
      <c r="A191" s="232"/>
      <c r="B191" s="232"/>
      <c r="C191" s="295"/>
      <c r="D191" s="232"/>
      <c r="E191" s="237"/>
      <c r="F191" s="232"/>
      <c r="G191" s="249"/>
      <c r="H191" s="249"/>
      <c r="I191" s="249"/>
      <c r="J191" s="232"/>
      <c r="K191" s="232"/>
      <c r="L191" s="232"/>
      <c r="M191" s="232"/>
      <c r="N191" s="232"/>
      <c r="O191" s="232"/>
      <c r="P191" s="232"/>
      <c r="Q191" s="232"/>
      <c r="R191" s="232"/>
      <c r="S191" s="232"/>
      <c r="T191" s="232"/>
      <c r="U191" s="232"/>
      <c r="V191" s="232"/>
      <c r="W191" s="232"/>
      <c r="X191" s="232"/>
      <c r="Y191" s="232"/>
      <c r="Z191" s="232"/>
      <c r="AA191" s="232"/>
      <c r="AB191" s="232"/>
      <c r="AC191" s="232"/>
      <c r="AD191" s="232"/>
      <c r="AE191" s="232"/>
      <c r="AF191" s="232"/>
    </row>
    <row r="192" ht="11.25" customHeight="1">
      <c r="A192" s="232"/>
      <c r="B192" s="232"/>
      <c r="C192" s="295"/>
      <c r="D192" s="232"/>
      <c r="E192" s="237"/>
      <c r="F192" s="232"/>
      <c r="G192" s="249"/>
      <c r="H192" s="249"/>
      <c r="I192" s="249"/>
      <c r="J192" s="232"/>
      <c r="K192" s="232"/>
      <c r="L192" s="232"/>
      <c r="M192" s="232"/>
      <c r="N192" s="232"/>
      <c r="O192" s="232"/>
      <c r="P192" s="232"/>
      <c r="Q192" s="232"/>
      <c r="R192" s="232"/>
      <c r="S192" s="232"/>
      <c r="T192" s="232"/>
      <c r="U192" s="232"/>
      <c r="V192" s="232"/>
      <c r="W192" s="232"/>
      <c r="X192" s="232"/>
      <c r="Y192" s="232"/>
      <c r="Z192" s="232"/>
      <c r="AA192" s="232"/>
      <c r="AB192" s="232"/>
      <c r="AC192" s="232"/>
      <c r="AD192" s="232"/>
      <c r="AE192" s="232"/>
      <c r="AF192" s="232"/>
    </row>
    <row r="193" ht="11.25" customHeight="1">
      <c r="A193" s="232"/>
      <c r="B193" s="232"/>
      <c r="C193" s="295"/>
      <c r="D193" s="232"/>
      <c r="E193" s="237"/>
      <c r="F193" s="232"/>
      <c r="G193" s="249"/>
      <c r="H193" s="249"/>
      <c r="I193" s="249"/>
      <c r="J193" s="232"/>
      <c r="K193" s="232"/>
      <c r="L193" s="232"/>
      <c r="M193" s="232"/>
      <c r="N193" s="232"/>
      <c r="O193" s="232"/>
      <c r="P193" s="232"/>
      <c r="Q193" s="232"/>
      <c r="R193" s="232"/>
      <c r="S193" s="232"/>
      <c r="T193" s="232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</row>
    <row r="194" ht="11.25" customHeight="1">
      <c r="A194" s="232"/>
      <c r="B194" s="232"/>
      <c r="C194" s="295"/>
      <c r="D194" s="232"/>
      <c r="E194" s="237"/>
      <c r="F194" s="232"/>
      <c r="G194" s="249"/>
      <c r="H194" s="249"/>
      <c r="I194" s="249"/>
      <c r="J194" s="232"/>
      <c r="K194" s="232"/>
      <c r="L194" s="232"/>
      <c r="M194" s="232"/>
      <c r="N194" s="232"/>
      <c r="O194" s="232"/>
      <c r="P194" s="232"/>
      <c r="Q194" s="232"/>
      <c r="R194" s="232"/>
      <c r="S194" s="232"/>
      <c r="T194" s="232"/>
      <c r="U194" s="232"/>
      <c r="V194" s="232"/>
      <c r="W194" s="232"/>
      <c r="X194" s="232"/>
      <c r="Y194" s="232"/>
      <c r="Z194" s="232"/>
      <c r="AA194" s="232"/>
      <c r="AB194" s="232"/>
      <c r="AC194" s="232"/>
      <c r="AD194" s="232"/>
      <c r="AE194" s="232"/>
      <c r="AF194" s="232"/>
    </row>
    <row r="195" ht="11.25" customHeight="1">
      <c r="A195" s="232"/>
      <c r="B195" s="232"/>
      <c r="C195" s="295"/>
      <c r="D195" s="232"/>
      <c r="E195" s="237"/>
      <c r="F195" s="232"/>
      <c r="G195" s="249"/>
      <c r="H195" s="249"/>
      <c r="I195" s="249"/>
      <c r="J195" s="232"/>
      <c r="K195" s="232"/>
      <c r="L195" s="232"/>
      <c r="M195" s="232"/>
      <c r="N195" s="232"/>
      <c r="O195" s="232"/>
      <c r="P195" s="232"/>
      <c r="Q195" s="232"/>
      <c r="R195" s="232"/>
      <c r="S195" s="232"/>
      <c r="T195" s="232"/>
      <c r="U195" s="232"/>
      <c r="V195" s="232"/>
      <c r="W195" s="232"/>
      <c r="X195" s="232"/>
      <c r="Y195" s="232"/>
      <c r="Z195" s="232"/>
      <c r="AA195" s="232"/>
      <c r="AB195" s="232"/>
      <c r="AC195" s="232"/>
      <c r="AD195" s="232"/>
      <c r="AE195" s="232"/>
      <c r="AF195" s="232"/>
    </row>
    <row r="196" ht="11.25" customHeight="1">
      <c r="A196" s="232"/>
      <c r="B196" s="232"/>
      <c r="C196" s="295"/>
      <c r="D196" s="232"/>
      <c r="E196" s="237"/>
      <c r="F196" s="232"/>
      <c r="G196" s="249"/>
      <c r="H196" s="249"/>
      <c r="I196" s="249"/>
      <c r="J196" s="232"/>
      <c r="K196" s="232"/>
      <c r="L196" s="232"/>
      <c r="M196" s="232"/>
      <c r="N196" s="232"/>
      <c r="O196" s="232"/>
      <c r="P196" s="232"/>
      <c r="Q196" s="232"/>
      <c r="R196" s="232"/>
      <c r="S196" s="232"/>
      <c r="T196" s="232"/>
      <c r="U196" s="232"/>
      <c r="V196" s="232"/>
      <c r="W196" s="232"/>
      <c r="X196" s="232"/>
      <c r="Y196" s="232"/>
      <c r="Z196" s="232"/>
      <c r="AA196" s="232"/>
      <c r="AB196" s="232"/>
      <c r="AC196" s="232"/>
      <c r="AD196" s="232"/>
      <c r="AE196" s="232"/>
      <c r="AF196" s="232"/>
    </row>
    <row r="197" ht="11.25" customHeight="1">
      <c r="A197" s="232"/>
      <c r="B197" s="232"/>
      <c r="C197" s="295"/>
      <c r="D197" s="232"/>
      <c r="E197" s="237"/>
      <c r="F197" s="232"/>
      <c r="G197" s="249"/>
      <c r="H197" s="249"/>
      <c r="I197" s="249"/>
      <c r="J197" s="232"/>
      <c r="K197" s="232"/>
      <c r="L197" s="232"/>
      <c r="M197" s="232"/>
      <c r="N197" s="232"/>
      <c r="O197" s="232"/>
      <c r="P197" s="232"/>
      <c r="Q197" s="232"/>
      <c r="R197" s="232"/>
      <c r="S197" s="232"/>
      <c r="T197" s="232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</row>
    <row r="198" ht="11.25" customHeight="1">
      <c r="A198" s="232"/>
      <c r="B198" s="232"/>
      <c r="C198" s="295"/>
      <c r="D198" s="232"/>
      <c r="E198" s="237"/>
      <c r="F198" s="232"/>
      <c r="G198" s="249"/>
      <c r="H198" s="249"/>
      <c r="I198" s="249"/>
      <c r="J198" s="232"/>
      <c r="K198" s="232"/>
      <c r="L198" s="232"/>
      <c r="M198" s="232"/>
      <c r="N198" s="232"/>
      <c r="O198" s="232"/>
      <c r="P198" s="232"/>
      <c r="Q198" s="232"/>
      <c r="R198" s="232"/>
      <c r="S198" s="232"/>
      <c r="T198" s="232"/>
      <c r="U198" s="232"/>
      <c r="V198" s="232"/>
      <c r="W198" s="232"/>
      <c r="X198" s="232"/>
      <c r="Y198" s="232"/>
      <c r="Z198" s="232"/>
      <c r="AA198" s="232"/>
      <c r="AB198" s="232"/>
      <c r="AC198" s="232"/>
      <c r="AD198" s="232"/>
      <c r="AE198" s="232"/>
      <c r="AF198" s="232"/>
    </row>
    <row r="199" ht="11.25" customHeight="1">
      <c r="A199" s="232"/>
      <c r="B199" s="232"/>
      <c r="C199" s="295"/>
      <c r="D199" s="232"/>
      <c r="E199" s="237"/>
      <c r="F199" s="232"/>
      <c r="G199" s="249"/>
      <c r="H199" s="249"/>
      <c r="I199" s="249"/>
      <c r="J199" s="232"/>
      <c r="K199" s="232"/>
      <c r="L199" s="232"/>
      <c r="M199" s="232"/>
      <c r="N199" s="232"/>
      <c r="O199" s="232"/>
      <c r="P199" s="232"/>
      <c r="Q199" s="232"/>
      <c r="R199" s="232"/>
      <c r="S199" s="232"/>
      <c r="T199" s="232"/>
      <c r="U199" s="232"/>
      <c r="V199" s="232"/>
      <c r="W199" s="232"/>
      <c r="X199" s="232"/>
      <c r="Y199" s="232"/>
      <c r="Z199" s="232"/>
      <c r="AA199" s="232"/>
      <c r="AB199" s="232"/>
      <c r="AC199" s="232"/>
      <c r="AD199" s="232"/>
      <c r="AE199" s="232"/>
      <c r="AF199" s="232"/>
    </row>
    <row r="200" ht="11.25" customHeight="1">
      <c r="A200" s="232"/>
      <c r="B200" s="232"/>
      <c r="C200" s="295"/>
      <c r="D200" s="232"/>
      <c r="E200" s="237"/>
      <c r="F200" s="232"/>
      <c r="G200" s="249"/>
      <c r="H200" s="249"/>
      <c r="I200" s="249"/>
      <c r="J200" s="232"/>
      <c r="K200" s="232"/>
      <c r="L200" s="232"/>
      <c r="M200" s="232"/>
      <c r="N200" s="232"/>
      <c r="O200" s="232"/>
      <c r="P200" s="232"/>
      <c r="Q200" s="232"/>
      <c r="R200" s="232"/>
      <c r="S200" s="232"/>
      <c r="T200" s="232"/>
      <c r="U200" s="232"/>
      <c r="V200" s="232"/>
      <c r="W200" s="232"/>
      <c r="X200" s="232"/>
      <c r="Y200" s="232"/>
      <c r="Z200" s="232"/>
      <c r="AA200" s="232"/>
      <c r="AB200" s="232"/>
      <c r="AC200" s="232"/>
      <c r="AD200" s="232"/>
      <c r="AE200" s="232"/>
      <c r="AF200" s="232"/>
    </row>
    <row r="201" ht="11.25" customHeight="1">
      <c r="A201" s="232"/>
      <c r="B201" s="232"/>
      <c r="C201" s="295"/>
      <c r="D201" s="232"/>
      <c r="E201" s="237"/>
      <c r="F201" s="232"/>
      <c r="G201" s="249"/>
      <c r="H201" s="249"/>
      <c r="I201" s="249"/>
      <c r="J201" s="232"/>
      <c r="K201" s="232"/>
      <c r="L201" s="232"/>
      <c r="M201" s="232"/>
      <c r="N201" s="232"/>
      <c r="O201" s="232"/>
      <c r="P201" s="232"/>
      <c r="Q201" s="232"/>
      <c r="R201" s="232"/>
      <c r="S201" s="232"/>
      <c r="T201" s="232"/>
      <c r="U201" s="232"/>
      <c r="V201" s="232"/>
      <c r="W201" s="232"/>
      <c r="X201" s="232"/>
      <c r="Y201" s="232"/>
      <c r="Z201" s="232"/>
      <c r="AA201" s="232"/>
      <c r="AB201" s="232"/>
      <c r="AC201" s="232"/>
      <c r="AD201" s="232"/>
      <c r="AE201" s="232"/>
      <c r="AF201" s="232"/>
    </row>
    <row r="202" ht="11.25" customHeight="1">
      <c r="A202" s="232"/>
      <c r="B202" s="232"/>
      <c r="C202" s="295"/>
      <c r="D202" s="232"/>
      <c r="E202" s="237"/>
      <c r="F202" s="232"/>
      <c r="G202" s="249"/>
      <c r="H202" s="249"/>
      <c r="I202" s="249"/>
      <c r="J202" s="232"/>
      <c r="K202" s="232"/>
      <c r="L202" s="232"/>
      <c r="M202" s="232"/>
      <c r="N202" s="232"/>
      <c r="O202" s="232"/>
      <c r="P202" s="232"/>
      <c r="Q202" s="232"/>
      <c r="R202" s="232"/>
      <c r="S202" s="232"/>
      <c r="T202" s="232"/>
      <c r="U202" s="232"/>
      <c r="V202" s="232"/>
      <c r="W202" s="232"/>
      <c r="X202" s="232"/>
      <c r="Y202" s="232"/>
      <c r="Z202" s="232"/>
      <c r="AA202" s="232"/>
      <c r="AB202" s="232"/>
      <c r="AC202" s="232"/>
      <c r="AD202" s="232"/>
      <c r="AE202" s="232"/>
      <c r="AF202" s="232"/>
    </row>
    <row r="203" ht="11.25" customHeight="1">
      <c r="A203" s="232"/>
      <c r="B203" s="232"/>
      <c r="C203" s="295"/>
      <c r="D203" s="232"/>
      <c r="E203" s="237"/>
      <c r="F203" s="232"/>
      <c r="G203" s="249"/>
      <c r="H203" s="249"/>
      <c r="I203" s="249"/>
      <c r="J203" s="232"/>
      <c r="K203" s="232"/>
      <c r="L203" s="232"/>
      <c r="M203" s="232"/>
      <c r="N203" s="232"/>
      <c r="O203" s="232"/>
      <c r="P203" s="232"/>
      <c r="Q203" s="232"/>
      <c r="R203" s="232"/>
      <c r="S203" s="232"/>
      <c r="T203" s="232"/>
      <c r="U203" s="232"/>
      <c r="V203" s="232"/>
      <c r="W203" s="232"/>
      <c r="X203" s="232"/>
      <c r="Y203" s="232"/>
      <c r="Z203" s="232"/>
      <c r="AA203" s="232"/>
      <c r="AB203" s="232"/>
      <c r="AC203" s="232"/>
      <c r="AD203" s="232"/>
      <c r="AE203" s="232"/>
      <c r="AF203" s="232"/>
    </row>
    <row r="204" ht="11.25" customHeight="1">
      <c r="A204" s="232"/>
      <c r="B204" s="232"/>
      <c r="C204" s="295"/>
      <c r="D204" s="232"/>
      <c r="E204" s="237"/>
      <c r="F204" s="232"/>
      <c r="G204" s="249"/>
      <c r="H204" s="249"/>
      <c r="I204" s="249"/>
      <c r="J204" s="232"/>
      <c r="K204" s="232"/>
      <c r="L204" s="232"/>
      <c r="M204" s="232"/>
      <c r="N204" s="232"/>
      <c r="O204" s="232"/>
      <c r="P204" s="232"/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  <c r="AA204" s="232"/>
      <c r="AB204" s="232"/>
      <c r="AC204" s="232"/>
      <c r="AD204" s="232"/>
      <c r="AE204" s="232"/>
      <c r="AF204" s="232"/>
    </row>
    <row r="205" ht="11.25" customHeight="1">
      <c r="A205" s="232"/>
      <c r="B205" s="232"/>
      <c r="C205" s="295"/>
      <c r="D205" s="232"/>
      <c r="E205" s="237"/>
      <c r="F205" s="232"/>
      <c r="G205" s="249"/>
      <c r="H205" s="249"/>
      <c r="I205" s="249"/>
      <c r="J205" s="232"/>
      <c r="K205" s="232"/>
      <c r="L205" s="232"/>
      <c r="M205" s="232"/>
      <c r="N205" s="232"/>
      <c r="O205" s="232"/>
      <c r="P205" s="232"/>
      <c r="Q205" s="232"/>
      <c r="R205" s="232"/>
      <c r="S205" s="232"/>
      <c r="T205" s="232"/>
      <c r="U205" s="232"/>
      <c r="V205" s="232"/>
      <c r="W205" s="232"/>
      <c r="X205" s="232"/>
      <c r="Y205" s="232"/>
      <c r="Z205" s="232"/>
      <c r="AA205" s="232"/>
      <c r="AB205" s="232"/>
      <c r="AC205" s="232"/>
      <c r="AD205" s="232"/>
      <c r="AE205" s="232"/>
      <c r="AF205" s="232"/>
    </row>
    <row r="206" ht="11.25" customHeight="1">
      <c r="A206" s="232"/>
      <c r="B206" s="232"/>
      <c r="C206" s="295"/>
      <c r="D206" s="232"/>
      <c r="E206" s="237"/>
      <c r="F206" s="232"/>
      <c r="G206" s="249"/>
      <c r="H206" s="249"/>
      <c r="I206" s="249"/>
      <c r="J206" s="232"/>
      <c r="K206" s="232"/>
      <c r="L206" s="232"/>
      <c r="M206" s="232"/>
      <c r="N206" s="232"/>
      <c r="O206" s="232"/>
      <c r="P206" s="232"/>
      <c r="Q206" s="232"/>
      <c r="R206" s="232"/>
      <c r="S206" s="232"/>
      <c r="T206" s="232"/>
      <c r="U206" s="232"/>
      <c r="V206" s="232"/>
      <c r="W206" s="232"/>
      <c r="X206" s="232"/>
      <c r="Y206" s="232"/>
      <c r="Z206" s="232"/>
      <c r="AA206" s="232"/>
      <c r="AB206" s="232"/>
      <c r="AC206" s="232"/>
      <c r="AD206" s="232"/>
      <c r="AE206" s="232"/>
      <c r="AF206" s="232"/>
    </row>
    <row r="207" ht="11.25" customHeight="1">
      <c r="A207" s="232"/>
      <c r="B207" s="232"/>
      <c r="C207" s="295"/>
      <c r="D207" s="232"/>
      <c r="E207" s="237"/>
      <c r="F207" s="232"/>
      <c r="G207" s="249"/>
      <c r="H207" s="249"/>
      <c r="I207" s="249"/>
      <c r="J207" s="232"/>
      <c r="K207" s="232"/>
      <c r="L207" s="232"/>
      <c r="M207" s="232"/>
      <c r="N207" s="232"/>
      <c r="O207" s="232"/>
      <c r="P207" s="232"/>
      <c r="Q207" s="232"/>
      <c r="R207" s="232"/>
      <c r="S207" s="232"/>
      <c r="T207" s="232"/>
      <c r="U207" s="232"/>
      <c r="V207" s="232"/>
      <c r="W207" s="232"/>
      <c r="X207" s="232"/>
      <c r="Y207" s="232"/>
      <c r="Z207" s="232"/>
      <c r="AA207" s="232"/>
      <c r="AB207" s="232"/>
      <c r="AC207" s="232"/>
      <c r="AD207" s="232"/>
      <c r="AE207" s="232"/>
      <c r="AF207" s="232"/>
    </row>
    <row r="208" ht="11.25" customHeight="1">
      <c r="A208" s="232"/>
      <c r="B208" s="232"/>
      <c r="C208" s="295"/>
      <c r="D208" s="232"/>
      <c r="E208" s="237"/>
      <c r="F208" s="232"/>
      <c r="G208" s="249"/>
      <c r="H208" s="249"/>
      <c r="I208" s="249"/>
      <c r="J208" s="232"/>
      <c r="K208" s="232"/>
      <c r="L208" s="232"/>
      <c r="M208" s="232"/>
      <c r="N208" s="232"/>
      <c r="O208" s="232"/>
      <c r="P208" s="232"/>
      <c r="Q208" s="232"/>
      <c r="R208" s="232"/>
      <c r="S208" s="232"/>
      <c r="T208" s="232"/>
      <c r="U208" s="232"/>
      <c r="V208" s="232"/>
      <c r="W208" s="232"/>
      <c r="X208" s="232"/>
      <c r="Y208" s="232"/>
      <c r="Z208" s="232"/>
      <c r="AA208" s="232"/>
      <c r="AB208" s="232"/>
      <c r="AC208" s="232"/>
      <c r="AD208" s="232"/>
      <c r="AE208" s="232"/>
      <c r="AF208" s="232"/>
    </row>
    <row r="209" ht="11.25" customHeight="1">
      <c r="A209" s="232"/>
      <c r="B209" s="232"/>
      <c r="C209" s="295"/>
      <c r="D209" s="232"/>
      <c r="E209" s="237"/>
      <c r="F209" s="232"/>
      <c r="G209" s="249"/>
      <c r="H209" s="249"/>
      <c r="I209" s="249"/>
      <c r="J209" s="232"/>
      <c r="K209" s="232"/>
      <c r="L209" s="232"/>
      <c r="M209" s="232"/>
      <c r="N209" s="232"/>
      <c r="O209" s="232"/>
      <c r="P209" s="232"/>
      <c r="Q209" s="232"/>
      <c r="R209" s="232"/>
      <c r="S209" s="232"/>
      <c r="T209" s="232"/>
      <c r="U209" s="232"/>
      <c r="V209" s="232"/>
      <c r="W209" s="232"/>
      <c r="X209" s="232"/>
      <c r="Y209" s="232"/>
      <c r="Z209" s="232"/>
      <c r="AA209" s="232"/>
      <c r="AB209" s="232"/>
      <c r="AC209" s="232"/>
      <c r="AD209" s="232"/>
      <c r="AE209" s="232"/>
      <c r="AF209" s="232"/>
    </row>
    <row r="210" ht="11.25" customHeight="1">
      <c r="A210" s="232"/>
      <c r="B210" s="232"/>
      <c r="C210" s="295"/>
      <c r="D210" s="232"/>
      <c r="E210" s="237"/>
      <c r="F210" s="232"/>
      <c r="G210" s="249"/>
      <c r="H210" s="249"/>
      <c r="I210" s="249"/>
      <c r="J210" s="232"/>
      <c r="K210" s="232"/>
      <c r="L210" s="232"/>
      <c r="M210" s="232"/>
      <c r="N210" s="232"/>
      <c r="O210" s="232"/>
      <c r="P210" s="232"/>
      <c r="Q210" s="232"/>
      <c r="R210" s="232"/>
      <c r="S210" s="232"/>
      <c r="T210" s="232"/>
      <c r="U210" s="232"/>
      <c r="V210" s="232"/>
      <c r="W210" s="232"/>
      <c r="X210" s="232"/>
      <c r="Y210" s="232"/>
      <c r="Z210" s="232"/>
      <c r="AA210" s="232"/>
      <c r="AB210" s="232"/>
      <c r="AC210" s="232"/>
      <c r="AD210" s="232"/>
      <c r="AE210" s="232"/>
      <c r="AF210" s="232"/>
    </row>
    <row r="211" ht="11.25" customHeight="1">
      <c r="A211" s="232"/>
      <c r="B211" s="232"/>
      <c r="C211" s="295"/>
      <c r="D211" s="232"/>
      <c r="E211" s="237"/>
      <c r="F211" s="232"/>
      <c r="G211" s="249"/>
      <c r="H211" s="249"/>
      <c r="I211" s="249"/>
      <c r="J211" s="232"/>
      <c r="K211" s="232"/>
      <c r="L211" s="232"/>
      <c r="M211" s="232"/>
      <c r="N211" s="232"/>
      <c r="O211" s="232"/>
      <c r="P211" s="232"/>
      <c r="Q211" s="232"/>
      <c r="R211" s="232"/>
      <c r="S211" s="232"/>
      <c r="T211" s="232"/>
      <c r="U211" s="232"/>
      <c r="V211" s="232"/>
      <c r="W211" s="232"/>
      <c r="X211" s="232"/>
      <c r="Y211" s="232"/>
      <c r="Z211" s="232"/>
      <c r="AA211" s="232"/>
      <c r="AB211" s="232"/>
      <c r="AC211" s="232"/>
      <c r="AD211" s="232"/>
      <c r="AE211" s="232"/>
      <c r="AF211" s="232"/>
    </row>
    <row r="212" ht="11.25" customHeight="1">
      <c r="A212" s="232"/>
      <c r="B212" s="232"/>
      <c r="C212" s="295"/>
      <c r="D212" s="232"/>
      <c r="E212" s="237"/>
      <c r="F212" s="232"/>
      <c r="G212" s="249"/>
      <c r="H212" s="249"/>
      <c r="I212" s="249"/>
      <c r="J212" s="232"/>
      <c r="K212" s="232"/>
      <c r="L212" s="232"/>
      <c r="M212" s="232"/>
      <c r="N212" s="232"/>
      <c r="O212" s="232"/>
      <c r="P212" s="232"/>
      <c r="Q212" s="232"/>
      <c r="R212" s="232"/>
      <c r="S212" s="232"/>
      <c r="T212" s="232"/>
      <c r="U212" s="232"/>
      <c r="V212" s="232"/>
      <c r="W212" s="232"/>
      <c r="X212" s="232"/>
      <c r="Y212" s="232"/>
      <c r="Z212" s="232"/>
      <c r="AA212" s="232"/>
      <c r="AB212" s="232"/>
      <c r="AC212" s="232"/>
      <c r="AD212" s="232"/>
      <c r="AE212" s="232"/>
      <c r="AF212" s="232"/>
    </row>
    <row r="213" ht="11.25" customHeight="1">
      <c r="A213" s="232"/>
      <c r="B213" s="232"/>
      <c r="C213" s="295"/>
      <c r="D213" s="232"/>
      <c r="E213" s="237"/>
      <c r="F213" s="232"/>
      <c r="G213" s="249"/>
      <c r="H213" s="249"/>
      <c r="I213" s="249"/>
      <c r="J213" s="232"/>
      <c r="K213" s="232"/>
      <c r="L213" s="232"/>
      <c r="M213" s="232"/>
      <c r="N213" s="232"/>
      <c r="O213" s="232"/>
      <c r="P213" s="232"/>
      <c r="Q213" s="232"/>
      <c r="R213" s="232"/>
      <c r="S213" s="232"/>
      <c r="T213" s="232"/>
      <c r="U213" s="232"/>
      <c r="V213" s="232"/>
      <c r="W213" s="232"/>
      <c r="X213" s="232"/>
      <c r="Y213" s="232"/>
      <c r="Z213" s="232"/>
      <c r="AA213" s="232"/>
      <c r="AB213" s="232"/>
      <c r="AC213" s="232"/>
      <c r="AD213" s="232"/>
      <c r="AE213" s="232"/>
      <c r="AF213" s="232"/>
    </row>
    <row r="214" ht="11.25" customHeight="1">
      <c r="A214" s="232"/>
      <c r="B214" s="232"/>
      <c r="C214" s="295"/>
      <c r="D214" s="232"/>
      <c r="E214" s="237"/>
      <c r="F214" s="232"/>
      <c r="G214" s="249"/>
      <c r="H214" s="249"/>
      <c r="I214" s="249"/>
      <c r="J214" s="232"/>
      <c r="K214" s="232"/>
      <c r="L214" s="232"/>
      <c r="M214" s="232"/>
      <c r="N214" s="232"/>
      <c r="O214" s="232"/>
      <c r="P214" s="232"/>
      <c r="Q214" s="232"/>
      <c r="R214" s="232"/>
      <c r="S214" s="232"/>
      <c r="T214" s="232"/>
      <c r="U214" s="232"/>
      <c r="V214" s="232"/>
      <c r="W214" s="232"/>
      <c r="X214" s="232"/>
      <c r="Y214" s="232"/>
      <c r="Z214" s="232"/>
      <c r="AA214" s="232"/>
      <c r="AB214" s="232"/>
      <c r="AC214" s="232"/>
      <c r="AD214" s="232"/>
      <c r="AE214" s="232"/>
      <c r="AF214" s="232"/>
    </row>
    <row r="215" ht="11.25" customHeight="1">
      <c r="A215" s="232"/>
      <c r="B215" s="232"/>
      <c r="C215" s="295"/>
      <c r="D215" s="232"/>
      <c r="E215" s="237"/>
      <c r="F215" s="232"/>
      <c r="G215" s="249"/>
      <c r="H215" s="249"/>
      <c r="I215" s="249"/>
      <c r="J215" s="232"/>
      <c r="K215" s="232"/>
      <c r="L215" s="232"/>
      <c r="M215" s="232"/>
      <c r="N215" s="232"/>
      <c r="O215" s="232"/>
      <c r="P215" s="232"/>
      <c r="Q215" s="232"/>
      <c r="R215" s="232"/>
      <c r="S215" s="232"/>
      <c r="T215" s="232"/>
      <c r="U215" s="232"/>
      <c r="V215" s="232"/>
      <c r="W215" s="232"/>
      <c r="X215" s="232"/>
      <c r="Y215" s="232"/>
      <c r="Z215" s="232"/>
      <c r="AA215" s="232"/>
      <c r="AB215" s="232"/>
      <c r="AC215" s="232"/>
      <c r="AD215" s="232"/>
      <c r="AE215" s="232"/>
      <c r="AF215" s="232"/>
    </row>
    <row r="216" ht="11.25" customHeight="1">
      <c r="A216" s="232"/>
      <c r="B216" s="232"/>
      <c r="C216" s="295"/>
      <c r="D216" s="232"/>
      <c r="E216" s="237"/>
      <c r="F216" s="232"/>
      <c r="G216" s="249"/>
      <c r="H216" s="249"/>
      <c r="I216" s="249"/>
      <c r="J216" s="232"/>
      <c r="K216" s="232"/>
      <c r="L216" s="232"/>
      <c r="M216" s="232"/>
      <c r="N216" s="232"/>
      <c r="O216" s="232"/>
      <c r="P216" s="232"/>
      <c r="Q216" s="232"/>
      <c r="R216" s="232"/>
      <c r="S216" s="232"/>
      <c r="T216" s="232"/>
      <c r="U216" s="232"/>
      <c r="V216" s="232"/>
      <c r="W216" s="232"/>
      <c r="X216" s="232"/>
      <c r="Y216" s="232"/>
      <c r="Z216" s="232"/>
      <c r="AA216" s="232"/>
      <c r="AB216" s="232"/>
      <c r="AC216" s="232"/>
      <c r="AD216" s="232"/>
      <c r="AE216" s="232"/>
      <c r="AF216" s="232"/>
    </row>
    <row r="217" ht="11.25" customHeight="1">
      <c r="A217" s="232"/>
      <c r="B217" s="232"/>
      <c r="C217" s="295"/>
      <c r="D217" s="232"/>
      <c r="E217" s="237"/>
      <c r="F217" s="232"/>
      <c r="G217" s="249"/>
      <c r="H217" s="249"/>
      <c r="I217" s="249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232"/>
      <c r="AB217" s="232"/>
      <c r="AC217" s="232"/>
      <c r="AD217" s="232"/>
      <c r="AE217" s="232"/>
      <c r="AF217" s="232"/>
    </row>
    <row r="218" ht="11.25" customHeight="1">
      <c r="A218" s="232"/>
      <c r="B218" s="232"/>
      <c r="C218" s="295"/>
      <c r="D218" s="232"/>
      <c r="E218" s="237"/>
      <c r="F218" s="232"/>
      <c r="G218" s="249"/>
      <c r="H218" s="249"/>
      <c r="I218" s="249"/>
      <c r="J218" s="232"/>
      <c r="K218" s="232"/>
      <c r="L218" s="232"/>
      <c r="M218" s="232"/>
      <c r="N218" s="232"/>
      <c r="O218" s="232"/>
      <c r="P218" s="232"/>
      <c r="Q218" s="232"/>
      <c r="R218" s="232"/>
      <c r="S218" s="232"/>
      <c r="T218" s="232"/>
      <c r="U218" s="232"/>
      <c r="V218" s="232"/>
      <c r="W218" s="232"/>
      <c r="X218" s="232"/>
      <c r="Y218" s="232"/>
      <c r="Z218" s="232"/>
      <c r="AA218" s="232"/>
      <c r="AB218" s="232"/>
      <c r="AC218" s="232"/>
      <c r="AD218" s="232"/>
      <c r="AE218" s="232"/>
      <c r="AF218" s="232"/>
    </row>
    <row r="219" ht="11.25" customHeight="1">
      <c r="A219" s="232"/>
      <c r="B219" s="232"/>
      <c r="C219" s="295"/>
      <c r="D219" s="232"/>
      <c r="E219" s="237"/>
      <c r="F219" s="232"/>
      <c r="G219" s="249"/>
      <c r="H219" s="249"/>
      <c r="I219" s="249"/>
      <c r="J219" s="232"/>
      <c r="K219" s="232"/>
      <c r="L219" s="232"/>
      <c r="M219" s="232"/>
      <c r="N219" s="232"/>
      <c r="O219" s="232"/>
      <c r="P219" s="232"/>
      <c r="Q219" s="232"/>
      <c r="R219" s="232"/>
      <c r="S219" s="232"/>
      <c r="T219" s="232"/>
      <c r="U219" s="232"/>
      <c r="V219" s="232"/>
      <c r="W219" s="232"/>
      <c r="X219" s="232"/>
      <c r="Y219" s="232"/>
      <c r="Z219" s="232"/>
      <c r="AA219" s="232"/>
      <c r="AB219" s="232"/>
      <c r="AC219" s="232"/>
      <c r="AD219" s="232"/>
      <c r="AE219" s="232"/>
      <c r="AF219" s="232"/>
    </row>
    <row r="220" ht="11.25" customHeight="1">
      <c r="A220" s="232"/>
      <c r="B220" s="232"/>
      <c r="C220" s="295"/>
      <c r="D220" s="232"/>
      <c r="E220" s="237"/>
      <c r="F220" s="232"/>
      <c r="G220" s="249"/>
      <c r="H220" s="249"/>
      <c r="I220" s="249"/>
      <c r="J220" s="232"/>
      <c r="K220" s="232"/>
      <c r="L220" s="232"/>
      <c r="M220" s="232"/>
      <c r="N220" s="232"/>
      <c r="O220" s="232"/>
      <c r="P220" s="232"/>
      <c r="Q220" s="232"/>
      <c r="R220" s="232"/>
      <c r="S220" s="232"/>
      <c r="T220" s="232"/>
      <c r="U220" s="232"/>
      <c r="V220" s="232"/>
      <c r="W220" s="232"/>
      <c r="X220" s="232"/>
      <c r="Y220" s="232"/>
      <c r="Z220" s="232"/>
      <c r="AA220" s="232"/>
      <c r="AB220" s="232"/>
      <c r="AC220" s="232"/>
      <c r="AD220" s="232"/>
      <c r="AE220" s="232"/>
      <c r="AF220" s="232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  <c r="AE221" s="205"/>
      <c r="AF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  <c r="AE222" s="205"/>
      <c r="AF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  <c r="AE223" s="205"/>
      <c r="AF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  <c r="AE224" s="205"/>
      <c r="AF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  <c r="AE225" s="205"/>
      <c r="AF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  <c r="AE226" s="205"/>
      <c r="AF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  <c r="AE227" s="205"/>
      <c r="AF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  <c r="AE228" s="205"/>
      <c r="AF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  <c r="AE229" s="205"/>
      <c r="AF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  <c r="AE230" s="205"/>
      <c r="AF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  <c r="AE231" s="205"/>
      <c r="AF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  <c r="AE232" s="205"/>
      <c r="AF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  <c r="AE233" s="205"/>
      <c r="AF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  <c r="AE234" s="205"/>
      <c r="AF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  <c r="AE235" s="205"/>
      <c r="AF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  <c r="AE236" s="205"/>
      <c r="AF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  <c r="AE237" s="205"/>
      <c r="AF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  <c r="AE238" s="205"/>
      <c r="AF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  <c r="AE240" s="205"/>
      <c r="AF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  <c r="AE241" s="205"/>
      <c r="AF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  <c r="AE242" s="205"/>
      <c r="AF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  <c r="AE243" s="205"/>
      <c r="AF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  <c r="AE244" s="205"/>
      <c r="AF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  <c r="AE246" s="205"/>
      <c r="AF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  <c r="AE247" s="205"/>
      <c r="AF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  <c r="AE249" s="205"/>
      <c r="AF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  <c r="AE250" s="205"/>
      <c r="AF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  <c r="AE251" s="205"/>
      <c r="AF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  <c r="AE252" s="205"/>
      <c r="AF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  <c r="AE253" s="205"/>
      <c r="AF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  <c r="AE254" s="205"/>
      <c r="AF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  <c r="AE256" s="205"/>
      <c r="AF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  <c r="AE260" s="205"/>
      <c r="AF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  <c r="AE261" s="205"/>
      <c r="AF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  <c r="AE262" s="205"/>
      <c r="AF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  <c r="AE263" s="205"/>
      <c r="AF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  <c r="AE264" s="205"/>
      <c r="AF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  <c r="AE265" s="205"/>
      <c r="AF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  <c r="AE267" s="205"/>
      <c r="AF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  <c r="AE268" s="205"/>
      <c r="AF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  <c r="AE269" s="205"/>
      <c r="AF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  <c r="AE270" s="205"/>
      <c r="AF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  <c r="AE271" s="205"/>
      <c r="AF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  <c r="AE277" s="205"/>
      <c r="AF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  <c r="AE280" s="205"/>
      <c r="AF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AF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  <c r="AE282" s="205"/>
      <c r="AF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  <c r="AE289" s="205"/>
      <c r="AF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  <c r="AE297" s="205"/>
      <c r="AF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  <c r="AE298" s="205"/>
      <c r="AF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  <c r="AE299" s="205"/>
      <c r="AF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  <c r="AE300" s="205"/>
      <c r="AF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/>
      <c r="AF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/>
      <c r="AF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  <c r="AE319" s="205"/>
      <c r="AF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  <c r="AE322" s="205"/>
      <c r="AF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  <c r="AE324" s="205"/>
      <c r="AF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  <c r="AE325" s="205"/>
      <c r="AF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  <c r="AE326" s="205"/>
      <c r="AF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  <c r="AE327" s="205"/>
      <c r="AF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  <c r="AE328" s="205"/>
      <c r="AF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  <c r="AE329" s="205"/>
      <c r="AF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  <c r="AE330" s="205"/>
      <c r="AF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  <c r="AE332" s="205"/>
      <c r="AF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  <c r="AE333" s="205"/>
      <c r="AF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  <c r="AE335" s="205"/>
      <c r="AF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  <c r="AE336" s="205"/>
      <c r="AF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  <c r="AE337" s="205"/>
      <c r="AF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  <c r="AE338" s="205"/>
      <c r="AF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  <c r="AE339" s="205"/>
      <c r="AF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  <c r="AE341" s="205"/>
      <c r="AF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  <c r="AE342" s="205"/>
      <c r="AF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  <c r="AE343" s="205"/>
      <c r="AF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  <c r="AE344" s="205"/>
      <c r="AF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  <c r="AE345" s="205"/>
      <c r="AF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  <c r="AE346" s="205"/>
      <c r="AF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  <c r="AE348" s="205"/>
      <c r="AF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  <c r="AE350" s="205"/>
      <c r="AF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  <c r="AE351" s="205"/>
      <c r="AF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  <c r="AE352" s="205"/>
      <c r="AF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  <c r="AE353" s="205"/>
      <c r="AF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  <c r="AE355" s="205"/>
      <c r="AF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  <c r="AE356" s="205"/>
      <c r="AF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  <c r="AE357" s="205"/>
      <c r="AF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  <c r="AE359" s="205"/>
      <c r="AF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  <c r="AE360" s="205"/>
      <c r="AF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  <c r="AE361" s="205"/>
      <c r="AF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  <c r="AE362" s="205"/>
      <c r="AF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  <c r="AE363" s="205"/>
      <c r="AF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  <c r="AE364" s="205"/>
      <c r="AF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  <c r="AE366" s="205"/>
      <c r="AF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  <c r="AE369" s="205"/>
      <c r="AF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  <c r="AE370" s="205"/>
      <c r="AF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  <c r="AE371" s="205"/>
      <c r="AF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  <c r="AE372" s="205"/>
      <c r="AF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5"/>
      <c r="AF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  <c r="AE374" s="205"/>
      <c r="AF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  <c r="AE375" s="205"/>
      <c r="AF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5"/>
      <c r="AF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  <c r="AE378" s="205"/>
      <c r="AF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  <c r="AE379" s="205"/>
      <c r="AF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  <c r="AE380" s="205"/>
      <c r="AF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  <c r="AE381" s="205"/>
      <c r="AF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  <c r="AE382" s="205"/>
      <c r="AF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  <c r="AE383" s="205"/>
      <c r="AF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  <c r="AE384" s="205"/>
      <c r="AF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  <c r="AE385" s="205"/>
      <c r="AF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  <c r="AE387" s="205"/>
      <c r="AF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  <c r="AE388" s="205"/>
      <c r="AF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  <c r="AE389" s="205"/>
      <c r="AF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  <c r="AE390" s="205"/>
      <c r="AF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  <c r="AE391" s="205"/>
      <c r="AF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  <c r="AE392" s="205"/>
      <c r="AF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  <c r="AE393" s="205"/>
      <c r="AF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  <c r="AE394" s="205"/>
      <c r="AF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  <c r="AE396" s="205"/>
      <c r="AF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  <c r="AE397" s="205"/>
      <c r="AF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  <c r="AE398" s="205"/>
      <c r="AF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  <c r="AE399" s="205"/>
      <c r="AF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  <c r="AE400" s="205"/>
      <c r="AF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  <c r="AE402" s="205"/>
      <c r="AF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  <c r="AE403" s="205"/>
      <c r="AF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  <c r="AE405" s="205"/>
      <c r="AF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  <c r="AE406" s="205"/>
      <c r="AF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  <c r="AE407" s="205"/>
      <c r="AF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  <c r="AE409" s="205"/>
      <c r="AF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  <c r="AE410" s="205"/>
      <c r="AF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  <c r="AE411" s="205"/>
      <c r="AF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  <c r="AE421" s="205"/>
      <c r="AF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  <c r="AE422" s="205"/>
      <c r="AF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  <c r="AE423" s="205"/>
      <c r="AF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  <c r="AE424" s="205"/>
      <c r="AF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  <c r="AE425" s="205"/>
      <c r="AF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  <c r="AE431" s="205"/>
      <c r="AF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  <c r="AE434" s="205"/>
      <c r="AF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  <c r="AE435" s="205"/>
      <c r="AF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  <c r="AE436" s="205"/>
      <c r="AF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  <c r="AE437" s="205"/>
      <c r="AF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  <c r="AE438" s="205"/>
      <c r="AF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  <c r="AE439" s="205"/>
      <c r="AF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  <c r="AE440" s="205"/>
      <c r="AF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  <c r="AE441" s="205"/>
      <c r="AF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  <c r="AE442" s="205"/>
      <c r="AF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  <c r="AE443" s="205"/>
      <c r="AF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  <c r="AE444" s="205"/>
      <c r="AF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  <c r="AE445" s="205"/>
      <c r="AF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  <c r="AE446" s="205"/>
      <c r="AF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  <c r="AE447" s="205"/>
      <c r="AF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  <c r="AE822" s="205"/>
      <c r="AF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  <c r="AE823" s="205"/>
      <c r="AF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  <c r="AE824" s="205"/>
      <c r="AF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  <c r="AE825" s="205"/>
      <c r="AF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  <c r="AE826" s="205"/>
      <c r="AF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  <c r="AE827" s="205"/>
      <c r="AF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  <c r="AE828" s="205"/>
      <c r="AF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  <c r="AE829" s="205"/>
      <c r="AF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  <c r="AE830" s="205"/>
      <c r="AF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  <c r="AE831" s="205"/>
      <c r="AF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  <c r="AE832" s="205"/>
      <c r="AF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  <c r="AE833" s="205"/>
      <c r="AF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  <c r="AE834" s="205"/>
      <c r="AF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  <c r="AE835" s="205"/>
      <c r="AF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  <c r="AE836" s="205"/>
      <c r="AF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  <c r="AE837" s="205"/>
      <c r="AF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  <c r="AE838" s="205"/>
      <c r="AF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  <c r="AE839" s="205"/>
      <c r="AF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  <c r="AE841" s="205"/>
      <c r="AF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  <c r="AE842" s="205"/>
      <c r="AF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  <c r="AE843" s="205"/>
      <c r="AF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  <c r="AE844" s="205"/>
      <c r="AF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  <c r="AE845" s="205"/>
      <c r="AF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  <c r="AE846" s="205"/>
      <c r="AF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  <c r="AE847" s="205"/>
      <c r="AF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  <c r="AE848" s="205"/>
      <c r="AF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  <c r="AE849" s="205"/>
      <c r="AF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  <c r="AE850" s="205"/>
      <c r="AF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  <c r="AE851" s="205"/>
      <c r="AF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  <c r="AE852" s="205"/>
      <c r="AF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  <c r="AE853" s="205"/>
      <c r="AF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  <c r="AE854" s="205"/>
      <c r="AF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5"/>
      <c r="AF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  <c r="AE856" s="205"/>
      <c r="AF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  <c r="AE857" s="205"/>
      <c r="AF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  <c r="AE858" s="205"/>
      <c r="AF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  <c r="AE859" s="205"/>
      <c r="AF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  <c r="AE860" s="205"/>
      <c r="AF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  <c r="AE861" s="205"/>
      <c r="AF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  <c r="AE862" s="205"/>
      <c r="AF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  <c r="AE863" s="205"/>
      <c r="AF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  <c r="AE864" s="205"/>
      <c r="AF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  <c r="AE865" s="205"/>
      <c r="AF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  <c r="AE866" s="205"/>
      <c r="AF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  <c r="AE867" s="205"/>
      <c r="AF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  <c r="AE868" s="205"/>
      <c r="AF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  <c r="AE869" s="205"/>
      <c r="AF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  <c r="AE870" s="205"/>
      <c r="AF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  <c r="AE871" s="205"/>
      <c r="AF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  <c r="AE872" s="205"/>
      <c r="AF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  <c r="AE873" s="205"/>
      <c r="AF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  <c r="AE874" s="205"/>
      <c r="AF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  <c r="AE876" s="205"/>
      <c r="AF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  <c r="AE877" s="205"/>
      <c r="AF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  <c r="AE878" s="205"/>
      <c r="AF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  <c r="AE879" s="205"/>
      <c r="AF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  <c r="AE880" s="205"/>
      <c r="AF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  <c r="AE881" s="205"/>
      <c r="AF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  <c r="AE882" s="205"/>
      <c r="AF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  <c r="AE883" s="205"/>
      <c r="AF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  <c r="AE884" s="205"/>
      <c r="AF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  <c r="AE885" s="205"/>
      <c r="AF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  <c r="AE889" s="205"/>
      <c r="AF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  <c r="AE890" s="205"/>
      <c r="AF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  <c r="AE891" s="205"/>
      <c r="AF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  <c r="AE892" s="205"/>
      <c r="AF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  <c r="AE893" s="205"/>
      <c r="AF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  <c r="AE894" s="205"/>
      <c r="AF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  <c r="AE896" s="205"/>
      <c r="AF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  <c r="AE897" s="205"/>
      <c r="AF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  <c r="AE898" s="205"/>
      <c r="AF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  <c r="AE899" s="205"/>
      <c r="AF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  <c r="AE900" s="205"/>
      <c r="AF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  <c r="AE901" s="205"/>
      <c r="AF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  <c r="AE902" s="205"/>
      <c r="AF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  <c r="AE903" s="205"/>
      <c r="AF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  <c r="AE904" s="205"/>
      <c r="AF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  <c r="AE905" s="205"/>
      <c r="AF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  <c r="AE906" s="205"/>
      <c r="AF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  <c r="AE907" s="205"/>
      <c r="AF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  <c r="AE908" s="205"/>
      <c r="AF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  <c r="AE909" s="205"/>
      <c r="AF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  <c r="AE910" s="205"/>
      <c r="AF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  <c r="AE911" s="205"/>
      <c r="AF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  <c r="AE912" s="205"/>
      <c r="AF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  <c r="AE913" s="205"/>
      <c r="AF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  <c r="AE914" s="205"/>
      <c r="AF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  <c r="AE915" s="205"/>
      <c r="AF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  <c r="AE916" s="205"/>
      <c r="AF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  <c r="AE917" s="205"/>
      <c r="AF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  <c r="AE918" s="205"/>
      <c r="AF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  <c r="AE919" s="205"/>
      <c r="AF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  <c r="AE920" s="205"/>
      <c r="AF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  <c r="AE930" s="205"/>
      <c r="AF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  <c r="AE931" s="205"/>
      <c r="AF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  <c r="AE932" s="205"/>
      <c r="AF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  <c r="AE933" s="205"/>
      <c r="AF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  <c r="AE934" s="205"/>
      <c r="AF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  <c r="AE935" s="205"/>
      <c r="AF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  <c r="AE936" s="205"/>
      <c r="AF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  <c r="AE937" s="205"/>
      <c r="AF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  <c r="AE938" s="205"/>
      <c r="AF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  <c r="AE939" s="205"/>
      <c r="AF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  <c r="AE940" s="205"/>
      <c r="AF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  <c r="AE941" s="205"/>
      <c r="AF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  <c r="AE942" s="205"/>
      <c r="AF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  <c r="AE943" s="205"/>
      <c r="AF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  <c r="AE944" s="205"/>
      <c r="AF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  <c r="AE945" s="205"/>
      <c r="AF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  <c r="AE946" s="205"/>
      <c r="AF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  <c r="AE948" s="205"/>
      <c r="AF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  <c r="AE949" s="205"/>
      <c r="AF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  <c r="AE950" s="205"/>
      <c r="AF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  <c r="AE951" s="205"/>
      <c r="AF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  <c r="AE952" s="205"/>
      <c r="AF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  <c r="AE953" s="205"/>
      <c r="AF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  <c r="AE954" s="205"/>
      <c r="AF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  <c r="AE955" s="205"/>
      <c r="AF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  <c r="AE956" s="205"/>
      <c r="AF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  <c r="AE957" s="205"/>
      <c r="AF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  <c r="AE958" s="205"/>
      <c r="AF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  <c r="AE959" s="205"/>
      <c r="AF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  <c r="AE960" s="205"/>
      <c r="AF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  <c r="AE961" s="205"/>
      <c r="AF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  <c r="AE962" s="205"/>
      <c r="AF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  <c r="AE963" s="205"/>
      <c r="AF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  <c r="AE964" s="205"/>
      <c r="AF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  <c r="AE965" s="205"/>
      <c r="AF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  <c r="AE966" s="205"/>
      <c r="AF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  <c r="AE967" s="205"/>
      <c r="AF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  <c r="AE968" s="205"/>
      <c r="AF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  <c r="AE970" s="205"/>
      <c r="AF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  <c r="AE971" s="205"/>
      <c r="AF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  <c r="AE972" s="205"/>
      <c r="AF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  <c r="AE974" s="205"/>
      <c r="AF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  <c r="AE975" s="205"/>
      <c r="AF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  <c r="AE976" s="205"/>
      <c r="AF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  <c r="AE977" s="205"/>
      <c r="AF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  <c r="AE978" s="205"/>
      <c r="AF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  <c r="AE979" s="205"/>
      <c r="AF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  <c r="AE980" s="205"/>
      <c r="AF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  <c r="AE981" s="205"/>
      <c r="AF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  <c r="AE982" s="205"/>
      <c r="AF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  <c r="AE983" s="205"/>
      <c r="AF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  <c r="AE984" s="205"/>
      <c r="AF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  <c r="AE985" s="205"/>
      <c r="AF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  <c r="AE986" s="205"/>
      <c r="AF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  <c r="AE988" s="205"/>
      <c r="AF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  <c r="AE989" s="205"/>
      <c r="AF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  <c r="AE990" s="205"/>
      <c r="AF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  <c r="AE991" s="205"/>
      <c r="AF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  <c r="AE992" s="205"/>
      <c r="AF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  <c r="AE993" s="205"/>
      <c r="AF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  <c r="AE994" s="205"/>
      <c r="AF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  <c r="AE995" s="205"/>
      <c r="AF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  <c r="AE996" s="205"/>
      <c r="AF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  <c r="AE997" s="205"/>
      <c r="AF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  <c r="AE998" s="205"/>
      <c r="AF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  <c r="AE999" s="205"/>
      <c r="AF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  <c r="AE1000" s="205"/>
      <c r="AF1000" s="205"/>
    </row>
  </sheetData>
  <autoFilter ref="$A$6:$E$17"/>
  <mergeCells count="10">
    <mergeCell ref="I6:I7"/>
    <mergeCell ref="J6:J7"/>
    <mergeCell ref="A1:D3"/>
    <mergeCell ref="AB1:AC1"/>
    <mergeCell ref="AE1:AF1"/>
    <mergeCell ref="A4:D5"/>
    <mergeCell ref="B6:D6"/>
    <mergeCell ref="G6:G7"/>
    <mergeCell ref="H6:H7"/>
    <mergeCell ref="K6:K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2.88"/>
    <col customWidth="1" min="2" max="2" width="9.25"/>
    <col customWidth="1" min="3" max="3" width="49.25"/>
    <col customWidth="1" min="4" max="4" width="11.63"/>
    <col customWidth="1" min="5" max="5" width="15.25"/>
    <col customWidth="1" min="6" max="6" width="23.13"/>
    <col customWidth="1" min="7" max="26" width="8.0"/>
  </cols>
  <sheetData>
    <row r="1" ht="15.75" customHeight="1">
      <c r="A1" s="358" t="s">
        <v>287</v>
      </c>
      <c r="B1" s="359" t="s">
        <v>498</v>
      </c>
      <c r="C1" s="359" t="s">
        <v>499</v>
      </c>
      <c r="D1" s="359" t="s">
        <v>500</v>
      </c>
      <c r="E1" s="360" t="s">
        <v>501</v>
      </c>
      <c r="F1" s="359" t="s">
        <v>329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0" customHeight="1">
      <c r="A2" s="361" t="s">
        <v>502</v>
      </c>
      <c r="B2" s="362">
        <v>1.05</v>
      </c>
      <c r="C2" s="363" t="s">
        <v>503</v>
      </c>
      <c r="D2" s="362">
        <v>2.05</v>
      </c>
      <c r="E2" s="362">
        <f t="shared" ref="E2:E6" si="1">B2*D2</f>
        <v>2.1525</v>
      </c>
      <c r="F2" s="364" t="s">
        <v>471</v>
      </c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5.0" customHeight="1">
      <c r="A3" s="361" t="s">
        <v>502</v>
      </c>
      <c r="B3" s="362">
        <v>1.05</v>
      </c>
      <c r="C3" s="363" t="s">
        <v>504</v>
      </c>
      <c r="D3" s="362">
        <v>2.1</v>
      </c>
      <c r="E3" s="362">
        <f t="shared" si="1"/>
        <v>2.205</v>
      </c>
      <c r="F3" s="364" t="s">
        <v>505</v>
      </c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5.0" customHeight="1">
      <c r="A4" s="361" t="s">
        <v>502</v>
      </c>
      <c r="B4" s="362">
        <v>1.05</v>
      </c>
      <c r="C4" s="363" t="s">
        <v>506</v>
      </c>
      <c r="D4" s="362">
        <v>2.2</v>
      </c>
      <c r="E4" s="362">
        <f t="shared" si="1"/>
        <v>2.31</v>
      </c>
      <c r="F4" s="364" t="s">
        <v>505</v>
      </c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5.0" customHeight="1">
      <c r="A5" s="361" t="s">
        <v>502</v>
      </c>
      <c r="B5" s="362">
        <v>1.05</v>
      </c>
      <c r="C5" s="363" t="s">
        <v>507</v>
      </c>
      <c r="D5" s="362">
        <v>2.4</v>
      </c>
      <c r="E5" s="362">
        <f t="shared" si="1"/>
        <v>2.52</v>
      </c>
      <c r="F5" s="364" t="s">
        <v>508</v>
      </c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15.0" customHeight="1">
      <c r="A6" s="361" t="s">
        <v>502</v>
      </c>
      <c r="B6" s="362">
        <v>1.05</v>
      </c>
      <c r="C6" s="363" t="s">
        <v>509</v>
      </c>
      <c r="D6" s="362">
        <v>2.8</v>
      </c>
      <c r="E6" s="362">
        <f t="shared" si="1"/>
        <v>2.94</v>
      </c>
      <c r="F6" s="364" t="s">
        <v>510</v>
      </c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ht="15.0" customHeight="1">
      <c r="A7" s="361"/>
      <c r="B7" s="365"/>
      <c r="C7" s="363"/>
      <c r="D7" s="365"/>
      <c r="E7" s="362"/>
      <c r="F7" s="362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ht="15.0" customHeight="1">
      <c r="A8" s="361" t="s">
        <v>511</v>
      </c>
      <c r="B8" s="362">
        <v>1.1</v>
      </c>
      <c r="C8" s="363" t="s">
        <v>503</v>
      </c>
      <c r="D8" s="362">
        <v>2.05</v>
      </c>
      <c r="E8" s="362">
        <f t="shared" ref="E8:E12" si="2">B8*D8</f>
        <v>2.255</v>
      </c>
      <c r="F8" s="364" t="s">
        <v>505</v>
      </c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ht="15.0" customHeight="1">
      <c r="A9" s="361" t="s">
        <v>511</v>
      </c>
      <c r="B9" s="362">
        <v>1.1</v>
      </c>
      <c r="C9" s="363" t="s">
        <v>504</v>
      </c>
      <c r="D9" s="362">
        <v>2.1</v>
      </c>
      <c r="E9" s="362">
        <f t="shared" si="2"/>
        <v>2.31</v>
      </c>
      <c r="F9" s="364" t="s">
        <v>505</v>
      </c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15.0" customHeight="1">
      <c r="A10" s="361" t="s">
        <v>511</v>
      </c>
      <c r="B10" s="362">
        <v>1.1</v>
      </c>
      <c r="C10" s="363" t="s">
        <v>506</v>
      </c>
      <c r="D10" s="362">
        <v>2.2</v>
      </c>
      <c r="E10" s="362">
        <f t="shared" si="2"/>
        <v>2.42</v>
      </c>
      <c r="F10" s="364" t="s">
        <v>508</v>
      </c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ht="15.0" customHeight="1">
      <c r="A11" s="361" t="s">
        <v>511</v>
      </c>
      <c r="B11" s="362">
        <v>1.1</v>
      </c>
      <c r="C11" s="363" t="s">
        <v>507</v>
      </c>
      <c r="D11" s="362">
        <v>2.4</v>
      </c>
      <c r="E11" s="362">
        <f t="shared" si="2"/>
        <v>2.64</v>
      </c>
      <c r="F11" s="364" t="s">
        <v>510</v>
      </c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ht="15.0" customHeight="1">
      <c r="A12" s="361" t="s">
        <v>511</v>
      </c>
      <c r="B12" s="362">
        <v>1.1</v>
      </c>
      <c r="C12" s="363" t="s">
        <v>509</v>
      </c>
      <c r="D12" s="362">
        <v>2.8</v>
      </c>
      <c r="E12" s="362">
        <f t="shared" si="2"/>
        <v>3.08</v>
      </c>
      <c r="F12" s="364" t="s">
        <v>510</v>
      </c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5.0" customHeight="1">
      <c r="A13" s="361"/>
      <c r="B13" s="365"/>
      <c r="C13" s="363"/>
      <c r="D13" s="365"/>
      <c r="E13" s="362"/>
      <c r="F13" s="362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5.0" customHeight="1">
      <c r="A14" s="361" t="s">
        <v>512</v>
      </c>
      <c r="B14" s="362">
        <v>1.2</v>
      </c>
      <c r="C14" s="363" t="s">
        <v>503</v>
      </c>
      <c r="D14" s="362">
        <v>2.05</v>
      </c>
      <c r="E14" s="362">
        <f t="shared" ref="E14:E18" si="3">B14*D14</f>
        <v>2.46</v>
      </c>
      <c r="F14" s="364" t="s">
        <v>508</v>
      </c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5.0" customHeight="1">
      <c r="A15" s="361" t="s">
        <v>512</v>
      </c>
      <c r="B15" s="362">
        <v>1.2</v>
      </c>
      <c r="C15" s="363" t="s">
        <v>504</v>
      </c>
      <c r="D15" s="362">
        <v>2.1</v>
      </c>
      <c r="E15" s="362">
        <f t="shared" si="3"/>
        <v>2.52</v>
      </c>
      <c r="F15" s="364" t="s">
        <v>508</v>
      </c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5.0" customHeight="1">
      <c r="A16" s="361" t="s">
        <v>512</v>
      </c>
      <c r="B16" s="362">
        <v>1.2</v>
      </c>
      <c r="C16" s="363" t="s">
        <v>506</v>
      </c>
      <c r="D16" s="362">
        <v>2.2</v>
      </c>
      <c r="E16" s="362">
        <f t="shared" si="3"/>
        <v>2.64</v>
      </c>
      <c r="F16" s="364" t="s">
        <v>510</v>
      </c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5.0" customHeight="1">
      <c r="A17" s="361" t="s">
        <v>512</v>
      </c>
      <c r="B17" s="362">
        <v>1.2</v>
      </c>
      <c r="C17" s="363" t="s">
        <v>507</v>
      </c>
      <c r="D17" s="362">
        <v>2.4</v>
      </c>
      <c r="E17" s="362">
        <f t="shared" si="3"/>
        <v>2.88</v>
      </c>
      <c r="F17" s="364" t="s">
        <v>510</v>
      </c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5.0" customHeight="1">
      <c r="A18" s="361" t="s">
        <v>512</v>
      </c>
      <c r="B18" s="362">
        <v>1.2</v>
      </c>
      <c r="C18" s="363" t="s">
        <v>509</v>
      </c>
      <c r="D18" s="362">
        <v>2.8</v>
      </c>
      <c r="E18" s="362">
        <f t="shared" si="3"/>
        <v>3.36</v>
      </c>
      <c r="F18" s="364" t="s">
        <v>513</v>
      </c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5.0" customHeight="1">
      <c r="A19" s="361"/>
      <c r="B19" s="365"/>
      <c r="C19" s="363"/>
      <c r="D19" s="365"/>
      <c r="E19" s="362"/>
      <c r="F19" s="362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0" customHeight="1">
      <c r="A20" s="361" t="s">
        <v>514</v>
      </c>
      <c r="B20" s="362">
        <v>1.4</v>
      </c>
      <c r="C20" s="363" t="s">
        <v>503</v>
      </c>
      <c r="D20" s="362">
        <v>2.05</v>
      </c>
      <c r="E20" s="362">
        <f t="shared" ref="E20:E24" si="4">B20*D20</f>
        <v>2.87</v>
      </c>
      <c r="F20" s="364" t="s">
        <v>508</v>
      </c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0" customHeight="1">
      <c r="A21" s="361" t="s">
        <v>514</v>
      </c>
      <c r="B21" s="362">
        <v>1.4</v>
      </c>
      <c r="C21" s="363" t="s">
        <v>504</v>
      </c>
      <c r="D21" s="362">
        <v>2.1</v>
      </c>
      <c r="E21" s="362">
        <f t="shared" si="4"/>
        <v>2.94</v>
      </c>
      <c r="F21" s="364" t="s">
        <v>508</v>
      </c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0" customHeight="1">
      <c r="A22" s="361" t="s">
        <v>514</v>
      </c>
      <c r="B22" s="362">
        <v>1.4</v>
      </c>
      <c r="C22" s="363" t="s">
        <v>506</v>
      </c>
      <c r="D22" s="362">
        <v>2.2</v>
      </c>
      <c r="E22" s="362">
        <f t="shared" si="4"/>
        <v>3.08</v>
      </c>
      <c r="F22" s="364" t="s">
        <v>510</v>
      </c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0" customHeight="1">
      <c r="A23" s="361" t="s">
        <v>514</v>
      </c>
      <c r="B23" s="362">
        <v>1.4</v>
      </c>
      <c r="C23" s="363" t="s">
        <v>507</v>
      </c>
      <c r="D23" s="362">
        <v>2.4</v>
      </c>
      <c r="E23" s="362">
        <f t="shared" si="4"/>
        <v>3.36</v>
      </c>
      <c r="F23" s="364" t="s">
        <v>513</v>
      </c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0" customHeight="1">
      <c r="A24" s="361" t="s">
        <v>514</v>
      </c>
      <c r="B24" s="362">
        <v>1.4</v>
      </c>
      <c r="C24" s="363" t="s">
        <v>509</v>
      </c>
      <c r="D24" s="362">
        <v>2.8</v>
      </c>
      <c r="E24" s="362">
        <f t="shared" si="4"/>
        <v>3.92</v>
      </c>
      <c r="F24" s="364" t="s">
        <v>513</v>
      </c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0" customHeight="1">
      <c r="A25" s="361"/>
      <c r="B25" s="365"/>
      <c r="C25" s="363"/>
      <c r="D25" s="365"/>
      <c r="E25" s="362"/>
      <c r="F25" s="362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0" customHeight="1">
      <c r="A26" s="361" t="s">
        <v>515</v>
      </c>
      <c r="B26" s="362">
        <v>1.8</v>
      </c>
      <c r="C26" s="363" t="s">
        <v>503</v>
      </c>
      <c r="D26" s="362">
        <v>2.05</v>
      </c>
      <c r="E26" s="362">
        <f t="shared" ref="E26:E30" si="5">B26*D26</f>
        <v>3.69</v>
      </c>
      <c r="F26" s="364" t="s">
        <v>510</v>
      </c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0" customHeight="1">
      <c r="A27" s="361" t="s">
        <v>515</v>
      </c>
      <c r="B27" s="362">
        <v>1.8</v>
      </c>
      <c r="C27" s="363" t="s">
        <v>504</v>
      </c>
      <c r="D27" s="362">
        <v>2.1</v>
      </c>
      <c r="E27" s="362">
        <f t="shared" si="5"/>
        <v>3.78</v>
      </c>
      <c r="F27" s="364" t="s">
        <v>510</v>
      </c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0" customHeight="1">
      <c r="A28" s="361" t="s">
        <v>515</v>
      </c>
      <c r="B28" s="362">
        <v>1.8</v>
      </c>
      <c r="C28" s="363" t="s">
        <v>506</v>
      </c>
      <c r="D28" s="362">
        <v>2.2</v>
      </c>
      <c r="E28" s="362">
        <f t="shared" si="5"/>
        <v>3.96</v>
      </c>
      <c r="F28" s="364" t="s">
        <v>513</v>
      </c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0" customHeight="1">
      <c r="A29" s="361" t="s">
        <v>515</v>
      </c>
      <c r="B29" s="362">
        <v>1.8</v>
      </c>
      <c r="C29" s="363" t="s">
        <v>507</v>
      </c>
      <c r="D29" s="362">
        <v>2.4</v>
      </c>
      <c r="E29" s="362">
        <f t="shared" si="5"/>
        <v>4.32</v>
      </c>
      <c r="F29" s="364" t="s">
        <v>513</v>
      </c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366" t="s">
        <v>515</v>
      </c>
      <c r="B30" s="367">
        <v>1.8</v>
      </c>
      <c r="C30" s="368" t="s">
        <v>509</v>
      </c>
      <c r="D30" s="367">
        <v>2.8</v>
      </c>
      <c r="E30" s="367">
        <f t="shared" si="5"/>
        <v>5.04</v>
      </c>
      <c r="F30" s="369" t="s">
        <v>513</v>
      </c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2.75" customHeight="1">
      <c r="A31" s="337" t="s">
        <v>471</v>
      </c>
      <c r="B31" s="370"/>
      <c r="C31" s="205"/>
      <c r="D31" s="370"/>
      <c r="E31" s="370"/>
      <c r="F31" s="6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2.75" customHeight="1">
      <c r="A32" s="337" t="s">
        <v>505</v>
      </c>
      <c r="B32" s="370"/>
      <c r="C32" s="205"/>
      <c r="D32" s="370"/>
      <c r="E32" s="370"/>
      <c r="F32" s="6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2.75" customHeight="1">
      <c r="A33" s="337" t="s">
        <v>508</v>
      </c>
      <c r="B33" s="370"/>
      <c r="C33" s="205"/>
      <c r="D33" s="370"/>
      <c r="E33" s="370"/>
      <c r="F33" s="6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2.75" customHeight="1">
      <c r="A34" s="337" t="s">
        <v>510</v>
      </c>
      <c r="B34" s="370"/>
      <c r="C34" s="205"/>
      <c r="D34" s="370"/>
      <c r="E34" s="370"/>
      <c r="F34" s="6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2.75" customHeight="1">
      <c r="A35" s="337" t="s">
        <v>513</v>
      </c>
      <c r="B35" s="370"/>
      <c r="C35" s="205"/>
      <c r="D35" s="370"/>
      <c r="E35" s="370"/>
      <c r="F35" s="6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2.75" customHeight="1">
      <c r="A36" s="205"/>
      <c r="B36" s="370"/>
      <c r="C36" s="205"/>
      <c r="D36" s="370"/>
      <c r="E36" s="370"/>
      <c r="F36" s="6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2.75" customHeight="1">
      <c r="A37" s="205"/>
      <c r="B37" s="370"/>
      <c r="C37" s="205"/>
      <c r="D37" s="370"/>
      <c r="E37" s="370"/>
      <c r="F37" s="6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2.75" customHeight="1">
      <c r="A38" s="205"/>
      <c r="B38" s="370"/>
      <c r="C38" s="205"/>
      <c r="D38" s="370"/>
      <c r="E38" s="370"/>
      <c r="F38" s="6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2.75" customHeight="1">
      <c r="A39" s="205"/>
      <c r="B39" s="370"/>
      <c r="C39" s="205"/>
      <c r="D39" s="370"/>
      <c r="E39" s="370"/>
      <c r="F39" s="6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2.75" customHeight="1">
      <c r="A40" s="205"/>
      <c r="B40" s="370"/>
      <c r="C40" s="205"/>
      <c r="D40" s="370"/>
      <c r="E40" s="370"/>
      <c r="F40" s="6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2.75" customHeight="1">
      <c r="A41" s="205"/>
      <c r="B41" s="370"/>
      <c r="C41" s="205"/>
      <c r="D41" s="370"/>
      <c r="E41" s="370"/>
      <c r="F41" s="6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2.75" customHeight="1">
      <c r="A42" s="205"/>
      <c r="B42" s="370"/>
      <c r="C42" s="205"/>
      <c r="D42" s="370"/>
      <c r="E42" s="370"/>
      <c r="F42" s="6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2.75" customHeight="1">
      <c r="A43" s="205"/>
      <c r="B43" s="370"/>
      <c r="C43" s="205"/>
      <c r="D43" s="370"/>
      <c r="E43" s="370"/>
      <c r="F43" s="6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2.75" customHeight="1">
      <c r="A44" s="205"/>
      <c r="B44" s="370"/>
      <c r="C44" s="205"/>
      <c r="D44" s="370"/>
      <c r="E44" s="370"/>
      <c r="F44" s="6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2.75" customHeight="1">
      <c r="A45" s="205"/>
      <c r="B45" s="370"/>
      <c r="C45" s="205"/>
      <c r="D45" s="370"/>
      <c r="E45" s="370"/>
      <c r="F45" s="6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2.75" customHeight="1">
      <c r="A46" s="205"/>
      <c r="B46" s="370"/>
      <c r="C46" s="205"/>
      <c r="D46" s="370"/>
      <c r="E46" s="370"/>
      <c r="F46" s="6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2.75" customHeight="1">
      <c r="A47" s="205"/>
      <c r="B47" s="370"/>
      <c r="C47" s="205"/>
      <c r="D47" s="370"/>
      <c r="E47" s="370"/>
      <c r="F47" s="6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2.75" customHeight="1">
      <c r="A48" s="205"/>
      <c r="B48" s="370"/>
      <c r="C48" s="205"/>
      <c r="D48" s="370"/>
      <c r="E48" s="370"/>
      <c r="F48" s="6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2.75" customHeight="1">
      <c r="A49" s="205"/>
      <c r="B49" s="370"/>
      <c r="C49" s="205"/>
      <c r="D49" s="370"/>
      <c r="E49" s="370"/>
      <c r="F49" s="6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2.75" customHeight="1">
      <c r="A50" s="205"/>
      <c r="B50" s="370"/>
      <c r="C50" s="205"/>
      <c r="D50" s="370"/>
      <c r="E50" s="370"/>
      <c r="F50" s="6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2.75" customHeight="1">
      <c r="A51" s="205"/>
      <c r="B51" s="370"/>
      <c r="C51" s="205"/>
      <c r="D51" s="370"/>
      <c r="E51" s="370"/>
      <c r="F51" s="6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2.75" customHeight="1">
      <c r="A52" s="205"/>
      <c r="B52" s="370"/>
      <c r="C52" s="205"/>
      <c r="D52" s="370"/>
      <c r="E52" s="370"/>
      <c r="F52" s="6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2.75" customHeight="1">
      <c r="A53" s="205"/>
      <c r="B53" s="370"/>
      <c r="C53" s="205"/>
      <c r="D53" s="370"/>
      <c r="E53" s="370"/>
      <c r="F53" s="6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2.75" customHeight="1">
      <c r="A54" s="205"/>
      <c r="B54" s="370"/>
      <c r="C54" s="205"/>
      <c r="D54" s="370"/>
      <c r="E54" s="370"/>
      <c r="F54" s="6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2.75" customHeight="1">
      <c r="A55" s="205"/>
      <c r="B55" s="370"/>
      <c r="C55" s="205"/>
      <c r="D55" s="370"/>
      <c r="E55" s="370"/>
      <c r="F55" s="6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2.75" customHeight="1">
      <c r="A56" s="205"/>
      <c r="B56" s="370"/>
      <c r="C56" s="205"/>
      <c r="D56" s="370"/>
      <c r="E56" s="370"/>
      <c r="F56" s="6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2.75" customHeight="1">
      <c r="A57" s="205"/>
      <c r="B57" s="370"/>
      <c r="C57" s="205"/>
      <c r="D57" s="370"/>
      <c r="E57" s="370"/>
      <c r="F57" s="6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2.75" customHeight="1">
      <c r="A58" s="205"/>
      <c r="B58" s="370"/>
      <c r="C58" s="205"/>
      <c r="D58" s="370"/>
      <c r="E58" s="370"/>
      <c r="F58" s="6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2.75" customHeight="1">
      <c r="A59" s="205"/>
      <c r="B59" s="370"/>
      <c r="C59" s="205"/>
      <c r="D59" s="370"/>
      <c r="E59" s="370"/>
      <c r="F59" s="6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2.75" customHeight="1">
      <c r="A60" s="205"/>
      <c r="B60" s="370"/>
      <c r="C60" s="205"/>
      <c r="D60" s="370"/>
      <c r="E60" s="370"/>
      <c r="F60" s="6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2.75" customHeight="1">
      <c r="A61" s="205"/>
      <c r="B61" s="370"/>
      <c r="C61" s="205"/>
      <c r="D61" s="370"/>
      <c r="E61" s="370"/>
      <c r="F61" s="6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2.75" customHeight="1">
      <c r="A62" s="205"/>
      <c r="B62" s="370"/>
      <c r="C62" s="205"/>
      <c r="D62" s="370"/>
      <c r="E62" s="370"/>
      <c r="F62" s="6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2.75" customHeight="1">
      <c r="A63" s="205"/>
      <c r="B63" s="370"/>
      <c r="C63" s="205"/>
      <c r="D63" s="370"/>
      <c r="E63" s="370"/>
      <c r="F63" s="6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2.75" customHeight="1">
      <c r="A64" s="205"/>
      <c r="B64" s="370"/>
      <c r="C64" s="205"/>
      <c r="D64" s="370"/>
      <c r="E64" s="370"/>
      <c r="F64" s="6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2.75" customHeight="1">
      <c r="A65" s="205"/>
      <c r="B65" s="370"/>
      <c r="C65" s="205"/>
      <c r="D65" s="370"/>
      <c r="E65" s="370"/>
      <c r="F65" s="6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2.75" customHeight="1">
      <c r="A66" s="205"/>
      <c r="B66" s="370"/>
      <c r="C66" s="205"/>
      <c r="D66" s="370"/>
      <c r="E66" s="370"/>
      <c r="F66" s="6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2.75" customHeight="1">
      <c r="A67" s="205"/>
      <c r="B67" s="370"/>
      <c r="C67" s="205"/>
      <c r="D67" s="370"/>
      <c r="E67" s="370"/>
      <c r="F67" s="6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2.75" customHeight="1">
      <c r="A68" s="205"/>
      <c r="B68" s="370"/>
      <c r="C68" s="205"/>
      <c r="D68" s="370"/>
      <c r="E68" s="370"/>
      <c r="F68" s="6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2.75" customHeight="1">
      <c r="A69" s="205"/>
      <c r="B69" s="370"/>
      <c r="C69" s="205"/>
      <c r="D69" s="370"/>
      <c r="E69" s="370"/>
      <c r="F69" s="6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2.75" customHeight="1">
      <c r="A70" s="205"/>
      <c r="B70" s="370"/>
      <c r="C70" s="205"/>
      <c r="D70" s="370"/>
      <c r="E70" s="370"/>
      <c r="F70" s="6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2.75" customHeight="1">
      <c r="A71" s="205"/>
      <c r="B71" s="370"/>
      <c r="C71" s="205"/>
      <c r="D71" s="370"/>
      <c r="E71" s="370"/>
      <c r="F71" s="6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2.75" customHeight="1">
      <c r="A72" s="205"/>
      <c r="B72" s="370"/>
      <c r="C72" s="205"/>
      <c r="D72" s="370"/>
      <c r="E72" s="370"/>
      <c r="F72" s="6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2.75" customHeight="1">
      <c r="A73" s="205"/>
      <c r="B73" s="370"/>
      <c r="C73" s="205"/>
      <c r="D73" s="370"/>
      <c r="E73" s="370"/>
      <c r="F73" s="6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2.75" customHeight="1">
      <c r="A74" s="205"/>
      <c r="B74" s="370"/>
      <c r="C74" s="205"/>
      <c r="D74" s="370"/>
      <c r="E74" s="370"/>
      <c r="F74" s="6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2.75" customHeight="1">
      <c r="A75" s="205"/>
      <c r="B75" s="370"/>
      <c r="C75" s="205"/>
      <c r="D75" s="370"/>
      <c r="E75" s="370"/>
      <c r="F75" s="6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2.75" customHeight="1">
      <c r="A76" s="205"/>
      <c r="B76" s="370"/>
      <c r="C76" s="205"/>
      <c r="D76" s="370"/>
      <c r="E76" s="370"/>
      <c r="F76" s="6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2.75" customHeight="1">
      <c r="A77" s="205"/>
      <c r="B77" s="370"/>
      <c r="C77" s="205"/>
      <c r="D77" s="370"/>
      <c r="E77" s="370"/>
      <c r="F77" s="6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2.75" customHeight="1">
      <c r="A78" s="205"/>
      <c r="B78" s="370"/>
      <c r="C78" s="205"/>
      <c r="D78" s="370"/>
      <c r="E78" s="370"/>
      <c r="F78" s="6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2.75" customHeight="1">
      <c r="A79" s="205"/>
      <c r="B79" s="370"/>
      <c r="C79" s="205"/>
      <c r="D79" s="370"/>
      <c r="E79" s="370"/>
      <c r="F79" s="6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2.75" customHeight="1">
      <c r="A80" s="205"/>
      <c r="B80" s="370"/>
      <c r="C80" s="205"/>
      <c r="D80" s="370"/>
      <c r="E80" s="370"/>
      <c r="F80" s="6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2.75" customHeight="1">
      <c r="A81" s="205"/>
      <c r="B81" s="370"/>
      <c r="C81" s="205"/>
      <c r="D81" s="370"/>
      <c r="E81" s="370"/>
      <c r="F81" s="6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2.75" customHeight="1">
      <c r="A82" s="205"/>
      <c r="B82" s="370"/>
      <c r="C82" s="205"/>
      <c r="D82" s="370"/>
      <c r="E82" s="370"/>
      <c r="F82" s="6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2.75" customHeight="1">
      <c r="A83" s="205"/>
      <c r="B83" s="370"/>
      <c r="C83" s="205"/>
      <c r="D83" s="370"/>
      <c r="E83" s="370"/>
      <c r="F83" s="6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2.75" customHeight="1">
      <c r="A84" s="205"/>
      <c r="B84" s="370"/>
      <c r="C84" s="205"/>
      <c r="D84" s="370"/>
      <c r="E84" s="370"/>
      <c r="F84" s="6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2.75" customHeight="1">
      <c r="A85" s="205"/>
      <c r="B85" s="370"/>
      <c r="C85" s="205"/>
      <c r="D85" s="370"/>
      <c r="E85" s="370"/>
      <c r="F85" s="6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2.75" customHeight="1">
      <c r="A86" s="205"/>
      <c r="B86" s="370"/>
      <c r="C86" s="205"/>
      <c r="D86" s="370"/>
      <c r="E86" s="370"/>
      <c r="F86" s="6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2.75" customHeight="1">
      <c r="A87" s="205"/>
      <c r="B87" s="370"/>
      <c r="C87" s="205"/>
      <c r="D87" s="370"/>
      <c r="E87" s="370"/>
      <c r="F87" s="6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2.75" customHeight="1">
      <c r="A88" s="205"/>
      <c r="B88" s="370"/>
      <c r="C88" s="205"/>
      <c r="D88" s="370"/>
      <c r="E88" s="370"/>
      <c r="F88" s="6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2.75" customHeight="1">
      <c r="A89" s="205"/>
      <c r="B89" s="370"/>
      <c r="C89" s="205"/>
      <c r="D89" s="370"/>
      <c r="E89" s="370"/>
      <c r="F89" s="6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2.75" customHeight="1">
      <c r="A90" s="205"/>
      <c r="B90" s="370"/>
      <c r="C90" s="205"/>
      <c r="D90" s="370"/>
      <c r="E90" s="370"/>
      <c r="F90" s="6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2.75" customHeight="1">
      <c r="A91" s="205"/>
      <c r="B91" s="370"/>
      <c r="C91" s="205"/>
      <c r="D91" s="370"/>
      <c r="E91" s="370"/>
      <c r="F91" s="6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2.75" customHeight="1">
      <c r="A92" s="205"/>
      <c r="B92" s="370"/>
      <c r="C92" s="205"/>
      <c r="D92" s="370"/>
      <c r="E92" s="370"/>
      <c r="F92" s="6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2.75" customHeight="1">
      <c r="A93" s="205"/>
      <c r="B93" s="370"/>
      <c r="C93" s="205"/>
      <c r="D93" s="370"/>
      <c r="E93" s="370"/>
      <c r="F93" s="6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2.75" customHeight="1">
      <c r="A94" s="205"/>
      <c r="B94" s="370"/>
      <c r="C94" s="205"/>
      <c r="D94" s="370"/>
      <c r="E94" s="370"/>
      <c r="F94" s="6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2.75" customHeight="1">
      <c r="A95" s="205"/>
      <c r="B95" s="370"/>
      <c r="C95" s="205"/>
      <c r="D95" s="370"/>
      <c r="E95" s="370"/>
      <c r="F95" s="6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2.75" customHeight="1">
      <c r="A96" s="205"/>
      <c r="B96" s="370"/>
      <c r="C96" s="205"/>
      <c r="D96" s="370"/>
      <c r="E96" s="370"/>
      <c r="F96" s="6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2.75" customHeight="1">
      <c r="A97" s="205"/>
      <c r="B97" s="370"/>
      <c r="C97" s="205"/>
      <c r="D97" s="370"/>
      <c r="E97" s="370"/>
      <c r="F97" s="6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2.75" customHeight="1">
      <c r="A98" s="205"/>
      <c r="B98" s="370"/>
      <c r="C98" s="205"/>
      <c r="D98" s="370"/>
      <c r="E98" s="370"/>
      <c r="F98" s="6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2.75" customHeight="1">
      <c r="A99" s="205"/>
      <c r="B99" s="370"/>
      <c r="C99" s="205"/>
      <c r="D99" s="370"/>
      <c r="E99" s="370"/>
      <c r="F99" s="6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2.75" customHeight="1">
      <c r="A100" s="205"/>
      <c r="B100" s="370"/>
      <c r="C100" s="205"/>
      <c r="D100" s="370"/>
      <c r="E100" s="370"/>
      <c r="F100" s="6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2.75" customHeight="1">
      <c r="A101" s="205"/>
      <c r="B101" s="370"/>
      <c r="C101" s="205"/>
      <c r="D101" s="370"/>
      <c r="E101" s="370"/>
      <c r="F101" s="6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2.75" customHeight="1">
      <c r="A102" s="205"/>
      <c r="B102" s="370"/>
      <c r="C102" s="205"/>
      <c r="D102" s="370"/>
      <c r="E102" s="370"/>
      <c r="F102" s="6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2.75" customHeight="1">
      <c r="A103" s="205"/>
      <c r="B103" s="370"/>
      <c r="C103" s="205"/>
      <c r="D103" s="370"/>
      <c r="E103" s="370"/>
      <c r="F103" s="6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2.75" customHeight="1">
      <c r="A104" s="205"/>
      <c r="B104" s="370"/>
      <c r="C104" s="205"/>
      <c r="D104" s="370"/>
      <c r="E104" s="370"/>
      <c r="F104" s="6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2.75" customHeight="1">
      <c r="A105" s="205"/>
      <c r="B105" s="370"/>
      <c r="C105" s="205"/>
      <c r="D105" s="370"/>
      <c r="E105" s="370"/>
      <c r="F105" s="6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2.75" customHeight="1">
      <c r="A106" s="205"/>
      <c r="B106" s="370"/>
      <c r="C106" s="205"/>
      <c r="D106" s="370"/>
      <c r="E106" s="370"/>
      <c r="F106" s="6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2.75" customHeight="1">
      <c r="A107" s="205"/>
      <c r="B107" s="370"/>
      <c r="C107" s="205"/>
      <c r="D107" s="370"/>
      <c r="E107" s="370"/>
      <c r="F107" s="6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2.75" customHeight="1">
      <c r="A108" s="205"/>
      <c r="B108" s="370"/>
      <c r="C108" s="205"/>
      <c r="D108" s="370"/>
      <c r="E108" s="370"/>
      <c r="F108" s="6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2.75" customHeight="1">
      <c r="A109" s="205"/>
      <c r="B109" s="370"/>
      <c r="C109" s="205"/>
      <c r="D109" s="370"/>
      <c r="E109" s="370"/>
      <c r="F109" s="6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2.75" customHeight="1">
      <c r="A110" s="205"/>
      <c r="B110" s="370"/>
      <c r="C110" s="205"/>
      <c r="D110" s="370"/>
      <c r="E110" s="370"/>
      <c r="F110" s="6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2.75" customHeight="1">
      <c r="A111" s="205"/>
      <c r="B111" s="370"/>
      <c r="C111" s="205"/>
      <c r="D111" s="370"/>
      <c r="E111" s="370"/>
      <c r="F111" s="6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2.75" customHeight="1">
      <c r="A112" s="205"/>
      <c r="B112" s="370"/>
      <c r="C112" s="205"/>
      <c r="D112" s="370"/>
      <c r="E112" s="370"/>
      <c r="F112" s="6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2.75" customHeight="1">
      <c r="A113" s="205"/>
      <c r="B113" s="370"/>
      <c r="C113" s="205"/>
      <c r="D113" s="370"/>
      <c r="E113" s="370"/>
      <c r="F113" s="6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2.75" customHeight="1">
      <c r="A114" s="205"/>
      <c r="B114" s="370"/>
      <c r="C114" s="205"/>
      <c r="D114" s="370"/>
      <c r="E114" s="370"/>
      <c r="F114" s="6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2.75" customHeight="1">
      <c r="A115" s="205"/>
      <c r="B115" s="370"/>
      <c r="C115" s="205"/>
      <c r="D115" s="370"/>
      <c r="E115" s="370"/>
      <c r="F115" s="6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2.75" customHeight="1">
      <c r="A116" s="205"/>
      <c r="B116" s="370"/>
      <c r="C116" s="205"/>
      <c r="D116" s="370"/>
      <c r="E116" s="370"/>
      <c r="F116" s="6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2.75" customHeight="1">
      <c r="A117" s="205"/>
      <c r="B117" s="370"/>
      <c r="C117" s="205"/>
      <c r="D117" s="370"/>
      <c r="E117" s="370"/>
      <c r="F117" s="6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2.75" customHeight="1">
      <c r="A118" s="205"/>
      <c r="B118" s="370"/>
      <c r="C118" s="205"/>
      <c r="D118" s="370"/>
      <c r="E118" s="370"/>
      <c r="F118" s="6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2.75" customHeight="1">
      <c r="A119" s="205"/>
      <c r="B119" s="370"/>
      <c r="C119" s="205"/>
      <c r="D119" s="370"/>
      <c r="E119" s="370"/>
      <c r="F119" s="6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2.75" customHeight="1">
      <c r="A120" s="205"/>
      <c r="B120" s="370"/>
      <c r="C120" s="205"/>
      <c r="D120" s="370"/>
      <c r="E120" s="370"/>
      <c r="F120" s="6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2.75" customHeight="1">
      <c r="A121" s="205"/>
      <c r="B121" s="370"/>
      <c r="C121" s="205"/>
      <c r="D121" s="370"/>
      <c r="E121" s="370"/>
      <c r="F121" s="6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2.75" customHeight="1">
      <c r="A122" s="205"/>
      <c r="B122" s="370"/>
      <c r="C122" s="205"/>
      <c r="D122" s="370"/>
      <c r="E122" s="370"/>
      <c r="F122" s="6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2.75" customHeight="1">
      <c r="A123" s="205"/>
      <c r="B123" s="370"/>
      <c r="C123" s="205"/>
      <c r="D123" s="370"/>
      <c r="E123" s="370"/>
      <c r="F123" s="6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2.75" customHeight="1">
      <c r="A124" s="205"/>
      <c r="B124" s="370"/>
      <c r="C124" s="205"/>
      <c r="D124" s="370"/>
      <c r="E124" s="370"/>
      <c r="F124" s="6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2.75" customHeight="1">
      <c r="A125" s="205"/>
      <c r="B125" s="370"/>
      <c r="C125" s="205"/>
      <c r="D125" s="370"/>
      <c r="E125" s="370"/>
      <c r="F125" s="6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2.75" customHeight="1">
      <c r="A126" s="205"/>
      <c r="B126" s="370"/>
      <c r="C126" s="205"/>
      <c r="D126" s="370"/>
      <c r="E126" s="370"/>
      <c r="F126" s="6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2.75" customHeight="1">
      <c r="A127" s="205"/>
      <c r="B127" s="370"/>
      <c r="C127" s="205"/>
      <c r="D127" s="370"/>
      <c r="E127" s="370"/>
      <c r="F127" s="6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2.75" customHeight="1">
      <c r="A128" s="205"/>
      <c r="B128" s="370"/>
      <c r="C128" s="205"/>
      <c r="D128" s="370"/>
      <c r="E128" s="370"/>
      <c r="F128" s="6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2.75" customHeight="1">
      <c r="A129" s="205"/>
      <c r="B129" s="370"/>
      <c r="C129" s="205"/>
      <c r="D129" s="370"/>
      <c r="E129" s="370"/>
      <c r="F129" s="6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2.75" customHeight="1">
      <c r="A130" s="205"/>
      <c r="B130" s="370"/>
      <c r="C130" s="205"/>
      <c r="D130" s="370"/>
      <c r="E130" s="370"/>
      <c r="F130" s="6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2.75" customHeight="1">
      <c r="A131" s="205"/>
      <c r="B131" s="370"/>
      <c r="C131" s="205"/>
      <c r="D131" s="370"/>
      <c r="E131" s="370"/>
      <c r="F131" s="6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2.75" customHeight="1">
      <c r="A132" s="205"/>
      <c r="B132" s="370"/>
      <c r="C132" s="205"/>
      <c r="D132" s="370"/>
      <c r="E132" s="370"/>
      <c r="F132" s="6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2.75" customHeight="1">
      <c r="A133" s="205"/>
      <c r="B133" s="370"/>
      <c r="C133" s="205"/>
      <c r="D133" s="370"/>
      <c r="E133" s="370"/>
      <c r="F133" s="6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2.75" customHeight="1">
      <c r="A134" s="205"/>
      <c r="B134" s="370"/>
      <c r="C134" s="205"/>
      <c r="D134" s="370"/>
      <c r="E134" s="370"/>
      <c r="F134" s="6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2.75" customHeight="1">
      <c r="A135" s="205"/>
      <c r="B135" s="370"/>
      <c r="C135" s="205"/>
      <c r="D135" s="370"/>
      <c r="E135" s="370"/>
      <c r="F135" s="6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2.75" customHeight="1">
      <c r="A136" s="205"/>
      <c r="B136" s="370"/>
      <c r="C136" s="205"/>
      <c r="D136" s="370"/>
      <c r="E136" s="370"/>
      <c r="F136" s="6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2.75" customHeight="1">
      <c r="A137" s="205"/>
      <c r="B137" s="370"/>
      <c r="C137" s="205"/>
      <c r="D137" s="370"/>
      <c r="E137" s="370"/>
      <c r="F137" s="6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2.75" customHeight="1">
      <c r="A138" s="205"/>
      <c r="B138" s="370"/>
      <c r="C138" s="205"/>
      <c r="D138" s="370"/>
      <c r="E138" s="370"/>
      <c r="F138" s="6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2.75" customHeight="1">
      <c r="A139" s="205"/>
      <c r="B139" s="370"/>
      <c r="C139" s="205"/>
      <c r="D139" s="370"/>
      <c r="E139" s="370"/>
      <c r="F139" s="6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2.75" customHeight="1">
      <c r="A140" s="205"/>
      <c r="B140" s="370"/>
      <c r="C140" s="205"/>
      <c r="D140" s="370"/>
      <c r="E140" s="370"/>
      <c r="F140" s="6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2.75" customHeight="1">
      <c r="A141" s="205"/>
      <c r="B141" s="370"/>
      <c r="C141" s="205"/>
      <c r="D141" s="370"/>
      <c r="E141" s="370"/>
      <c r="F141" s="6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2.75" customHeight="1">
      <c r="A142" s="205"/>
      <c r="B142" s="370"/>
      <c r="C142" s="205"/>
      <c r="D142" s="370"/>
      <c r="E142" s="370"/>
      <c r="F142" s="6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2.75" customHeight="1">
      <c r="A143" s="205"/>
      <c r="B143" s="370"/>
      <c r="C143" s="205"/>
      <c r="D143" s="370"/>
      <c r="E143" s="370"/>
      <c r="F143" s="6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2.75" customHeight="1">
      <c r="A144" s="205"/>
      <c r="B144" s="370"/>
      <c r="C144" s="205"/>
      <c r="D144" s="370"/>
      <c r="E144" s="370"/>
      <c r="F144" s="6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2.75" customHeight="1">
      <c r="A145" s="205"/>
      <c r="B145" s="370"/>
      <c r="C145" s="205"/>
      <c r="D145" s="370"/>
      <c r="E145" s="370"/>
      <c r="F145" s="6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2.75" customHeight="1">
      <c r="A146" s="205"/>
      <c r="B146" s="370"/>
      <c r="C146" s="205"/>
      <c r="D146" s="370"/>
      <c r="E146" s="370"/>
      <c r="F146" s="6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2.75" customHeight="1">
      <c r="A147" s="205"/>
      <c r="B147" s="370"/>
      <c r="C147" s="205"/>
      <c r="D147" s="370"/>
      <c r="E147" s="370"/>
      <c r="F147" s="6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2.75" customHeight="1">
      <c r="A148" s="205"/>
      <c r="B148" s="370"/>
      <c r="C148" s="205"/>
      <c r="D148" s="370"/>
      <c r="E148" s="370"/>
      <c r="F148" s="6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2.75" customHeight="1">
      <c r="A149" s="205"/>
      <c r="B149" s="370"/>
      <c r="C149" s="205"/>
      <c r="D149" s="370"/>
      <c r="E149" s="370"/>
      <c r="F149" s="6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2.75" customHeight="1">
      <c r="A150" s="205"/>
      <c r="B150" s="370"/>
      <c r="C150" s="205"/>
      <c r="D150" s="370"/>
      <c r="E150" s="370"/>
      <c r="F150" s="6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2.75" customHeight="1">
      <c r="A151" s="205"/>
      <c r="B151" s="370"/>
      <c r="C151" s="205"/>
      <c r="D151" s="370"/>
      <c r="E151" s="370"/>
      <c r="F151" s="6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2.75" customHeight="1">
      <c r="A152" s="205"/>
      <c r="B152" s="370"/>
      <c r="C152" s="205"/>
      <c r="D152" s="370"/>
      <c r="E152" s="370"/>
      <c r="F152" s="6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2.75" customHeight="1">
      <c r="A153" s="205"/>
      <c r="B153" s="370"/>
      <c r="C153" s="205"/>
      <c r="D153" s="370"/>
      <c r="E153" s="370"/>
      <c r="F153" s="6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2.75" customHeight="1">
      <c r="A154" s="205"/>
      <c r="B154" s="370"/>
      <c r="C154" s="205"/>
      <c r="D154" s="370"/>
      <c r="E154" s="370"/>
      <c r="F154" s="6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2.75" customHeight="1">
      <c r="A155" s="205"/>
      <c r="B155" s="370"/>
      <c r="C155" s="205"/>
      <c r="D155" s="370"/>
      <c r="E155" s="370"/>
      <c r="F155" s="6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2.75" customHeight="1">
      <c r="A156" s="205"/>
      <c r="B156" s="370"/>
      <c r="C156" s="205"/>
      <c r="D156" s="370"/>
      <c r="E156" s="370"/>
      <c r="F156" s="6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2.75" customHeight="1">
      <c r="A157" s="205"/>
      <c r="B157" s="370"/>
      <c r="C157" s="205"/>
      <c r="D157" s="370"/>
      <c r="E157" s="370"/>
      <c r="F157" s="6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2.75" customHeight="1">
      <c r="A158" s="205"/>
      <c r="B158" s="370"/>
      <c r="C158" s="205"/>
      <c r="D158" s="370"/>
      <c r="E158" s="370"/>
      <c r="F158" s="6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2.75" customHeight="1">
      <c r="A159" s="205"/>
      <c r="B159" s="370"/>
      <c r="C159" s="205"/>
      <c r="D159" s="370"/>
      <c r="E159" s="370"/>
      <c r="F159" s="6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2.75" customHeight="1">
      <c r="A160" s="205"/>
      <c r="B160" s="370"/>
      <c r="C160" s="205"/>
      <c r="D160" s="370"/>
      <c r="E160" s="370"/>
      <c r="F160" s="6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2.75" customHeight="1">
      <c r="A161" s="205"/>
      <c r="B161" s="370"/>
      <c r="C161" s="205"/>
      <c r="D161" s="370"/>
      <c r="E161" s="370"/>
      <c r="F161" s="6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2.75" customHeight="1">
      <c r="A162" s="205"/>
      <c r="B162" s="370"/>
      <c r="C162" s="205"/>
      <c r="D162" s="370"/>
      <c r="E162" s="370"/>
      <c r="F162" s="6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2.75" customHeight="1">
      <c r="A163" s="205"/>
      <c r="B163" s="370"/>
      <c r="C163" s="205"/>
      <c r="D163" s="370"/>
      <c r="E163" s="370"/>
      <c r="F163" s="6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2.75" customHeight="1">
      <c r="A164" s="205"/>
      <c r="B164" s="370"/>
      <c r="C164" s="205"/>
      <c r="D164" s="370"/>
      <c r="E164" s="370"/>
      <c r="F164" s="6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2.75" customHeight="1">
      <c r="A165" s="205"/>
      <c r="B165" s="370"/>
      <c r="C165" s="205"/>
      <c r="D165" s="370"/>
      <c r="E165" s="370"/>
      <c r="F165" s="6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2.75" customHeight="1">
      <c r="A166" s="205"/>
      <c r="B166" s="370"/>
      <c r="C166" s="205"/>
      <c r="D166" s="370"/>
      <c r="E166" s="370"/>
      <c r="F166" s="6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2.75" customHeight="1">
      <c r="A167" s="205"/>
      <c r="B167" s="370"/>
      <c r="C167" s="205"/>
      <c r="D167" s="370"/>
      <c r="E167" s="370"/>
      <c r="F167" s="6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2.75" customHeight="1">
      <c r="A168" s="205"/>
      <c r="B168" s="370"/>
      <c r="C168" s="205"/>
      <c r="D168" s="370"/>
      <c r="E168" s="370"/>
      <c r="F168" s="6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2.75" customHeight="1">
      <c r="A169" s="205"/>
      <c r="B169" s="370"/>
      <c r="C169" s="205"/>
      <c r="D169" s="370"/>
      <c r="E169" s="370"/>
      <c r="F169" s="6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2.75" customHeight="1">
      <c r="A170" s="205"/>
      <c r="B170" s="370"/>
      <c r="C170" s="205"/>
      <c r="D170" s="370"/>
      <c r="E170" s="370"/>
      <c r="F170" s="6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2.75" customHeight="1">
      <c r="A171" s="205"/>
      <c r="B171" s="370"/>
      <c r="C171" s="205"/>
      <c r="D171" s="370"/>
      <c r="E171" s="370"/>
      <c r="F171" s="6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2.75" customHeight="1">
      <c r="A172" s="205"/>
      <c r="B172" s="370"/>
      <c r="C172" s="205"/>
      <c r="D172" s="370"/>
      <c r="E172" s="370"/>
      <c r="F172" s="6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2.75" customHeight="1">
      <c r="A173" s="205"/>
      <c r="B173" s="370"/>
      <c r="C173" s="205"/>
      <c r="D173" s="370"/>
      <c r="E173" s="370"/>
      <c r="F173" s="6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2.75" customHeight="1">
      <c r="A174" s="205"/>
      <c r="B174" s="370"/>
      <c r="C174" s="205"/>
      <c r="D174" s="370"/>
      <c r="E174" s="370"/>
      <c r="F174" s="6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2.75" customHeight="1">
      <c r="A175" s="205"/>
      <c r="B175" s="370"/>
      <c r="C175" s="205"/>
      <c r="D175" s="370"/>
      <c r="E175" s="370"/>
      <c r="F175" s="6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2.75" customHeight="1">
      <c r="A176" s="205"/>
      <c r="B176" s="370"/>
      <c r="C176" s="205"/>
      <c r="D176" s="370"/>
      <c r="E176" s="370"/>
      <c r="F176" s="6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2.75" customHeight="1">
      <c r="A177" s="205"/>
      <c r="B177" s="370"/>
      <c r="C177" s="205"/>
      <c r="D177" s="370"/>
      <c r="E177" s="370"/>
      <c r="F177" s="6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2.75" customHeight="1">
      <c r="A178" s="205"/>
      <c r="B178" s="370"/>
      <c r="C178" s="205"/>
      <c r="D178" s="370"/>
      <c r="E178" s="370"/>
      <c r="F178" s="6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2.75" customHeight="1">
      <c r="A179" s="205"/>
      <c r="B179" s="370"/>
      <c r="C179" s="205"/>
      <c r="D179" s="370"/>
      <c r="E179" s="370"/>
      <c r="F179" s="6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2.75" customHeight="1">
      <c r="A180" s="205"/>
      <c r="B180" s="370"/>
      <c r="C180" s="205"/>
      <c r="D180" s="370"/>
      <c r="E180" s="370"/>
      <c r="F180" s="6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2.75" customHeight="1">
      <c r="A181" s="205"/>
      <c r="B181" s="370"/>
      <c r="C181" s="205"/>
      <c r="D181" s="370"/>
      <c r="E181" s="370"/>
      <c r="F181" s="6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2.75" customHeight="1">
      <c r="A182" s="205"/>
      <c r="B182" s="370"/>
      <c r="C182" s="205"/>
      <c r="D182" s="370"/>
      <c r="E182" s="370"/>
      <c r="F182" s="6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2.75" customHeight="1">
      <c r="A183" s="205"/>
      <c r="B183" s="370"/>
      <c r="C183" s="205"/>
      <c r="D183" s="370"/>
      <c r="E183" s="370"/>
      <c r="F183" s="6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2.75" customHeight="1">
      <c r="A184" s="205"/>
      <c r="B184" s="370"/>
      <c r="C184" s="205"/>
      <c r="D184" s="370"/>
      <c r="E184" s="370"/>
      <c r="F184" s="6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2.75" customHeight="1">
      <c r="A185" s="205"/>
      <c r="B185" s="370"/>
      <c r="C185" s="205"/>
      <c r="D185" s="370"/>
      <c r="E185" s="370"/>
      <c r="F185" s="6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2.75" customHeight="1">
      <c r="A186" s="205"/>
      <c r="B186" s="370"/>
      <c r="C186" s="205"/>
      <c r="D186" s="370"/>
      <c r="E186" s="370"/>
      <c r="F186" s="6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2.75" customHeight="1">
      <c r="A187" s="205"/>
      <c r="B187" s="370"/>
      <c r="C187" s="205"/>
      <c r="D187" s="370"/>
      <c r="E187" s="370"/>
      <c r="F187" s="6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2.75" customHeight="1">
      <c r="A188" s="205"/>
      <c r="B188" s="370"/>
      <c r="C188" s="205"/>
      <c r="D188" s="370"/>
      <c r="E188" s="370"/>
      <c r="F188" s="6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2.75" customHeight="1">
      <c r="A189" s="205"/>
      <c r="B189" s="370"/>
      <c r="C189" s="205"/>
      <c r="D189" s="370"/>
      <c r="E189" s="370"/>
      <c r="F189" s="6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2.75" customHeight="1">
      <c r="A190" s="205"/>
      <c r="B190" s="370"/>
      <c r="C190" s="205"/>
      <c r="D190" s="370"/>
      <c r="E190" s="370"/>
      <c r="F190" s="6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2.75" customHeight="1">
      <c r="A191" s="205"/>
      <c r="B191" s="370"/>
      <c r="C191" s="205"/>
      <c r="D191" s="370"/>
      <c r="E191" s="370"/>
      <c r="F191" s="6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2.75" customHeight="1">
      <c r="A192" s="205"/>
      <c r="B192" s="370"/>
      <c r="C192" s="205"/>
      <c r="D192" s="370"/>
      <c r="E192" s="370"/>
      <c r="F192" s="6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2.75" customHeight="1">
      <c r="A193" s="205"/>
      <c r="B193" s="370"/>
      <c r="C193" s="205"/>
      <c r="D193" s="370"/>
      <c r="E193" s="370"/>
      <c r="F193" s="6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2.75" customHeight="1">
      <c r="A194" s="205"/>
      <c r="B194" s="370"/>
      <c r="C194" s="205"/>
      <c r="D194" s="370"/>
      <c r="E194" s="370"/>
      <c r="F194" s="6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2.75" customHeight="1">
      <c r="A195" s="205"/>
      <c r="B195" s="370"/>
      <c r="C195" s="205"/>
      <c r="D195" s="370"/>
      <c r="E195" s="370"/>
      <c r="F195" s="6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2.75" customHeight="1">
      <c r="A196" s="205"/>
      <c r="B196" s="370"/>
      <c r="C196" s="205"/>
      <c r="D196" s="370"/>
      <c r="E196" s="370"/>
      <c r="F196" s="6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2.75" customHeight="1">
      <c r="A197" s="205"/>
      <c r="B197" s="370"/>
      <c r="C197" s="205"/>
      <c r="D197" s="370"/>
      <c r="E197" s="370"/>
      <c r="F197" s="6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2.75" customHeight="1">
      <c r="A198" s="205"/>
      <c r="B198" s="370"/>
      <c r="C198" s="205"/>
      <c r="D198" s="370"/>
      <c r="E198" s="370"/>
      <c r="F198" s="6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2.75" customHeight="1">
      <c r="A199" s="205"/>
      <c r="B199" s="370"/>
      <c r="C199" s="205"/>
      <c r="D199" s="370"/>
      <c r="E199" s="370"/>
      <c r="F199" s="6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2.75" customHeight="1">
      <c r="A200" s="205"/>
      <c r="B200" s="370"/>
      <c r="C200" s="205"/>
      <c r="D200" s="370"/>
      <c r="E200" s="370"/>
      <c r="F200" s="6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2.75" customHeight="1">
      <c r="A201" s="205"/>
      <c r="B201" s="370"/>
      <c r="C201" s="205"/>
      <c r="D201" s="370"/>
      <c r="E201" s="370"/>
      <c r="F201" s="6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2.75" customHeight="1">
      <c r="A202" s="205"/>
      <c r="B202" s="370"/>
      <c r="C202" s="205"/>
      <c r="D202" s="370"/>
      <c r="E202" s="370"/>
      <c r="F202" s="6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2.75" customHeight="1">
      <c r="A203" s="205"/>
      <c r="B203" s="370"/>
      <c r="C203" s="205"/>
      <c r="D203" s="370"/>
      <c r="E203" s="370"/>
      <c r="F203" s="6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2.75" customHeight="1">
      <c r="A204" s="205"/>
      <c r="B204" s="370"/>
      <c r="C204" s="205"/>
      <c r="D204" s="370"/>
      <c r="E204" s="370"/>
      <c r="F204" s="6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2.75" customHeight="1">
      <c r="A205" s="205"/>
      <c r="B205" s="370"/>
      <c r="C205" s="205"/>
      <c r="D205" s="370"/>
      <c r="E205" s="370"/>
      <c r="F205" s="6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2.75" customHeight="1">
      <c r="A206" s="205"/>
      <c r="B206" s="370"/>
      <c r="C206" s="205"/>
      <c r="D206" s="370"/>
      <c r="E206" s="370"/>
      <c r="F206" s="6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2.75" customHeight="1">
      <c r="A207" s="205"/>
      <c r="B207" s="370"/>
      <c r="C207" s="205"/>
      <c r="D207" s="370"/>
      <c r="E207" s="370"/>
      <c r="F207" s="6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2.75" customHeight="1">
      <c r="A208" s="205"/>
      <c r="B208" s="370"/>
      <c r="C208" s="205"/>
      <c r="D208" s="370"/>
      <c r="E208" s="370"/>
      <c r="F208" s="6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2.75" customHeight="1">
      <c r="A209" s="205"/>
      <c r="B209" s="370"/>
      <c r="C209" s="205"/>
      <c r="D209" s="370"/>
      <c r="E209" s="370"/>
      <c r="F209" s="6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2.75" customHeight="1">
      <c r="A210" s="205"/>
      <c r="B210" s="370"/>
      <c r="C210" s="205"/>
      <c r="D210" s="370"/>
      <c r="E210" s="370"/>
      <c r="F210" s="6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2.75" customHeight="1">
      <c r="A211" s="205"/>
      <c r="B211" s="370"/>
      <c r="C211" s="205"/>
      <c r="D211" s="370"/>
      <c r="E211" s="370"/>
      <c r="F211" s="6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2.75" customHeight="1">
      <c r="A212" s="205"/>
      <c r="B212" s="370"/>
      <c r="C212" s="205"/>
      <c r="D212" s="370"/>
      <c r="E212" s="370"/>
      <c r="F212" s="6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2.75" customHeight="1">
      <c r="A213" s="205"/>
      <c r="B213" s="370"/>
      <c r="C213" s="205"/>
      <c r="D213" s="370"/>
      <c r="E213" s="370"/>
      <c r="F213" s="6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2.75" customHeight="1">
      <c r="A214" s="205"/>
      <c r="B214" s="370"/>
      <c r="C214" s="205"/>
      <c r="D214" s="370"/>
      <c r="E214" s="370"/>
      <c r="F214" s="6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2.75" customHeight="1">
      <c r="A215" s="205"/>
      <c r="B215" s="370"/>
      <c r="C215" s="205"/>
      <c r="D215" s="370"/>
      <c r="E215" s="370"/>
      <c r="F215" s="6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2.75" customHeight="1">
      <c r="A216" s="205"/>
      <c r="B216" s="370"/>
      <c r="C216" s="205"/>
      <c r="D216" s="370"/>
      <c r="E216" s="370"/>
      <c r="F216" s="6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2.75" customHeight="1">
      <c r="A217" s="205"/>
      <c r="B217" s="370"/>
      <c r="C217" s="205"/>
      <c r="D217" s="370"/>
      <c r="E217" s="370"/>
      <c r="F217" s="6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2.75" customHeight="1">
      <c r="A218" s="205"/>
      <c r="B218" s="370"/>
      <c r="C218" s="205"/>
      <c r="D218" s="370"/>
      <c r="E218" s="370"/>
      <c r="F218" s="6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2.75" customHeight="1">
      <c r="A219" s="205"/>
      <c r="B219" s="370"/>
      <c r="C219" s="205"/>
      <c r="D219" s="370"/>
      <c r="E219" s="370"/>
      <c r="F219" s="6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2.75" customHeight="1">
      <c r="A220" s="205"/>
      <c r="B220" s="370"/>
      <c r="C220" s="205"/>
      <c r="D220" s="370"/>
      <c r="E220" s="370"/>
      <c r="F220" s="6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2.75" customHeight="1">
      <c r="A221" s="205"/>
      <c r="B221" s="370"/>
      <c r="C221" s="205"/>
      <c r="D221" s="370"/>
      <c r="E221" s="370"/>
      <c r="F221" s="6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2.75" customHeight="1">
      <c r="A222" s="205"/>
      <c r="B222" s="370"/>
      <c r="C222" s="205"/>
      <c r="D222" s="370"/>
      <c r="E222" s="370"/>
      <c r="F222" s="6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2.75" customHeight="1">
      <c r="A223" s="205"/>
      <c r="B223" s="370"/>
      <c r="C223" s="205"/>
      <c r="D223" s="370"/>
      <c r="E223" s="370"/>
      <c r="F223" s="6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2.75" customHeight="1">
      <c r="A224" s="205"/>
      <c r="B224" s="370"/>
      <c r="C224" s="205"/>
      <c r="D224" s="370"/>
      <c r="E224" s="370"/>
      <c r="F224" s="6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2.75" customHeight="1">
      <c r="A225" s="205"/>
      <c r="B225" s="370"/>
      <c r="C225" s="205"/>
      <c r="D225" s="370"/>
      <c r="E225" s="370"/>
      <c r="F225" s="6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2.75" customHeight="1">
      <c r="A226" s="205"/>
      <c r="B226" s="370"/>
      <c r="C226" s="205"/>
      <c r="D226" s="370"/>
      <c r="E226" s="370"/>
      <c r="F226" s="6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2.75" customHeight="1">
      <c r="A227" s="205"/>
      <c r="B227" s="370"/>
      <c r="C227" s="205"/>
      <c r="D227" s="370"/>
      <c r="E227" s="370"/>
      <c r="F227" s="6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2.75" customHeight="1">
      <c r="A228" s="205"/>
      <c r="B228" s="370"/>
      <c r="C228" s="205"/>
      <c r="D228" s="370"/>
      <c r="E228" s="370"/>
      <c r="F228" s="6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2.75" customHeight="1">
      <c r="A229" s="205"/>
      <c r="B229" s="370"/>
      <c r="C229" s="205"/>
      <c r="D229" s="370"/>
      <c r="E229" s="370"/>
      <c r="F229" s="6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2.75" customHeight="1">
      <c r="A230" s="205"/>
      <c r="B230" s="370"/>
      <c r="C230" s="205"/>
      <c r="D230" s="370"/>
      <c r="E230" s="370"/>
      <c r="F230" s="6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2.75" customHeight="1">
      <c r="A231" s="205"/>
      <c r="B231" s="370"/>
      <c r="C231" s="205"/>
      <c r="D231" s="370"/>
      <c r="E231" s="370"/>
      <c r="F231" s="6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2.75" customHeight="1">
      <c r="A232" s="205"/>
      <c r="B232" s="370"/>
      <c r="C232" s="205"/>
      <c r="D232" s="370"/>
      <c r="E232" s="370"/>
      <c r="F232" s="6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2.75" customHeight="1">
      <c r="A233" s="205"/>
      <c r="B233" s="370"/>
      <c r="C233" s="205"/>
      <c r="D233" s="370"/>
      <c r="E233" s="370"/>
      <c r="F233" s="6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2.75" customHeight="1">
      <c r="A234" s="205"/>
      <c r="B234" s="370"/>
      <c r="C234" s="205"/>
      <c r="D234" s="370"/>
      <c r="E234" s="370"/>
      <c r="F234" s="6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2.75" customHeight="1">
      <c r="A235" s="205"/>
      <c r="B235" s="370"/>
      <c r="C235" s="205"/>
      <c r="D235" s="370"/>
      <c r="E235" s="370"/>
      <c r="F235" s="6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dataValidations>
    <dataValidation type="list" allowBlank="1" showInputMessage="1" showErrorMessage="1" prompt=" - " sqref="F2:F6 F8:F30">
      <formula1>$A$30:$A$34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3.63"/>
    <col customWidth="1" min="2" max="2" width="60.38"/>
    <col customWidth="1" min="3" max="3" width="42.25"/>
    <col customWidth="1" min="4" max="4" width="104.0"/>
  </cols>
  <sheetData>
    <row r="1" ht="15.75" customHeight="1">
      <c r="A1" s="371" t="s">
        <v>516</v>
      </c>
      <c r="B1" s="372" t="s">
        <v>517</v>
      </c>
      <c r="C1" s="372" t="s">
        <v>518</v>
      </c>
      <c r="D1" s="373" t="s">
        <v>519</v>
      </c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ht="36.75" customHeight="1">
      <c r="A2" s="374" t="s">
        <v>148</v>
      </c>
      <c r="B2" s="375" t="s">
        <v>520</v>
      </c>
      <c r="C2" s="376" t="s">
        <v>150</v>
      </c>
      <c r="D2" s="377" t="s">
        <v>521</v>
      </c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5.75" customHeight="1">
      <c r="A3" s="378" t="s">
        <v>158</v>
      </c>
      <c r="B3" s="379" t="s">
        <v>522</v>
      </c>
      <c r="C3" s="380" t="s">
        <v>160</v>
      </c>
      <c r="D3" s="381" t="s">
        <v>523</v>
      </c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5.75" customHeight="1">
      <c r="A4" s="382" t="s">
        <v>168</v>
      </c>
      <c r="B4" s="383" t="s">
        <v>524</v>
      </c>
      <c r="C4" s="384" t="s">
        <v>170</v>
      </c>
      <c r="D4" s="385" t="s">
        <v>525</v>
      </c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5.75" customHeight="1">
      <c r="A5" s="386" t="s">
        <v>179</v>
      </c>
      <c r="B5" s="379" t="s">
        <v>526</v>
      </c>
      <c r="C5" s="380" t="s">
        <v>181</v>
      </c>
      <c r="D5" s="387" t="s">
        <v>527</v>
      </c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15.75" customHeight="1">
      <c r="A6" s="382" t="s">
        <v>188</v>
      </c>
      <c r="B6" s="383" t="s">
        <v>528</v>
      </c>
      <c r="C6" s="388" t="s">
        <v>190</v>
      </c>
      <c r="D6" s="389" t="s">
        <v>529</v>
      </c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ht="15.75" customHeight="1">
      <c r="A7" s="386" t="s">
        <v>198</v>
      </c>
      <c r="B7" s="379" t="s">
        <v>530</v>
      </c>
      <c r="C7" s="380" t="s">
        <v>200</v>
      </c>
      <c r="D7" s="387" t="s">
        <v>531</v>
      </c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ht="15.75" customHeight="1">
      <c r="A8" s="374" t="s">
        <v>207</v>
      </c>
      <c r="B8" s="383" t="s">
        <v>532</v>
      </c>
      <c r="C8" s="388" t="s">
        <v>209</v>
      </c>
      <c r="D8" s="385" t="s">
        <v>533</v>
      </c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ht="15.75" customHeight="1">
      <c r="A9" s="390"/>
      <c r="B9" s="390"/>
      <c r="C9" s="390"/>
      <c r="D9" s="390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15.75" customHeight="1">
      <c r="A10" s="390"/>
      <c r="B10" s="390"/>
      <c r="C10" s="390"/>
      <c r="D10" s="390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ht="15.75" customHeight="1">
      <c r="A11" s="390"/>
      <c r="B11" s="390"/>
      <c r="C11" s="390"/>
      <c r="D11" s="390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ht="15.75" customHeight="1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5.75" customHeight="1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5.75" customHeight="1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5.75" customHeight="1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5.75" customHeight="1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5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5.75" customHeight="1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5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5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5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5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5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5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5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5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5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5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5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5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5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5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5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5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5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5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5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5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5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5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5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5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5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5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5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5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5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5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5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5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5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5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5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5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5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5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5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5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5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5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5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5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5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5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5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5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5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5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5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5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5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5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5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5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5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5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5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5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5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5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5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5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5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5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5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5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5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5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5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5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5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5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5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5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5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5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5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5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5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5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5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5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5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5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5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5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5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5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5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5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5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5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5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5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5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5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5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5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5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5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5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5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5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5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5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5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5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5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5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5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5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5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5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5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5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5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5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5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5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5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5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5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5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5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5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5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5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5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5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5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5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5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5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5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5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5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5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5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5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5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5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5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5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5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5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5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5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5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5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5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5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5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5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5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5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5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5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5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5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5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5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5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5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5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5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5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5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5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5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5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5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5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5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5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5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5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5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5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5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5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5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5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5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5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5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5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5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5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5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conditionalFormatting sqref="B2">
    <cfRule type="colorScale" priority="1">
      <colorScale>
        <cfvo type="min"/>
        <cfvo type="max"/>
        <color rgb="FF57BB8A"/>
        <color rgb="FFFFFFFF"/>
      </colorScale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5.38"/>
    <col customWidth="1" min="2" max="2" width="32.63"/>
    <col customWidth="1" min="3" max="3" width="49.25"/>
    <col customWidth="1" min="4" max="4" width="14.13"/>
    <col customWidth="1" min="5" max="5" width="31.0"/>
    <col customWidth="1" min="7" max="7" width="18.0"/>
    <col customWidth="1" min="9" max="9" width="6.0"/>
    <col customWidth="1" min="12" max="12" width="6.63"/>
    <col customWidth="1" min="15" max="15" width="4.88"/>
    <col customWidth="1" min="16" max="17" width="0.38"/>
    <col customWidth="1" min="18" max="18" width="12.38"/>
    <col customWidth="1" min="19" max="19" width="0.38"/>
  </cols>
  <sheetData>
    <row r="1" ht="15.75" customHeight="1">
      <c r="A1" s="391" t="s">
        <v>534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1"/>
      <c r="S1" s="205"/>
      <c r="T1" s="205"/>
      <c r="U1" s="205"/>
      <c r="V1" s="205"/>
      <c r="W1" s="205"/>
      <c r="X1" s="205"/>
      <c r="Y1" s="205"/>
      <c r="Z1" s="205"/>
    </row>
    <row r="2" ht="15.75" customHeight="1">
      <c r="A2" s="392" t="s">
        <v>535</v>
      </c>
      <c r="B2" s="393"/>
      <c r="C2" s="393"/>
      <c r="D2" s="393"/>
      <c r="E2" s="393"/>
      <c r="F2" s="394"/>
      <c r="G2" s="395"/>
      <c r="H2" s="395"/>
      <c r="I2" s="396" t="s">
        <v>536</v>
      </c>
      <c r="J2" s="393"/>
      <c r="K2" s="393"/>
      <c r="L2" s="393"/>
      <c r="M2" s="393"/>
      <c r="N2" s="393"/>
      <c r="O2" s="393"/>
      <c r="P2" s="393"/>
      <c r="Q2" s="393"/>
      <c r="R2" s="397"/>
      <c r="S2" s="205"/>
      <c r="T2" s="205"/>
      <c r="U2" s="205"/>
      <c r="V2" s="205"/>
      <c r="W2" s="205"/>
      <c r="X2" s="205"/>
      <c r="Y2" s="205"/>
      <c r="Z2" s="205"/>
    </row>
    <row r="3" ht="15.75" customHeight="1">
      <c r="A3" s="220"/>
      <c r="B3" s="220"/>
      <c r="C3" s="220"/>
      <c r="D3" s="220"/>
      <c r="E3" s="220"/>
      <c r="F3" s="220"/>
      <c r="G3" s="220"/>
      <c r="H3" s="205"/>
      <c r="K3" s="205"/>
      <c r="N3" s="205"/>
      <c r="Q3" s="205"/>
      <c r="T3" s="205"/>
      <c r="U3" s="205"/>
      <c r="V3" s="205"/>
      <c r="W3" s="205"/>
      <c r="X3" s="205"/>
      <c r="Y3" s="205"/>
      <c r="Z3" s="205"/>
    </row>
    <row r="4" ht="15.75" customHeight="1">
      <c r="A4" s="398" t="s">
        <v>3</v>
      </c>
      <c r="B4" s="399" t="s">
        <v>216</v>
      </c>
      <c r="C4" s="399" t="s">
        <v>537</v>
      </c>
      <c r="D4" s="399" t="s">
        <v>538</v>
      </c>
      <c r="E4" s="399" t="s">
        <v>539</v>
      </c>
      <c r="F4" s="399" t="s">
        <v>540</v>
      </c>
      <c r="G4" s="399" t="s">
        <v>541</v>
      </c>
      <c r="H4" s="400" t="s">
        <v>542</v>
      </c>
      <c r="I4" s="51"/>
      <c r="J4" s="400" t="s">
        <v>543</v>
      </c>
      <c r="K4" s="50"/>
      <c r="L4" s="51"/>
      <c r="M4" s="400" t="s">
        <v>544</v>
      </c>
      <c r="N4" s="50"/>
      <c r="O4" s="50"/>
      <c r="P4" s="50"/>
      <c r="Q4" s="51"/>
      <c r="R4" s="400" t="s">
        <v>11</v>
      </c>
      <c r="S4" s="51"/>
      <c r="T4" s="205"/>
      <c r="U4" s="205"/>
      <c r="V4" s="205"/>
      <c r="W4" s="205"/>
      <c r="X4" s="205"/>
      <c r="Y4" s="205"/>
      <c r="Z4" s="205"/>
    </row>
    <row r="5" ht="15.75" customHeight="1">
      <c r="A5" s="401">
        <v>1.0</v>
      </c>
      <c r="B5" s="402" t="s">
        <v>545</v>
      </c>
      <c r="C5" s="402" t="s">
        <v>546</v>
      </c>
      <c r="D5" s="403" t="s">
        <v>547</v>
      </c>
      <c r="E5" s="403" t="s">
        <v>368</v>
      </c>
      <c r="F5" s="403" t="s">
        <v>548</v>
      </c>
      <c r="G5" s="403" t="s">
        <v>549</v>
      </c>
      <c r="H5" s="404" t="s">
        <v>155</v>
      </c>
      <c r="I5" s="397"/>
      <c r="J5" s="404" t="s">
        <v>550</v>
      </c>
      <c r="K5" s="393"/>
      <c r="L5" s="394"/>
      <c r="M5" s="405">
        <v>45160.0</v>
      </c>
      <c r="N5" s="50"/>
      <c r="O5" s="50"/>
      <c r="P5" s="50"/>
      <c r="Q5" s="51"/>
      <c r="R5" s="404"/>
      <c r="S5" s="397"/>
      <c r="T5" s="205"/>
      <c r="U5" s="205"/>
      <c r="V5" s="205"/>
      <c r="W5" s="205"/>
      <c r="X5" s="205"/>
      <c r="Y5" s="205"/>
      <c r="Z5" s="205"/>
    </row>
    <row r="6" ht="15.75" customHeight="1">
      <c r="A6" s="406">
        <v>2.0</v>
      </c>
      <c r="B6" s="407" t="s">
        <v>551</v>
      </c>
      <c r="C6" s="407" t="s">
        <v>552</v>
      </c>
      <c r="D6" s="408" t="s">
        <v>553</v>
      </c>
      <c r="E6" s="408" t="s">
        <v>368</v>
      </c>
      <c r="F6" s="408" t="s">
        <v>553</v>
      </c>
      <c r="G6" s="408" t="s">
        <v>554</v>
      </c>
      <c r="H6" s="409" t="s">
        <v>555</v>
      </c>
      <c r="I6" s="397"/>
      <c r="J6" s="409" t="s">
        <v>556</v>
      </c>
      <c r="K6" s="393"/>
      <c r="L6" s="394"/>
      <c r="M6" s="410">
        <v>45174.0</v>
      </c>
      <c r="N6" s="50"/>
      <c r="O6" s="50"/>
      <c r="P6" s="50"/>
      <c r="Q6" s="51"/>
      <c r="R6" s="409"/>
      <c r="S6" s="397"/>
      <c r="T6" s="205"/>
      <c r="U6" s="205"/>
      <c r="V6" s="205"/>
      <c r="W6" s="205"/>
      <c r="X6" s="205"/>
      <c r="Y6" s="205"/>
      <c r="Z6" s="205"/>
    </row>
    <row r="7" ht="15.75" customHeight="1">
      <c r="A7" s="401">
        <v>3.0</v>
      </c>
      <c r="B7" s="402" t="s">
        <v>557</v>
      </c>
      <c r="C7" s="402" t="s">
        <v>558</v>
      </c>
      <c r="D7" s="403" t="s">
        <v>559</v>
      </c>
      <c r="E7" s="403" t="s">
        <v>560</v>
      </c>
      <c r="F7" s="403" t="s">
        <v>540</v>
      </c>
      <c r="G7" s="403" t="s">
        <v>561</v>
      </c>
      <c r="H7" s="404" t="s">
        <v>562</v>
      </c>
      <c r="I7" s="397"/>
      <c r="J7" s="404" t="s">
        <v>563</v>
      </c>
      <c r="K7" s="393"/>
      <c r="L7" s="394"/>
      <c r="M7" s="405">
        <v>45189.0</v>
      </c>
      <c r="N7" s="50"/>
      <c r="O7" s="50"/>
      <c r="P7" s="50"/>
      <c r="Q7" s="51"/>
      <c r="R7" s="404"/>
      <c r="S7" s="397"/>
      <c r="T7" s="205"/>
      <c r="U7" s="205"/>
      <c r="V7" s="205"/>
      <c r="W7" s="205"/>
      <c r="X7" s="205"/>
      <c r="Y7" s="205"/>
      <c r="Z7" s="205"/>
    </row>
    <row r="8" ht="15.75" customHeight="1">
      <c r="A8" s="411">
        <v>4.0</v>
      </c>
      <c r="B8" s="407" t="s">
        <v>564</v>
      </c>
      <c r="C8" s="407" t="s">
        <v>565</v>
      </c>
      <c r="D8" s="408" t="s">
        <v>547</v>
      </c>
      <c r="E8" s="408" t="s">
        <v>566</v>
      </c>
      <c r="F8" s="408" t="s">
        <v>548</v>
      </c>
      <c r="G8" s="408" t="s">
        <v>203</v>
      </c>
      <c r="H8" s="409" t="s">
        <v>164</v>
      </c>
      <c r="I8" s="397"/>
      <c r="J8" s="409" t="s">
        <v>567</v>
      </c>
      <c r="K8" s="393"/>
      <c r="L8" s="394"/>
      <c r="M8" s="412">
        <v>45229.0</v>
      </c>
      <c r="N8" s="50"/>
      <c r="O8" s="50"/>
      <c r="P8" s="50"/>
      <c r="Q8" s="51"/>
      <c r="R8" s="409"/>
      <c r="S8" s="397"/>
      <c r="T8" s="205"/>
      <c r="U8" s="205"/>
      <c r="V8" s="205"/>
      <c r="W8" s="205"/>
      <c r="X8" s="205"/>
      <c r="Y8" s="205"/>
      <c r="Z8" s="205"/>
    </row>
    <row r="9" ht="15.75" customHeight="1">
      <c r="A9" s="401">
        <v>5.0</v>
      </c>
      <c r="B9" s="402" t="s">
        <v>568</v>
      </c>
      <c r="C9" s="402" t="s">
        <v>569</v>
      </c>
      <c r="D9" s="403" t="s">
        <v>570</v>
      </c>
      <c r="E9" s="403" t="s">
        <v>549</v>
      </c>
      <c r="F9" s="403" t="s">
        <v>570</v>
      </c>
      <c r="G9" s="403" t="s">
        <v>554</v>
      </c>
      <c r="H9" s="404" t="s">
        <v>571</v>
      </c>
      <c r="I9" s="397"/>
      <c r="J9" s="404" t="s">
        <v>572</v>
      </c>
      <c r="K9" s="393"/>
      <c r="L9" s="394"/>
      <c r="M9" s="413">
        <v>45240.0</v>
      </c>
      <c r="N9" s="50"/>
      <c r="O9" s="50"/>
      <c r="P9" s="50"/>
      <c r="Q9" s="51"/>
      <c r="R9" s="404"/>
      <c r="S9" s="397"/>
      <c r="T9" s="205"/>
      <c r="U9" s="205"/>
      <c r="V9" s="205"/>
      <c r="W9" s="205"/>
      <c r="X9" s="205"/>
      <c r="Y9" s="205"/>
      <c r="Z9" s="205"/>
    </row>
    <row r="10" ht="15.75" customHeight="1">
      <c r="A10" s="220"/>
      <c r="B10" s="220"/>
      <c r="C10" s="220"/>
      <c r="D10" s="220"/>
      <c r="E10" s="220"/>
      <c r="F10" s="220"/>
      <c r="G10" s="220"/>
      <c r="H10" s="205"/>
      <c r="K10" s="205"/>
      <c r="N10" s="205"/>
      <c r="Q10" s="205"/>
      <c r="T10" s="205"/>
      <c r="U10" s="205"/>
      <c r="V10" s="205"/>
      <c r="W10" s="205"/>
      <c r="X10" s="205"/>
      <c r="Y10" s="205"/>
      <c r="Z10" s="205"/>
    </row>
    <row r="11" ht="15.75" customHeight="1">
      <c r="A11" s="220"/>
      <c r="B11" s="414" t="s">
        <v>573</v>
      </c>
      <c r="C11" s="415"/>
      <c r="D11" s="414" t="s">
        <v>574</v>
      </c>
      <c r="E11" s="50"/>
      <c r="F11" s="50"/>
      <c r="G11" s="51"/>
      <c r="H11" s="400" t="s">
        <v>575</v>
      </c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1"/>
      <c r="T11" s="205"/>
      <c r="U11" s="205"/>
      <c r="V11" s="205"/>
      <c r="W11" s="205"/>
      <c r="X11" s="205"/>
      <c r="Y11" s="205"/>
      <c r="Z11" s="205"/>
    </row>
    <row r="12" ht="15.75" customHeight="1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5.75" customHeight="1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5.75" customHeight="1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5.75" customHeight="1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5.75" customHeight="1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5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5.75" customHeight="1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5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5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5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5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5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5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5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5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5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5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5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5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5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5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5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5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5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5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5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5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5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5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5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5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5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5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5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5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5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5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5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5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5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5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5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5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5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5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5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5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5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5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5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5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5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5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5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5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5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5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5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5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5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5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5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5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5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5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5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5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5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5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5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5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5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5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5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5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5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5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5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5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5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5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5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5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5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5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5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5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5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5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5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5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5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5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5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5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5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5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5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5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5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5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5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5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5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5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5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5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5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5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5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5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5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5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5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5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5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5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5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5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5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5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5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5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5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5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5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5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5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5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5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5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5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5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5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5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5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5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5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5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5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5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5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5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5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5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5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5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5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5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5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5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5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5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5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5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5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5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5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5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5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5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5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5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5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5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5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5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5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5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5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5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5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5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5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5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5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5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5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5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5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5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5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5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5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5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5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5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5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5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5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5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5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5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5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5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5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5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5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mergeCells count="38">
    <mergeCell ref="A1:R1"/>
    <mergeCell ref="A2:F2"/>
    <mergeCell ref="I2:R2"/>
    <mergeCell ref="H3:J3"/>
    <mergeCell ref="K3:M3"/>
    <mergeCell ref="N3:P3"/>
    <mergeCell ref="Q3:S3"/>
    <mergeCell ref="H4:I4"/>
    <mergeCell ref="J4:L4"/>
    <mergeCell ref="M4:Q4"/>
    <mergeCell ref="R4:S4"/>
    <mergeCell ref="J5:L5"/>
    <mergeCell ref="M5:Q5"/>
    <mergeCell ref="R5:S5"/>
    <mergeCell ref="M7:Q7"/>
    <mergeCell ref="R7:S7"/>
    <mergeCell ref="H5:I5"/>
    <mergeCell ref="H6:I6"/>
    <mergeCell ref="J6:L6"/>
    <mergeCell ref="M6:Q6"/>
    <mergeCell ref="R6:S6"/>
    <mergeCell ref="H7:I7"/>
    <mergeCell ref="J7:L7"/>
    <mergeCell ref="H9:I9"/>
    <mergeCell ref="H10:J10"/>
    <mergeCell ref="K10:M10"/>
    <mergeCell ref="N10:P10"/>
    <mergeCell ref="Q10:S10"/>
    <mergeCell ref="B11:C11"/>
    <mergeCell ref="D11:G11"/>
    <mergeCell ref="H11:S11"/>
    <mergeCell ref="H8:I8"/>
    <mergeCell ref="J8:L8"/>
    <mergeCell ref="M8:Q8"/>
    <mergeCell ref="R8:S8"/>
    <mergeCell ref="J9:L9"/>
    <mergeCell ref="M9:Q9"/>
    <mergeCell ref="R9:S9"/>
  </mergeCells>
  <printOptions/>
  <pageMargins bottom="0.787401575" footer="0.0" header="0.0" left="0.511811024" right="0.511811024" top="0.7874015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6" width="8.6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51.88"/>
  </cols>
  <sheetData>
    <row r="1" ht="15.75" customHeight="1">
      <c r="A1" s="416" t="s">
        <v>576</v>
      </c>
      <c r="B1" s="417" t="s">
        <v>577</v>
      </c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ht="15.75" customHeight="1">
      <c r="A2" s="418" t="s">
        <v>578</v>
      </c>
      <c r="B2" s="419">
        <v>2.2023796E7</v>
      </c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5.75" customHeight="1">
      <c r="A3" s="418" t="s">
        <v>579</v>
      </c>
      <c r="B3" s="419">
        <v>2.202346E7</v>
      </c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5.75" customHeight="1">
      <c r="A4" s="418" t="s">
        <v>580</v>
      </c>
      <c r="B4" s="419">
        <v>2.2023472E7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5.75" customHeight="1">
      <c r="A5" s="420" t="s">
        <v>581</v>
      </c>
      <c r="B5" s="419">
        <v>2.2023297E7</v>
      </c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21.0" customHeight="1">
      <c r="A6" s="416" t="s">
        <v>582</v>
      </c>
      <c r="B6" s="205"/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ht="59.25" customHeight="1">
      <c r="A7" s="421" t="s">
        <v>583</v>
      </c>
      <c r="B7" s="422"/>
      <c r="C7" s="422"/>
      <c r="D7" s="422"/>
      <c r="E7" s="422"/>
      <c r="F7" s="422"/>
      <c r="G7" s="422"/>
      <c r="H7" s="422"/>
      <c r="I7" s="422"/>
      <c r="J7" s="422"/>
      <c r="K7" s="422"/>
      <c r="L7" s="422"/>
      <c r="M7" s="422"/>
      <c r="N7" s="422"/>
      <c r="O7" s="422"/>
      <c r="P7" s="422"/>
      <c r="Q7" s="422"/>
      <c r="R7" s="422"/>
      <c r="S7" s="422"/>
      <c r="T7" s="422"/>
      <c r="U7" s="422"/>
      <c r="V7" s="422"/>
      <c r="W7" s="205"/>
      <c r="X7" s="205"/>
      <c r="Y7" s="205"/>
      <c r="Z7" s="205"/>
    </row>
    <row r="8" ht="22.5" customHeight="1">
      <c r="A8" s="416" t="s">
        <v>584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ht="142.5" customHeight="1">
      <c r="A9" s="423" t="s">
        <v>585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15.75" customHeight="1">
      <c r="A10" s="205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ht="15.75" customHeight="1">
      <c r="A11" s="205"/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ht="15.75" customHeight="1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5.75" customHeight="1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5.75" customHeight="1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5.75" customHeight="1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5.75" customHeight="1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5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5.75" customHeight="1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5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5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5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5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5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5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5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5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5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5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5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5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5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5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5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5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5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5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5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5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5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5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5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5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5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5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5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5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5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5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5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5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5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5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5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5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5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5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5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5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5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5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5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5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5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5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5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5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5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5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5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5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5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5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5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5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5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5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5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5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5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5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5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5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5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5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5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5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5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5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5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5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5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5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5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5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5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5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5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5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5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5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5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5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5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5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5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5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5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5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5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5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5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5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5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5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5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5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5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5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5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5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5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5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5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5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5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5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5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5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5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5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5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5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5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5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5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5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5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5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5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5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5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5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5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5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5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5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5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5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5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5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5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5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5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5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5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5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5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5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5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5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5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5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5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5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5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5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5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5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5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5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5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5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5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5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5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5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5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5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5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5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5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5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5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5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5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5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5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5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5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5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5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5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5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5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5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5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5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5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5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5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5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5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5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5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5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5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5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5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5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conditionalFormatting sqref="E6">
    <cfRule type="notContainsBlanks" dxfId="3" priority="1">
      <formula>LEN(TRIM(E6))&gt;0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0"/>
    <col customWidth="1" min="2" max="2" width="8.0"/>
    <col customWidth="1" min="3" max="3" width="67.25"/>
    <col customWidth="1" min="4" max="4" width="13.0"/>
    <col customWidth="1" min="5" max="7" width="5.75"/>
    <col customWidth="1" min="8" max="22" width="8.0"/>
  </cols>
  <sheetData>
    <row r="1" ht="20.25" customHeight="1">
      <c r="A1" s="205"/>
      <c r="B1" s="424" t="s">
        <v>586</v>
      </c>
      <c r="C1" s="34"/>
      <c r="D1" s="34"/>
      <c r="E1" s="34"/>
      <c r="F1" s="34"/>
      <c r="G1" s="3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ht="17.25" customHeight="1">
      <c r="A2" s="205"/>
      <c r="B2" s="425" t="s">
        <v>587</v>
      </c>
      <c r="C2" s="426" t="s">
        <v>4</v>
      </c>
      <c r="D2" s="427" t="s">
        <v>588</v>
      </c>
      <c r="E2" s="428"/>
      <c r="F2" s="428"/>
      <c r="G2" s="429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6.5" customHeight="1">
      <c r="A3" s="205"/>
      <c r="B3" s="430"/>
      <c r="C3" s="431"/>
      <c r="D3" s="432" t="s">
        <v>589</v>
      </c>
      <c r="E3" s="432" t="s">
        <v>590</v>
      </c>
      <c r="F3" s="432" t="s">
        <v>591</v>
      </c>
      <c r="G3" s="432" t="s">
        <v>592</v>
      </c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4.25" customHeight="1">
      <c r="A4" s="205"/>
      <c r="B4" s="433">
        <v>1.0</v>
      </c>
      <c r="C4" s="434" t="s">
        <v>593</v>
      </c>
      <c r="D4" s="435" t="s">
        <v>594</v>
      </c>
      <c r="E4" s="435" t="s">
        <v>595</v>
      </c>
      <c r="F4" s="435" t="s">
        <v>225</v>
      </c>
      <c r="G4" s="435" t="s">
        <v>596</v>
      </c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4.25" customHeight="1">
      <c r="A5" s="205"/>
      <c r="B5" s="436">
        <v>44927.0</v>
      </c>
      <c r="C5" s="437" t="s">
        <v>597</v>
      </c>
      <c r="D5" s="438" t="s">
        <v>594</v>
      </c>
      <c r="E5" s="438" t="s">
        <v>596</v>
      </c>
      <c r="F5" s="438" t="s">
        <v>595</v>
      </c>
      <c r="G5" s="438" t="s">
        <v>595</v>
      </c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14.25" customHeight="1">
      <c r="A6" s="205"/>
      <c r="B6" s="439">
        <v>44958.0</v>
      </c>
      <c r="C6" s="440" t="s">
        <v>598</v>
      </c>
      <c r="D6" s="441" t="s">
        <v>220</v>
      </c>
      <c r="E6" s="441" t="s">
        <v>596</v>
      </c>
      <c r="F6" s="441" t="s">
        <v>599</v>
      </c>
      <c r="G6" s="441" t="s">
        <v>225</v>
      </c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ht="14.25" customHeight="1">
      <c r="A7" s="205"/>
      <c r="B7" s="436">
        <v>44986.0</v>
      </c>
      <c r="C7" s="437" t="s">
        <v>600</v>
      </c>
      <c r="D7" s="438" t="s">
        <v>599</v>
      </c>
      <c r="E7" s="438" t="s">
        <v>225</v>
      </c>
      <c r="F7" s="438" t="s">
        <v>225</v>
      </c>
      <c r="G7" s="438" t="s">
        <v>220</v>
      </c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ht="14.25" customHeight="1">
      <c r="A8" s="205"/>
      <c r="B8" s="442">
        <v>2.0</v>
      </c>
      <c r="C8" s="440" t="s">
        <v>601</v>
      </c>
      <c r="D8" s="441" t="s">
        <v>599</v>
      </c>
      <c r="E8" s="441" t="s">
        <v>596</v>
      </c>
      <c r="F8" s="441" t="s">
        <v>220</v>
      </c>
      <c r="G8" s="441" t="s">
        <v>596</v>
      </c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ht="14.25" customHeight="1">
      <c r="A9" s="205"/>
      <c r="B9" s="436">
        <v>44928.0</v>
      </c>
      <c r="C9" s="437" t="s">
        <v>602</v>
      </c>
      <c r="D9" s="438" t="s">
        <v>596</v>
      </c>
      <c r="E9" s="438" t="s">
        <v>596</v>
      </c>
      <c r="F9" s="438" t="s">
        <v>594</v>
      </c>
      <c r="G9" s="438" t="s">
        <v>225</v>
      </c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14.25" customHeight="1">
      <c r="A10" s="205"/>
      <c r="B10" s="442">
        <v>3.0</v>
      </c>
      <c r="C10" s="440" t="s">
        <v>603</v>
      </c>
      <c r="D10" s="441" t="s">
        <v>595</v>
      </c>
      <c r="E10" s="441" t="s">
        <v>594</v>
      </c>
      <c r="F10" s="441" t="s">
        <v>225</v>
      </c>
      <c r="G10" s="441" t="s">
        <v>225</v>
      </c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ht="14.25" customHeight="1">
      <c r="A11" s="205"/>
      <c r="B11" s="436">
        <v>44929.0</v>
      </c>
      <c r="C11" s="437" t="s">
        <v>604</v>
      </c>
      <c r="D11" s="438" t="s">
        <v>225</v>
      </c>
      <c r="E11" s="438" t="s">
        <v>594</v>
      </c>
      <c r="F11" s="438" t="s">
        <v>225</v>
      </c>
      <c r="G11" s="438" t="s">
        <v>225</v>
      </c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ht="14.25" customHeight="1">
      <c r="A12" s="205"/>
      <c r="B12" s="442">
        <v>4.0</v>
      </c>
      <c r="C12" s="440" t="s">
        <v>605</v>
      </c>
      <c r="D12" s="441" t="s">
        <v>225</v>
      </c>
      <c r="E12" s="441" t="s">
        <v>225</v>
      </c>
      <c r="F12" s="441" t="s">
        <v>225</v>
      </c>
      <c r="G12" s="441" t="s">
        <v>594</v>
      </c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4.25" customHeight="1">
      <c r="A13" s="205"/>
      <c r="B13" s="436">
        <v>44930.0</v>
      </c>
      <c r="C13" s="437" t="s">
        <v>606</v>
      </c>
      <c r="D13" s="438" t="s">
        <v>596</v>
      </c>
      <c r="E13" s="438" t="s">
        <v>225</v>
      </c>
      <c r="F13" s="438" t="s">
        <v>596</v>
      </c>
      <c r="G13" s="438" t="s">
        <v>594</v>
      </c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4.25" customHeight="1">
      <c r="A14" s="205"/>
      <c r="B14" s="439">
        <v>44961.0</v>
      </c>
      <c r="C14" s="440" t="s">
        <v>607</v>
      </c>
      <c r="D14" s="441" t="s">
        <v>595</v>
      </c>
      <c r="E14" s="441" t="s">
        <v>595</v>
      </c>
      <c r="F14" s="441" t="s">
        <v>594</v>
      </c>
      <c r="G14" s="441" t="s">
        <v>595</v>
      </c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4.25" customHeight="1">
      <c r="A15" s="205"/>
      <c r="B15" s="443">
        <v>5.0</v>
      </c>
      <c r="C15" s="437" t="s">
        <v>608</v>
      </c>
      <c r="D15" s="438" t="s">
        <v>596</v>
      </c>
      <c r="E15" s="438" t="s">
        <v>596</v>
      </c>
      <c r="F15" s="438" t="s">
        <v>594</v>
      </c>
      <c r="G15" s="438" t="s">
        <v>595</v>
      </c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4.25" customHeight="1">
      <c r="A16" s="205"/>
      <c r="B16" s="439">
        <v>44931.0</v>
      </c>
      <c r="C16" s="440" t="s">
        <v>609</v>
      </c>
      <c r="D16" s="441" t="s">
        <v>596</v>
      </c>
      <c r="E16" s="441" t="s">
        <v>596</v>
      </c>
      <c r="F16" s="441" t="s">
        <v>595</v>
      </c>
      <c r="G16" s="441" t="s">
        <v>594</v>
      </c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4.25" customHeight="1">
      <c r="A17" s="205"/>
      <c r="B17" s="436">
        <v>44962.0</v>
      </c>
      <c r="C17" s="437" t="s">
        <v>610</v>
      </c>
      <c r="D17" s="438" t="s">
        <v>595</v>
      </c>
      <c r="E17" s="438" t="s">
        <v>594</v>
      </c>
      <c r="F17" s="438" t="s">
        <v>225</v>
      </c>
      <c r="G17" s="438" t="s">
        <v>595</v>
      </c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4.25" customHeight="1">
      <c r="A18" s="205"/>
      <c r="B18" s="442">
        <v>6.0</v>
      </c>
      <c r="C18" s="440" t="s">
        <v>611</v>
      </c>
      <c r="D18" s="441" t="s">
        <v>225</v>
      </c>
      <c r="E18" s="441" t="s">
        <v>225</v>
      </c>
      <c r="F18" s="441" t="s">
        <v>594</v>
      </c>
      <c r="G18" s="441" t="s">
        <v>595</v>
      </c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24.0" customHeight="1">
      <c r="A19" s="205"/>
      <c r="B19" s="444"/>
      <c r="C19" s="444"/>
      <c r="D19" s="6"/>
      <c r="E19" s="6"/>
      <c r="F19" s="6"/>
      <c r="G19" s="6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75" customHeight="1">
      <c r="A20" s="205"/>
      <c r="B20" s="445"/>
      <c r="C20" s="445"/>
      <c r="D20" s="6"/>
      <c r="E20" s="6"/>
      <c r="F20" s="6"/>
      <c r="G20" s="6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6.5" customHeight="1">
      <c r="A21" s="205"/>
      <c r="B21" s="209" t="s">
        <v>612</v>
      </c>
      <c r="C21" s="205"/>
      <c r="D21" s="446" t="s">
        <v>613</v>
      </c>
      <c r="E21" s="34"/>
      <c r="F21" s="35"/>
      <c r="G21" s="6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2.75" customHeight="1">
      <c r="A22" s="205"/>
      <c r="B22" s="205"/>
      <c r="C22" s="205"/>
      <c r="D22" s="447" t="s">
        <v>614</v>
      </c>
      <c r="E22" s="448"/>
      <c r="F22" s="449"/>
      <c r="G22" s="6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0" customHeight="1">
      <c r="A23" s="6"/>
      <c r="B23" s="32" t="s">
        <v>615</v>
      </c>
      <c r="C23" s="205"/>
      <c r="D23" s="450" t="s">
        <v>616</v>
      </c>
      <c r="E23" s="451"/>
      <c r="F23" s="449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205"/>
      <c r="X23" s="205"/>
      <c r="Y23" s="205"/>
      <c r="Z23" s="205"/>
    </row>
    <row r="24" ht="14.25" customHeight="1">
      <c r="A24" s="6"/>
      <c r="B24" s="32" t="s">
        <v>617</v>
      </c>
      <c r="C24" s="205"/>
      <c r="D24" s="450" t="s">
        <v>618</v>
      </c>
      <c r="E24" s="451"/>
      <c r="F24" s="45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205"/>
      <c r="X24" s="205"/>
      <c r="Y24" s="205"/>
      <c r="Z24" s="205"/>
    </row>
    <row r="25" ht="14.25" customHeight="1">
      <c r="A25" s="6"/>
      <c r="B25" s="32" t="s">
        <v>619</v>
      </c>
      <c r="C25" s="205"/>
      <c r="D25" s="450" t="s">
        <v>620</v>
      </c>
      <c r="E25" s="451"/>
      <c r="F25" s="45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205"/>
      <c r="X25" s="205"/>
      <c r="Y25" s="205"/>
      <c r="Z25" s="205"/>
    </row>
    <row r="26" ht="15.75" customHeight="1">
      <c r="A26" s="6"/>
      <c r="B26" s="32" t="s">
        <v>621</v>
      </c>
      <c r="C26" s="205"/>
      <c r="D26" s="450"/>
      <c r="E26" s="451"/>
      <c r="F26" s="45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205"/>
      <c r="X26" s="205"/>
      <c r="Y26" s="205"/>
      <c r="Z26" s="205"/>
    </row>
    <row r="27" ht="18.0" customHeight="1">
      <c r="A27" s="6"/>
      <c r="B27" s="32" t="s">
        <v>622</v>
      </c>
      <c r="C27" s="205"/>
      <c r="D27" s="450"/>
      <c r="E27" s="451"/>
      <c r="F27" s="452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205"/>
      <c r="X27" s="205"/>
      <c r="Y27" s="205"/>
      <c r="Z27" s="205"/>
    </row>
    <row r="28" ht="17.25" customHeight="1">
      <c r="A28" s="6"/>
      <c r="B28" s="205"/>
      <c r="C28" s="205"/>
      <c r="D28" s="453"/>
      <c r="E28" s="50"/>
      <c r="F28" s="51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205"/>
      <c r="X28" s="205"/>
      <c r="Y28" s="205"/>
      <c r="Z28" s="205"/>
    </row>
    <row r="29" ht="23.25" customHeight="1">
      <c r="A29" s="6"/>
      <c r="B29" s="205"/>
      <c r="C29" s="20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205"/>
      <c r="X29" s="205"/>
      <c r="Y29" s="205"/>
      <c r="Z29" s="205"/>
    </row>
    <row r="30" ht="23.25" customHeight="1">
      <c r="A30" s="205"/>
      <c r="B30" s="205"/>
      <c r="C30" s="205"/>
      <c r="D30" s="5"/>
      <c r="E30" s="6"/>
      <c r="F30" s="6"/>
      <c r="G30" s="6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2.75" customHeight="1">
      <c r="A31" s="205"/>
      <c r="B31" s="205"/>
      <c r="C31" s="205"/>
      <c r="D31" s="6"/>
      <c r="E31" s="6"/>
      <c r="F31" s="6"/>
      <c r="G31" s="6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2.75" customHeight="1">
      <c r="A32" s="205"/>
      <c r="B32" s="205"/>
      <c r="C32" s="205"/>
      <c r="D32" s="6"/>
      <c r="E32" s="6"/>
      <c r="F32" s="6"/>
      <c r="G32" s="6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2.75" customHeight="1">
      <c r="A33" s="205"/>
      <c r="B33" s="205"/>
      <c r="C33" s="205"/>
      <c r="D33" s="6"/>
      <c r="E33" s="6"/>
      <c r="F33" s="6"/>
      <c r="G33" s="6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2.75" customHeight="1">
      <c r="A34" s="205"/>
      <c r="B34" s="205"/>
      <c r="C34" s="205"/>
      <c r="D34" s="6"/>
      <c r="E34" s="6"/>
      <c r="F34" s="6"/>
      <c r="G34" s="6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2.75" customHeight="1">
      <c r="A35" s="205"/>
      <c r="B35" s="205"/>
      <c r="C35" s="205"/>
      <c r="D35" s="6"/>
      <c r="E35" s="6"/>
      <c r="F35" s="6"/>
      <c r="G35" s="6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2.75" customHeight="1">
      <c r="A36" s="205"/>
      <c r="B36" s="205"/>
      <c r="C36" s="205"/>
      <c r="D36" s="6"/>
      <c r="E36" s="6"/>
      <c r="F36" s="6"/>
      <c r="G36" s="6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2.75" customHeight="1">
      <c r="A37" s="205"/>
      <c r="B37" s="205"/>
      <c r="C37" s="205"/>
      <c r="D37" s="6"/>
      <c r="E37" s="6"/>
      <c r="F37" s="6"/>
      <c r="G37" s="6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2.75" customHeight="1">
      <c r="A38" s="205"/>
      <c r="B38" s="205"/>
      <c r="C38" s="205"/>
      <c r="D38" s="6"/>
      <c r="E38" s="6"/>
      <c r="F38" s="6"/>
      <c r="G38" s="6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2.75" customHeight="1">
      <c r="A39" s="205"/>
      <c r="B39" s="205"/>
      <c r="C39" s="205"/>
      <c r="D39" s="6"/>
      <c r="E39" s="6"/>
      <c r="F39" s="6"/>
      <c r="G39" s="6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2.75" customHeight="1">
      <c r="A40" s="205"/>
      <c r="B40" s="205"/>
      <c r="C40" s="205"/>
      <c r="D40" s="6"/>
      <c r="E40" s="6"/>
      <c r="F40" s="6"/>
      <c r="G40" s="6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2.75" customHeight="1">
      <c r="A41" s="205"/>
      <c r="B41" s="205"/>
      <c r="C41" s="205"/>
      <c r="D41" s="6"/>
      <c r="E41" s="6"/>
      <c r="F41" s="6"/>
      <c r="G41" s="6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2.75" customHeight="1">
      <c r="A42" s="205"/>
      <c r="B42" s="205"/>
      <c r="C42" s="205"/>
      <c r="D42" s="6"/>
      <c r="E42" s="6"/>
      <c r="F42" s="6"/>
      <c r="G42" s="6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2.75" customHeight="1">
      <c r="A43" s="205"/>
      <c r="B43" s="205"/>
      <c r="C43" s="205"/>
      <c r="D43" s="6"/>
      <c r="E43" s="6"/>
      <c r="F43" s="6"/>
      <c r="G43" s="6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2.75" customHeight="1">
      <c r="A44" s="205"/>
      <c r="B44" s="205"/>
      <c r="C44" s="205"/>
      <c r="D44" s="6"/>
      <c r="E44" s="6"/>
      <c r="F44" s="6"/>
      <c r="G44" s="6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2.75" customHeight="1">
      <c r="A45" s="205"/>
      <c r="B45" s="205"/>
      <c r="C45" s="205"/>
      <c r="D45" s="6"/>
      <c r="E45" s="6"/>
      <c r="F45" s="6"/>
      <c r="G45" s="6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2.75" customHeight="1">
      <c r="A46" s="205"/>
      <c r="B46" s="205"/>
      <c r="C46" s="205"/>
      <c r="D46" s="6"/>
      <c r="E46" s="6"/>
      <c r="F46" s="6"/>
      <c r="G46" s="6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2.75" customHeight="1">
      <c r="A47" s="205"/>
      <c r="B47" s="205"/>
      <c r="C47" s="205"/>
      <c r="D47" s="6"/>
      <c r="E47" s="6"/>
      <c r="F47" s="6"/>
      <c r="G47" s="6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2.75" customHeight="1">
      <c r="A48" s="205"/>
      <c r="B48" s="205"/>
      <c r="C48" s="205"/>
      <c r="D48" s="6"/>
      <c r="E48" s="6"/>
      <c r="F48" s="6"/>
      <c r="G48" s="6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2.75" customHeight="1">
      <c r="A49" s="205"/>
      <c r="B49" s="205"/>
      <c r="C49" s="205"/>
      <c r="D49" s="6"/>
      <c r="E49" s="6"/>
      <c r="F49" s="6"/>
      <c r="G49" s="6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2.75" customHeight="1">
      <c r="A50" s="205"/>
      <c r="B50" s="205"/>
      <c r="C50" s="205"/>
      <c r="D50" s="6"/>
      <c r="E50" s="6"/>
      <c r="F50" s="6"/>
      <c r="G50" s="6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2.75" customHeight="1">
      <c r="A51" s="205"/>
      <c r="B51" s="205"/>
      <c r="C51" s="205"/>
      <c r="D51" s="6"/>
      <c r="E51" s="6"/>
      <c r="F51" s="6"/>
      <c r="G51" s="6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2.75" customHeight="1">
      <c r="A52" s="205"/>
      <c r="B52" s="205"/>
      <c r="C52" s="205"/>
      <c r="D52" s="6"/>
      <c r="E52" s="6"/>
      <c r="F52" s="6"/>
      <c r="G52" s="6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2.75" customHeight="1">
      <c r="A53" s="205"/>
      <c r="B53" s="205"/>
      <c r="C53" s="205"/>
      <c r="D53" s="6"/>
      <c r="E53" s="6"/>
      <c r="F53" s="6"/>
      <c r="G53" s="6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2.75" customHeight="1">
      <c r="A54" s="205"/>
      <c r="B54" s="205"/>
      <c r="C54" s="205"/>
      <c r="D54" s="6"/>
      <c r="E54" s="6"/>
      <c r="F54" s="6"/>
      <c r="G54" s="6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2.75" customHeight="1">
      <c r="A55" s="205"/>
      <c r="B55" s="205"/>
      <c r="C55" s="205"/>
      <c r="D55" s="6"/>
      <c r="E55" s="6"/>
      <c r="F55" s="6"/>
      <c r="G55" s="6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2.75" customHeight="1">
      <c r="A56" s="205"/>
      <c r="B56" s="205"/>
      <c r="C56" s="205"/>
      <c r="D56" s="6"/>
      <c r="E56" s="6"/>
      <c r="F56" s="6"/>
      <c r="G56" s="6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2.75" customHeight="1">
      <c r="A57" s="205"/>
      <c r="B57" s="205"/>
      <c r="C57" s="205"/>
      <c r="D57" s="6"/>
      <c r="E57" s="6"/>
      <c r="F57" s="6"/>
      <c r="G57" s="6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2.75" customHeight="1">
      <c r="A58" s="205"/>
      <c r="B58" s="205"/>
      <c r="C58" s="205"/>
      <c r="D58" s="6"/>
      <c r="E58" s="6"/>
      <c r="F58" s="6"/>
      <c r="G58" s="6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2.75" customHeight="1">
      <c r="A59" s="205"/>
      <c r="B59" s="205"/>
      <c r="C59" s="205"/>
      <c r="D59" s="6"/>
      <c r="E59" s="6"/>
      <c r="F59" s="6"/>
      <c r="G59" s="6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2.75" customHeight="1">
      <c r="A60" s="205"/>
      <c r="B60" s="205"/>
      <c r="C60" s="205"/>
      <c r="D60" s="6"/>
      <c r="E60" s="6"/>
      <c r="F60" s="6"/>
      <c r="G60" s="6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2.75" customHeight="1">
      <c r="A61" s="205"/>
      <c r="B61" s="205"/>
      <c r="C61" s="205"/>
      <c r="D61" s="6"/>
      <c r="E61" s="6"/>
      <c r="F61" s="6"/>
      <c r="G61" s="6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2.75" customHeight="1">
      <c r="A62" s="205"/>
      <c r="B62" s="205"/>
      <c r="C62" s="205"/>
      <c r="D62" s="6"/>
      <c r="E62" s="6"/>
      <c r="F62" s="6"/>
      <c r="G62" s="6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2.75" customHeight="1">
      <c r="A63" s="205"/>
      <c r="B63" s="205"/>
      <c r="C63" s="205"/>
      <c r="D63" s="6"/>
      <c r="E63" s="6"/>
      <c r="F63" s="6"/>
      <c r="G63" s="6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2.75" customHeight="1">
      <c r="A64" s="205"/>
      <c r="B64" s="205"/>
      <c r="C64" s="205"/>
      <c r="D64" s="6"/>
      <c r="E64" s="6"/>
      <c r="F64" s="6"/>
      <c r="G64" s="6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2.75" customHeight="1">
      <c r="A65" s="205"/>
      <c r="B65" s="205"/>
      <c r="C65" s="205"/>
      <c r="D65" s="6"/>
      <c r="E65" s="6"/>
      <c r="F65" s="6"/>
      <c r="G65" s="6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2.75" customHeight="1">
      <c r="A66" s="205"/>
      <c r="B66" s="205"/>
      <c r="C66" s="205"/>
      <c r="D66" s="6"/>
      <c r="E66" s="6"/>
      <c r="F66" s="6"/>
      <c r="G66" s="6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2.75" customHeight="1">
      <c r="A67" s="205"/>
      <c r="B67" s="205"/>
      <c r="C67" s="205"/>
      <c r="D67" s="6"/>
      <c r="E67" s="6"/>
      <c r="F67" s="6"/>
      <c r="G67" s="6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2.75" customHeight="1">
      <c r="A68" s="205"/>
      <c r="B68" s="205"/>
      <c r="C68" s="205"/>
      <c r="D68" s="6"/>
      <c r="E68" s="6"/>
      <c r="F68" s="6"/>
      <c r="G68" s="6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2.75" customHeight="1">
      <c r="A69" s="205"/>
      <c r="B69" s="205"/>
      <c r="C69" s="205"/>
      <c r="D69" s="6"/>
      <c r="E69" s="6"/>
      <c r="F69" s="6"/>
      <c r="G69" s="6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2.75" customHeight="1">
      <c r="A70" s="205"/>
      <c r="B70" s="205"/>
      <c r="C70" s="205"/>
      <c r="D70" s="6"/>
      <c r="E70" s="6"/>
      <c r="F70" s="6"/>
      <c r="G70" s="6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2.75" customHeight="1">
      <c r="A71" s="205"/>
      <c r="B71" s="205"/>
      <c r="C71" s="205"/>
      <c r="D71" s="6"/>
      <c r="E71" s="6"/>
      <c r="F71" s="6"/>
      <c r="G71" s="6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2.75" customHeight="1">
      <c r="A72" s="205"/>
      <c r="B72" s="205"/>
      <c r="C72" s="205"/>
      <c r="D72" s="6"/>
      <c r="E72" s="6"/>
      <c r="F72" s="6"/>
      <c r="G72" s="6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2.75" customHeight="1">
      <c r="A73" s="205"/>
      <c r="B73" s="205"/>
      <c r="C73" s="205"/>
      <c r="D73" s="6"/>
      <c r="E73" s="6"/>
      <c r="F73" s="6"/>
      <c r="G73" s="6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2.75" customHeight="1">
      <c r="A74" s="205"/>
      <c r="B74" s="205"/>
      <c r="C74" s="205"/>
      <c r="D74" s="6"/>
      <c r="E74" s="6"/>
      <c r="F74" s="6"/>
      <c r="G74" s="6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2.75" customHeight="1">
      <c r="A75" s="205"/>
      <c r="B75" s="205"/>
      <c r="C75" s="205"/>
      <c r="D75" s="6"/>
      <c r="E75" s="6"/>
      <c r="F75" s="6"/>
      <c r="G75" s="6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2.75" customHeight="1">
      <c r="A76" s="205"/>
      <c r="B76" s="205"/>
      <c r="C76" s="205"/>
      <c r="D76" s="6"/>
      <c r="E76" s="6"/>
      <c r="F76" s="6"/>
      <c r="G76" s="6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2.75" customHeight="1">
      <c r="A77" s="205"/>
      <c r="B77" s="205"/>
      <c r="C77" s="205"/>
      <c r="D77" s="6"/>
      <c r="E77" s="6"/>
      <c r="F77" s="6"/>
      <c r="G77" s="6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2.75" customHeight="1">
      <c r="A78" s="205"/>
      <c r="B78" s="205"/>
      <c r="C78" s="205"/>
      <c r="D78" s="6"/>
      <c r="E78" s="6"/>
      <c r="F78" s="6"/>
      <c r="G78" s="6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2.75" customHeight="1">
      <c r="A79" s="205"/>
      <c r="B79" s="205"/>
      <c r="C79" s="205"/>
      <c r="D79" s="6"/>
      <c r="E79" s="6"/>
      <c r="F79" s="6"/>
      <c r="G79" s="6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2.75" customHeight="1">
      <c r="A80" s="205"/>
      <c r="B80" s="205"/>
      <c r="C80" s="205"/>
      <c r="D80" s="6"/>
      <c r="E80" s="6"/>
      <c r="F80" s="6"/>
      <c r="G80" s="6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2.75" customHeight="1">
      <c r="A81" s="205"/>
      <c r="B81" s="205"/>
      <c r="C81" s="205"/>
      <c r="D81" s="6"/>
      <c r="E81" s="6"/>
      <c r="F81" s="6"/>
      <c r="G81" s="6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2.75" customHeight="1">
      <c r="A82" s="205"/>
      <c r="B82" s="205"/>
      <c r="C82" s="205"/>
      <c r="D82" s="6"/>
      <c r="E82" s="6"/>
      <c r="F82" s="6"/>
      <c r="G82" s="6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2.75" customHeight="1">
      <c r="A83" s="205"/>
      <c r="B83" s="205"/>
      <c r="C83" s="205"/>
      <c r="D83" s="6"/>
      <c r="E83" s="6"/>
      <c r="F83" s="6"/>
      <c r="G83" s="6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2.75" customHeight="1">
      <c r="A84" s="205"/>
      <c r="B84" s="205"/>
      <c r="C84" s="205"/>
      <c r="D84" s="6"/>
      <c r="E84" s="6"/>
      <c r="F84" s="6"/>
      <c r="G84" s="6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2.75" customHeight="1">
      <c r="A85" s="205"/>
      <c r="B85" s="205"/>
      <c r="C85" s="205"/>
      <c r="D85" s="6"/>
      <c r="E85" s="6"/>
      <c r="F85" s="6"/>
      <c r="G85" s="6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2.75" customHeight="1">
      <c r="A86" s="205"/>
      <c r="B86" s="205"/>
      <c r="C86" s="205"/>
      <c r="D86" s="6"/>
      <c r="E86" s="6"/>
      <c r="F86" s="6"/>
      <c r="G86" s="6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2.75" customHeight="1">
      <c r="A87" s="205"/>
      <c r="B87" s="205"/>
      <c r="C87" s="205"/>
      <c r="D87" s="6"/>
      <c r="E87" s="6"/>
      <c r="F87" s="6"/>
      <c r="G87" s="6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2.75" customHeight="1">
      <c r="A88" s="205"/>
      <c r="B88" s="205"/>
      <c r="C88" s="205"/>
      <c r="D88" s="6"/>
      <c r="E88" s="6"/>
      <c r="F88" s="6"/>
      <c r="G88" s="6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2.75" customHeight="1">
      <c r="A89" s="205"/>
      <c r="B89" s="205"/>
      <c r="C89" s="205"/>
      <c r="D89" s="6"/>
      <c r="E89" s="6"/>
      <c r="F89" s="6"/>
      <c r="G89" s="6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2.75" customHeight="1">
      <c r="A90" s="205"/>
      <c r="B90" s="205"/>
      <c r="C90" s="205"/>
      <c r="D90" s="6"/>
      <c r="E90" s="6"/>
      <c r="F90" s="6"/>
      <c r="G90" s="6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2.75" customHeight="1">
      <c r="A91" s="205"/>
      <c r="B91" s="205"/>
      <c r="C91" s="205"/>
      <c r="D91" s="6"/>
      <c r="E91" s="6"/>
      <c r="F91" s="6"/>
      <c r="G91" s="6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2.75" customHeight="1">
      <c r="A92" s="205"/>
      <c r="B92" s="205"/>
      <c r="C92" s="205"/>
      <c r="D92" s="6"/>
      <c r="E92" s="6"/>
      <c r="F92" s="6"/>
      <c r="G92" s="6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2.75" customHeight="1">
      <c r="A93" s="205"/>
      <c r="B93" s="205"/>
      <c r="C93" s="205"/>
      <c r="D93" s="6"/>
      <c r="E93" s="6"/>
      <c r="F93" s="6"/>
      <c r="G93" s="6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2.75" customHeight="1">
      <c r="A94" s="205"/>
      <c r="B94" s="205"/>
      <c r="C94" s="205"/>
      <c r="D94" s="6"/>
      <c r="E94" s="6"/>
      <c r="F94" s="6"/>
      <c r="G94" s="6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2.75" customHeight="1">
      <c r="A95" s="205"/>
      <c r="B95" s="205"/>
      <c r="C95" s="205"/>
      <c r="D95" s="6"/>
      <c r="E95" s="6"/>
      <c r="F95" s="6"/>
      <c r="G95" s="6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2.75" customHeight="1">
      <c r="A96" s="205"/>
      <c r="B96" s="205"/>
      <c r="C96" s="205"/>
      <c r="D96" s="6"/>
      <c r="E96" s="6"/>
      <c r="F96" s="6"/>
      <c r="G96" s="6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2.75" customHeight="1">
      <c r="A97" s="205"/>
      <c r="B97" s="205"/>
      <c r="C97" s="205"/>
      <c r="D97" s="6"/>
      <c r="E97" s="6"/>
      <c r="F97" s="6"/>
      <c r="G97" s="6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2.75" customHeight="1">
      <c r="A98" s="205"/>
      <c r="B98" s="205"/>
      <c r="C98" s="205"/>
      <c r="D98" s="6"/>
      <c r="E98" s="6"/>
      <c r="F98" s="6"/>
      <c r="G98" s="6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2.75" customHeight="1">
      <c r="A99" s="205"/>
      <c r="B99" s="205"/>
      <c r="C99" s="205"/>
      <c r="D99" s="6"/>
      <c r="E99" s="6"/>
      <c r="F99" s="6"/>
      <c r="G99" s="6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2.75" customHeight="1">
      <c r="A100" s="205"/>
      <c r="B100" s="205"/>
      <c r="C100" s="205"/>
      <c r="D100" s="6"/>
      <c r="E100" s="6"/>
      <c r="F100" s="6"/>
      <c r="G100" s="6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2.75" customHeight="1">
      <c r="A101" s="205"/>
      <c r="B101" s="205"/>
      <c r="C101" s="205"/>
      <c r="D101" s="6"/>
      <c r="E101" s="6"/>
      <c r="F101" s="6"/>
      <c r="G101" s="6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2.75" customHeight="1">
      <c r="A102" s="205"/>
      <c r="B102" s="205"/>
      <c r="C102" s="205"/>
      <c r="D102" s="6"/>
      <c r="E102" s="6"/>
      <c r="F102" s="6"/>
      <c r="G102" s="6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2.75" customHeight="1">
      <c r="A103" s="205"/>
      <c r="B103" s="205"/>
      <c r="C103" s="205"/>
      <c r="D103" s="6"/>
      <c r="E103" s="6"/>
      <c r="F103" s="6"/>
      <c r="G103" s="6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2.75" customHeight="1">
      <c r="A104" s="205"/>
      <c r="B104" s="205"/>
      <c r="C104" s="205"/>
      <c r="D104" s="6"/>
      <c r="E104" s="6"/>
      <c r="F104" s="6"/>
      <c r="G104" s="6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2.75" customHeight="1">
      <c r="A105" s="205"/>
      <c r="B105" s="205"/>
      <c r="C105" s="205"/>
      <c r="D105" s="6"/>
      <c r="E105" s="6"/>
      <c r="F105" s="6"/>
      <c r="G105" s="6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2.75" customHeight="1">
      <c r="A106" s="205"/>
      <c r="B106" s="205"/>
      <c r="C106" s="205"/>
      <c r="D106" s="6"/>
      <c r="E106" s="6"/>
      <c r="F106" s="6"/>
      <c r="G106" s="6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2.75" customHeight="1">
      <c r="A107" s="205"/>
      <c r="B107" s="205"/>
      <c r="C107" s="205"/>
      <c r="D107" s="6"/>
      <c r="E107" s="6"/>
      <c r="F107" s="6"/>
      <c r="G107" s="6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2.75" customHeight="1">
      <c r="A108" s="205"/>
      <c r="B108" s="205"/>
      <c r="C108" s="205"/>
      <c r="D108" s="6"/>
      <c r="E108" s="6"/>
      <c r="F108" s="6"/>
      <c r="G108" s="6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2.75" customHeight="1">
      <c r="A109" s="205"/>
      <c r="B109" s="205"/>
      <c r="C109" s="205"/>
      <c r="D109" s="6"/>
      <c r="E109" s="6"/>
      <c r="F109" s="6"/>
      <c r="G109" s="6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2.75" customHeight="1">
      <c r="A110" s="205"/>
      <c r="B110" s="205"/>
      <c r="C110" s="205"/>
      <c r="D110" s="6"/>
      <c r="E110" s="6"/>
      <c r="F110" s="6"/>
      <c r="G110" s="6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2.75" customHeight="1">
      <c r="A111" s="205"/>
      <c r="B111" s="205"/>
      <c r="C111" s="205"/>
      <c r="D111" s="6"/>
      <c r="E111" s="6"/>
      <c r="F111" s="6"/>
      <c r="G111" s="6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2.75" customHeight="1">
      <c r="A112" s="205"/>
      <c r="B112" s="205"/>
      <c r="C112" s="205"/>
      <c r="D112" s="6"/>
      <c r="E112" s="6"/>
      <c r="F112" s="6"/>
      <c r="G112" s="6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2.75" customHeight="1">
      <c r="A113" s="205"/>
      <c r="B113" s="205"/>
      <c r="C113" s="205"/>
      <c r="D113" s="6"/>
      <c r="E113" s="6"/>
      <c r="F113" s="6"/>
      <c r="G113" s="6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2.75" customHeight="1">
      <c r="A114" s="205"/>
      <c r="B114" s="205"/>
      <c r="C114" s="205"/>
      <c r="D114" s="6"/>
      <c r="E114" s="6"/>
      <c r="F114" s="6"/>
      <c r="G114" s="6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2.75" customHeight="1">
      <c r="A115" s="205"/>
      <c r="B115" s="205"/>
      <c r="C115" s="205"/>
      <c r="D115" s="6"/>
      <c r="E115" s="6"/>
      <c r="F115" s="6"/>
      <c r="G115" s="6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2.75" customHeight="1">
      <c r="A116" s="205"/>
      <c r="B116" s="205"/>
      <c r="C116" s="205"/>
      <c r="D116" s="6"/>
      <c r="E116" s="6"/>
      <c r="F116" s="6"/>
      <c r="G116" s="6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2.75" customHeight="1">
      <c r="A117" s="205"/>
      <c r="B117" s="205"/>
      <c r="C117" s="205"/>
      <c r="D117" s="6"/>
      <c r="E117" s="6"/>
      <c r="F117" s="6"/>
      <c r="G117" s="6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2.75" customHeight="1">
      <c r="A118" s="205"/>
      <c r="B118" s="205"/>
      <c r="C118" s="205"/>
      <c r="D118" s="6"/>
      <c r="E118" s="6"/>
      <c r="F118" s="6"/>
      <c r="G118" s="6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2.75" customHeight="1">
      <c r="A119" s="205"/>
      <c r="B119" s="205"/>
      <c r="C119" s="205"/>
      <c r="D119" s="6"/>
      <c r="E119" s="6"/>
      <c r="F119" s="6"/>
      <c r="G119" s="6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2.75" customHeight="1">
      <c r="A120" s="205"/>
      <c r="B120" s="205"/>
      <c r="C120" s="205"/>
      <c r="D120" s="6"/>
      <c r="E120" s="6"/>
      <c r="F120" s="6"/>
      <c r="G120" s="6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2.75" customHeight="1">
      <c r="A121" s="205"/>
      <c r="B121" s="205"/>
      <c r="C121" s="205"/>
      <c r="D121" s="6"/>
      <c r="E121" s="6"/>
      <c r="F121" s="6"/>
      <c r="G121" s="6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2.75" customHeight="1">
      <c r="A122" s="205"/>
      <c r="B122" s="205"/>
      <c r="C122" s="205"/>
      <c r="D122" s="6"/>
      <c r="E122" s="6"/>
      <c r="F122" s="6"/>
      <c r="G122" s="6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2.75" customHeight="1">
      <c r="A123" s="205"/>
      <c r="B123" s="205"/>
      <c r="C123" s="205"/>
      <c r="D123" s="6"/>
      <c r="E123" s="6"/>
      <c r="F123" s="6"/>
      <c r="G123" s="6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2.75" customHeight="1">
      <c r="A124" s="205"/>
      <c r="B124" s="205"/>
      <c r="C124" s="205"/>
      <c r="D124" s="6"/>
      <c r="E124" s="6"/>
      <c r="F124" s="6"/>
      <c r="G124" s="6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2.75" customHeight="1">
      <c r="A125" s="205"/>
      <c r="B125" s="205"/>
      <c r="C125" s="205"/>
      <c r="D125" s="6"/>
      <c r="E125" s="6"/>
      <c r="F125" s="6"/>
      <c r="G125" s="6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2.75" customHeight="1">
      <c r="A126" s="205"/>
      <c r="B126" s="205"/>
      <c r="C126" s="205"/>
      <c r="D126" s="6"/>
      <c r="E126" s="6"/>
      <c r="F126" s="6"/>
      <c r="G126" s="6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2.75" customHeight="1">
      <c r="A127" s="205"/>
      <c r="B127" s="205"/>
      <c r="C127" s="205"/>
      <c r="D127" s="6"/>
      <c r="E127" s="6"/>
      <c r="F127" s="6"/>
      <c r="G127" s="6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2.75" customHeight="1">
      <c r="A128" s="205"/>
      <c r="B128" s="205"/>
      <c r="C128" s="205"/>
      <c r="D128" s="6"/>
      <c r="E128" s="6"/>
      <c r="F128" s="6"/>
      <c r="G128" s="6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2.75" customHeight="1">
      <c r="A129" s="205"/>
      <c r="B129" s="205"/>
      <c r="C129" s="205"/>
      <c r="D129" s="6"/>
      <c r="E129" s="6"/>
      <c r="F129" s="6"/>
      <c r="G129" s="6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2.75" customHeight="1">
      <c r="A130" s="205"/>
      <c r="B130" s="205"/>
      <c r="C130" s="205"/>
      <c r="D130" s="6"/>
      <c r="E130" s="6"/>
      <c r="F130" s="6"/>
      <c r="G130" s="6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2.75" customHeight="1">
      <c r="A131" s="205"/>
      <c r="B131" s="205"/>
      <c r="C131" s="205"/>
      <c r="D131" s="6"/>
      <c r="E131" s="6"/>
      <c r="F131" s="6"/>
      <c r="G131" s="6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2.75" customHeight="1">
      <c r="A132" s="205"/>
      <c r="B132" s="205"/>
      <c r="C132" s="205"/>
      <c r="D132" s="6"/>
      <c r="E132" s="6"/>
      <c r="F132" s="6"/>
      <c r="G132" s="6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2.75" customHeight="1">
      <c r="A133" s="205"/>
      <c r="B133" s="205"/>
      <c r="C133" s="205"/>
      <c r="D133" s="6"/>
      <c r="E133" s="6"/>
      <c r="F133" s="6"/>
      <c r="G133" s="6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2.75" customHeight="1">
      <c r="A134" s="205"/>
      <c r="B134" s="205"/>
      <c r="C134" s="205"/>
      <c r="D134" s="6"/>
      <c r="E134" s="6"/>
      <c r="F134" s="6"/>
      <c r="G134" s="6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2.75" customHeight="1">
      <c r="A135" s="205"/>
      <c r="B135" s="205"/>
      <c r="C135" s="205"/>
      <c r="D135" s="6"/>
      <c r="E135" s="6"/>
      <c r="F135" s="6"/>
      <c r="G135" s="6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2.75" customHeight="1">
      <c r="A136" s="205"/>
      <c r="B136" s="205"/>
      <c r="C136" s="205"/>
      <c r="D136" s="6"/>
      <c r="E136" s="6"/>
      <c r="F136" s="6"/>
      <c r="G136" s="6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2.75" customHeight="1">
      <c r="A137" s="205"/>
      <c r="B137" s="205"/>
      <c r="C137" s="205"/>
      <c r="D137" s="6"/>
      <c r="E137" s="6"/>
      <c r="F137" s="6"/>
      <c r="G137" s="6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2.75" customHeight="1">
      <c r="A138" s="205"/>
      <c r="B138" s="205"/>
      <c r="C138" s="205"/>
      <c r="D138" s="6"/>
      <c r="E138" s="6"/>
      <c r="F138" s="6"/>
      <c r="G138" s="6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2.75" customHeight="1">
      <c r="A139" s="205"/>
      <c r="B139" s="205"/>
      <c r="C139" s="205"/>
      <c r="D139" s="6"/>
      <c r="E139" s="6"/>
      <c r="F139" s="6"/>
      <c r="G139" s="6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2.75" customHeight="1">
      <c r="A140" s="205"/>
      <c r="B140" s="205"/>
      <c r="C140" s="205"/>
      <c r="D140" s="6"/>
      <c r="E140" s="6"/>
      <c r="F140" s="6"/>
      <c r="G140" s="6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2.75" customHeight="1">
      <c r="A141" s="205"/>
      <c r="B141" s="205"/>
      <c r="C141" s="205"/>
      <c r="D141" s="6"/>
      <c r="E141" s="6"/>
      <c r="F141" s="6"/>
      <c r="G141" s="6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2.75" customHeight="1">
      <c r="A142" s="205"/>
      <c r="B142" s="205"/>
      <c r="C142" s="205"/>
      <c r="D142" s="6"/>
      <c r="E142" s="6"/>
      <c r="F142" s="6"/>
      <c r="G142" s="6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2.75" customHeight="1">
      <c r="A143" s="205"/>
      <c r="B143" s="205"/>
      <c r="C143" s="205"/>
      <c r="D143" s="6"/>
      <c r="E143" s="6"/>
      <c r="F143" s="6"/>
      <c r="G143" s="6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2.75" customHeight="1">
      <c r="A144" s="205"/>
      <c r="B144" s="205"/>
      <c r="C144" s="205"/>
      <c r="D144" s="6"/>
      <c r="E144" s="6"/>
      <c r="F144" s="6"/>
      <c r="G144" s="6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2.75" customHeight="1">
      <c r="A145" s="205"/>
      <c r="B145" s="205"/>
      <c r="C145" s="205"/>
      <c r="D145" s="6"/>
      <c r="E145" s="6"/>
      <c r="F145" s="6"/>
      <c r="G145" s="6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2.75" customHeight="1">
      <c r="A146" s="205"/>
      <c r="B146" s="205"/>
      <c r="C146" s="205"/>
      <c r="D146" s="6"/>
      <c r="E146" s="6"/>
      <c r="F146" s="6"/>
      <c r="G146" s="6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2.75" customHeight="1">
      <c r="A147" s="205"/>
      <c r="B147" s="205"/>
      <c r="C147" s="205"/>
      <c r="D147" s="6"/>
      <c r="E147" s="6"/>
      <c r="F147" s="6"/>
      <c r="G147" s="6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2.75" customHeight="1">
      <c r="A148" s="205"/>
      <c r="B148" s="205"/>
      <c r="C148" s="205"/>
      <c r="D148" s="6"/>
      <c r="E148" s="6"/>
      <c r="F148" s="6"/>
      <c r="G148" s="6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2.75" customHeight="1">
      <c r="A149" s="205"/>
      <c r="B149" s="205"/>
      <c r="C149" s="205"/>
      <c r="D149" s="6"/>
      <c r="E149" s="6"/>
      <c r="F149" s="6"/>
      <c r="G149" s="6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2.75" customHeight="1">
      <c r="A150" s="205"/>
      <c r="B150" s="205"/>
      <c r="C150" s="205"/>
      <c r="D150" s="6"/>
      <c r="E150" s="6"/>
      <c r="F150" s="6"/>
      <c r="G150" s="6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2.75" customHeight="1">
      <c r="A151" s="205"/>
      <c r="B151" s="205"/>
      <c r="C151" s="205"/>
      <c r="D151" s="6"/>
      <c r="E151" s="6"/>
      <c r="F151" s="6"/>
      <c r="G151" s="6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2.75" customHeight="1">
      <c r="A152" s="205"/>
      <c r="B152" s="205"/>
      <c r="C152" s="205"/>
      <c r="D152" s="6"/>
      <c r="E152" s="6"/>
      <c r="F152" s="6"/>
      <c r="G152" s="6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2.75" customHeight="1">
      <c r="A153" s="205"/>
      <c r="B153" s="205"/>
      <c r="C153" s="205"/>
      <c r="D153" s="6"/>
      <c r="E153" s="6"/>
      <c r="F153" s="6"/>
      <c r="G153" s="6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2.75" customHeight="1">
      <c r="A154" s="205"/>
      <c r="B154" s="205"/>
      <c r="C154" s="205"/>
      <c r="D154" s="6"/>
      <c r="E154" s="6"/>
      <c r="F154" s="6"/>
      <c r="G154" s="6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2.75" customHeight="1">
      <c r="A155" s="205"/>
      <c r="B155" s="205"/>
      <c r="C155" s="205"/>
      <c r="D155" s="6"/>
      <c r="E155" s="6"/>
      <c r="F155" s="6"/>
      <c r="G155" s="6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2.75" customHeight="1">
      <c r="A156" s="205"/>
      <c r="B156" s="205"/>
      <c r="C156" s="205"/>
      <c r="D156" s="6"/>
      <c r="E156" s="6"/>
      <c r="F156" s="6"/>
      <c r="G156" s="6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2.75" customHeight="1">
      <c r="A157" s="205"/>
      <c r="B157" s="205"/>
      <c r="C157" s="205"/>
      <c r="D157" s="6"/>
      <c r="E157" s="6"/>
      <c r="F157" s="6"/>
      <c r="G157" s="6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2.75" customHeight="1">
      <c r="A158" s="205"/>
      <c r="B158" s="205"/>
      <c r="C158" s="205"/>
      <c r="D158" s="6"/>
      <c r="E158" s="6"/>
      <c r="F158" s="6"/>
      <c r="G158" s="6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2.75" customHeight="1">
      <c r="A159" s="205"/>
      <c r="B159" s="205"/>
      <c r="C159" s="205"/>
      <c r="D159" s="6"/>
      <c r="E159" s="6"/>
      <c r="F159" s="6"/>
      <c r="G159" s="6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2.75" customHeight="1">
      <c r="A160" s="205"/>
      <c r="B160" s="205"/>
      <c r="C160" s="205"/>
      <c r="D160" s="6"/>
      <c r="E160" s="6"/>
      <c r="F160" s="6"/>
      <c r="G160" s="6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2.75" customHeight="1">
      <c r="A161" s="205"/>
      <c r="B161" s="205"/>
      <c r="C161" s="205"/>
      <c r="D161" s="6"/>
      <c r="E161" s="6"/>
      <c r="F161" s="6"/>
      <c r="G161" s="6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2.75" customHeight="1">
      <c r="A162" s="205"/>
      <c r="B162" s="205"/>
      <c r="C162" s="205"/>
      <c r="D162" s="6"/>
      <c r="E162" s="6"/>
      <c r="F162" s="6"/>
      <c r="G162" s="6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2.75" customHeight="1">
      <c r="A163" s="205"/>
      <c r="B163" s="205"/>
      <c r="C163" s="205"/>
      <c r="D163" s="6"/>
      <c r="E163" s="6"/>
      <c r="F163" s="6"/>
      <c r="G163" s="6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2.75" customHeight="1">
      <c r="A164" s="205"/>
      <c r="B164" s="205"/>
      <c r="C164" s="205"/>
      <c r="D164" s="6"/>
      <c r="E164" s="6"/>
      <c r="F164" s="6"/>
      <c r="G164" s="6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2.75" customHeight="1">
      <c r="A165" s="205"/>
      <c r="B165" s="205"/>
      <c r="C165" s="205"/>
      <c r="D165" s="6"/>
      <c r="E165" s="6"/>
      <c r="F165" s="6"/>
      <c r="G165" s="6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2.75" customHeight="1">
      <c r="A166" s="205"/>
      <c r="B166" s="205"/>
      <c r="C166" s="205"/>
      <c r="D166" s="6"/>
      <c r="E166" s="6"/>
      <c r="F166" s="6"/>
      <c r="G166" s="6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2.75" customHeight="1">
      <c r="A167" s="205"/>
      <c r="B167" s="205"/>
      <c r="C167" s="205"/>
      <c r="D167" s="6"/>
      <c r="E167" s="6"/>
      <c r="F167" s="6"/>
      <c r="G167" s="6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2.75" customHeight="1">
      <c r="A168" s="205"/>
      <c r="B168" s="205"/>
      <c r="C168" s="205"/>
      <c r="D168" s="6"/>
      <c r="E168" s="6"/>
      <c r="F168" s="6"/>
      <c r="G168" s="6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2.75" customHeight="1">
      <c r="A169" s="205"/>
      <c r="B169" s="205"/>
      <c r="C169" s="205"/>
      <c r="D169" s="6"/>
      <c r="E169" s="6"/>
      <c r="F169" s="6"/>
      <c r="G169" s="6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2.75" customHeight="1">
      <c r="A170" s="205"/>
      <c r="B170" s="205"/>
      <c r="C170" s="205"/>
      <c r="D170" s="6"/>
      <c r="E170" s="6"/>
      <c r="F170" s="6"/>
      <c r="G170" s="6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2.75" customHeight="1">
      <c r="A171" s="205"/>
      <c r="B171" s="205"/>
      <c r="C171" s="205"/>
      <c r="D171" s="6"/>
      <c r="E171" s="6"/>
      <c r="F171" s="6"/>
      <c r="G171" s="6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2.75" customHeight="1">
      <c r="A172" s="205"/>
      <c r="B172" s="205"/>
      <c r="C172" s="205"/>
      <c r="D172" s="6"/>
      <c r="E172" s="6"/>
      <c r="F172" s="6"/>
      <c r="G172" s="6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2.75" customHeight="1">
      <c r="A173" s="205"/>
      <c r="B173" s="205"/>
      <c r="C173" s="205"/>
      <c r="D173" s="6"/>
      <c r="E173" s="6"/>
      <c r="F173" s="6"/>
      <c r="G173" s="6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2.75" customHeight="1">
      <c r="A174" s="205"/>
      <c r="B174" s="205"/>
      <c r="C174" s="205"/>
      <c r="D174" s="6"/>
      <c r="E174" s="6"/>
      <c r="F174" s="6"/>
      <c r="G174" s="6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2.75" customHeight="1">
      <c r="A175" s="205"/>
      <c r="B175" s="205"/>
      <c r="C175" s="205"/>
      <c r="D175" s="6"/>
      <c r="E175" s="6"/>
      <c r="F175" s="6"/>
      <c r="G175" s="6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2.75" customHeight="1">
      <c r="A176" s="205"/>
      <c r="B176" s="205"/>
      <c r="C176" s="205"/>
      <c r="D176" s="6"/>
      <c r="E176" s="6"/>
      <c r="F176" s="6"/>
      <c r="G176" s="6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2.75" customHeight="1">
      <c r="A177" s="205"/>
      <c r="B177" s="205"/>
      <c r="C177" s="205"/>
      <c r="D177" s="6"/>
      <c r="E177" s="6"/>
      <c r="F177" s="6"/>
      <c r="G177" s="6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2.75" customHeight="1">
      <c r="A178" s="205"/>
      <c r="B178" s="205"/>
      <c r="C178" s="205"/>
      <c r="D178" s="6"/>
      <c r="E178" s="6"/>
      <c r="F178" s="6"/>
      <c r="G178" s="6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2.75" customHeight="1">
      <c r="A179" s="205"/>
      <c r="B179" s="205"/>
      <c r="C179" s="205"/>
      <c r="D179" s="6"/>
      <c r="E179" s="6"/>
      <c r="F179" s="6"/>
      <c r="G179" s="6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2.75" customHeight="1">
      <c r="A180" s="205"/>
      <c r="B180" s="205"/>
      <c r="C180" s="205"/>
      <c r="D180" s="6"/>
      <c r="E180" s="6"/>
      <c r="F180" s="6"/>
      <c r="G180" s="6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2.75" customHeight="1">
      <c r="A181" s="205"/>
      <c r="B181" s="205"/>
      <c r="C181" s="205"/>
      <c r="D181" s="6"/>
      <c r="E181" s="6"/>
      <c r="F181" s="6"/>
      <c r="G181" s="6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2.75" customHeight="1">
      <c r="A182" s="205"/>
      <c r="B182" s="205"/>
      <c r="C182" s="205"/>
      <c r="D182" s="6"/>
      <c r="E182" s="6"/>
      <c r="F182" s="6"/>
      <c r="G182" s="6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2.75" customHeight="1">
      <c r="A183" s="205"/>
      <c r="B183" s="205"/>
      <c r="C183" s="205"/>
      <c r="D183" s="6"/>
      <c r="E183" s="6"/>
      <c r="F183" s="6"/>
      <c r="G183" s="6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2.75" customHeight="1">
      <c r="A184" s="205"/>
      <c r="B184" s="205"/>
      <c r="C184" s="205"/>
      <c r="D184" s="6"/>
      <c r="E184" s="6"/>
      <c r="F184" s="6"/>
      <c r="G184" s="6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2.75" customHeight="1">
      <c r="A185" s="205"/>
      <c r="B185" s="205"/>
      <c r="C185" s="205"/>
      <c r="D185" s="6"/>
      <c r="E185" s="6"/>
      <c r="F185" s="6"/>
      <c r="G185" s="6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2.75" customHeight="1">
      <c r="A186" s="205"/>
      <c r="B186" s="205"/>
      <c r="C186" s="205"/>
      <c r="D186" s="6"/>
      <c r="E186" s="6"/>
      <c r="F186" s="6"/>
      <c r="G186" s="6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2.75" customHeight="1">
      <c r="A187" s="205"/>
      <c r="B187" s="205"/>
      <c r="C187" s="205"/>
      <c r="D187" s="6"/>
      <c r="E187" s="6"/>
      <c r="F187" s="6"/>
      <c r="G187" s="6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2.75" customHeight="1">
      <c r="A188" s="205"/>
      <c r="B188" s="205"/>
      <c r="C188" s="205"/>
      <c r="D188" s="6"/>
      <c r="E188" s="6"/>
      <c r="F188" s="6"/>
      <c r="G188" s="6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2.75" customHeight="1">
      <c r="A189" s="205"/>
      <c r="B189" s="205"/>
      <c r="C189" s="205"/>
      <c r="D189" s="6"/>
      <c r="E189" s="6"/>
      <c r="F189" s="6"/>
      <c r="G189" s="6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2.75" customHeight="1">
      <c r="A190" s="205"/>
      <c r="B190" s="205"/>
      <c r="C190" s="205"/>
      <c r="D190" s="6"/>
      <c r="E190" s="6"/>
      <c r="F190" s="6"/>
      <c r="G190" s="6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2.75" customHeight="1">
      <c r="A191" s="205"/>
      <c r="B191" s="205"/>
      <c r="C191" s="205"/>
      <c r="D191" s="6"/>
      <c r="E191" s="6"/>
      <c r="F191" s="6"/>
      <c r="G191" s="6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2.75" customHeight="1">
      <c r="A192" s="205"/>
      <c r="B192" s="205"/>
      <c r="C192" s="205"/>
      <c r="D192" s="6"/>
      <c r="E192" s="6"/>
      <c r="F192" s="6"/>
      <c r="G192" s="6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2.75" customHeight="1">
      <c r="A193" s="205"/>
      <c r="B193" s="205"/>
      <c r="C193" s="205"/>
      <c r="D193" s="6"/>
      <c r="E193" s="6"/>
      <c r="F193" s="6"/>
      <c r="G193" s="6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2.75" customHeight="1">
      <c r="A194" s="205"/>
      <c r="B194" s="205"/>
      <c r="C194" s="205"/>
      <c r="D194" s="6"/>
      <c r="E194" s="6"/>
      <c r="F194" s="6"/>
      <c r="G194" s="6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2.75" customHeight="1">
      <c r="A195" s="205"/>
      <c r="B195" s="205"/>
      <c r="C195" s="205"/>
      <c r="D195" s="6"/>
      <c r="E195" s="6"/>
      <c r="F195" s="6"/>
      <c r="G195" s="6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2.75" customHeight="1">
      <c r="A196" s="205"/>
      <c r="B196" s="205"/>
      <c r="C196" s="205"/>
      <c r="D196" s="6"/>
      <c r="E196" s="6"/>
      <c r="F196" s="6"/>
      <c r="G196" s="6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2.75" customHeight="1">
      <c r="A197" s="205"/>
      <c r="B197" s="205"/>
      <c r="C197" s="205"/>
      <c r="D197" s="6"/>
      <c r="E197" s="6"/>
      <c r="F197" s="6"/>
      <c r="G197" s="6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2.75" customHeight="1">
      <c r="A198" s="205"/>
      <c r="B198" s="205"/>
      <c r="C198" s="205"/>
      <c r="D198" s="6"/>
      <c r="E198" s="6"/>
      <c r="F198" s="6"/>
      <c r="G198" s="6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2.75" customHeight="1">
      <c r="A199" s="205"/>
      <c r="B199" s="205"/>
      <c r="C199" s="205"/>
      <c r="D199" s="6"/>
      <c r="E199" s="6"/>
      <c r="F199" s="6"/>
      <c r="G199" s="6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2.75" customHeight="1">
      <c r="A200" s="205"/>
      <c r="B200" s="205"/>
      <c r="C200" s="205"/>
      <c r="D200" s="6"/>
      <c r="E200" s="6"/>
      <c r="F200" s="6"/>
      <c r="G200" s="6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2.75" customHeight="1">
      <c r="A201" s="205"/>
      <c r="B201" s="205"/>
      <c r="C201" s="205"/>
      <c r="D201" s="6"/>
      <c r="E201" s="6"/>
      <c r="F201" s="6"/>
      <c r="G201" s="6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2.75" customHeight="1">
      <c r="A202" s="205"/>
      <c r="B202" s="205"/>
      <c r="C202" s="205"/>
      <c r="D202" s="6"/>
      <c r="E202" s="6"/>
      <c r="F202" s="6"/>
      <c r="G202" s="6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2.75" customHeight="1">
      <c r="A203" s="205"/>
      <c r="B203" s="205"/>
      <c r="C203" s="205"/>
      <c r="D203" s="6"/>
      <c r="E203" s="6"/>
      <c r="F203" s="6"/>
      <c r="G203" s="6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2.75" customHeight="1">
      <c r="A204" s="205"/>
      <c r="B204" s="205"/>
      <c r="C204" s="205"/>
      <c r="D204" s="6"/>
      <c r="E204" s="6"/>
      <c r="F204" s="6"/>
      <c r="G204" s="6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2.75" customHeight="1">
      <c r="A205" s="205"/>
      <c r="B205" s="205"/>
      <c r="C205" s="205"/>
      <c r="D205" s="6"/>
      <c r="E205" s="6"/>
      <c r="F205" s="6"/>
      <c r="G205" s="6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2.75" customHeight="1">
      <c r="A206" s="205"/>
      <c r="B206" s="205"/>
      <c r="C206" s="205"/>
      <c r="D206" s="6"/>
      <c r="E206" s="6"/>
      <c r="F206" s="6"/>
      <c r="G206" s="6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2.75" customHeight="1">
      <c r="A207" s="205"/>
      <c r="B207" s="205"/>
      <c r="C207" s="205"/>
      <c r="D207" s="6"/>
      <c r="E207" s="6"/>
      <c r="F207" s="6"/>
      <c r="G207" s="6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2.75" customHeight="1">
      <c r="A208" s="205"/>
      <c r="B208" s="205"/>
      <c r="C208" s="205"/>
      <c r="D208" s="6"/>
      <c r="E208" s="6"/>
      <c r="F208" s="6"/>
      <c r="G208" s="6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2.75" customHeight="1">
      <c r="A209" s="205"/>
      <c r="B209" s="205"/>
      <c r="C209" s="205"/>
      <c r="D209" s="6"/>
      <c r="E209" s="6"/>
      <c r="F209" s="6"/>
      <c r="G209" s="6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2.75" customHeight="1">
      <c r="A210" s="205"/>
      <c r="B210" s="205"/>
      <c r="C210" s="205"/>
      <c r="D210" s="6"/>
      <c r="E210" s="6"/>
      <c r="F210" s="6"/>
      <c r="G210" s="6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2.75" customHeight="1">
      <c r="A211" s="205"/>
      <c r="B211" s="205"/>
      <c r="C211" s="205"/>
      <c r="D211" s="6"/>
      <c r="E211" s="6"/>
      <c r="F211" s="6"/>
      <c r="G211" s="6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2.75" customHeight="1">
      <c r="A212" s="205"/>
      <c r="B212" s="205"/>
      <c r="C212" s="205"/>
      <c r="D212" s="6"/>
      <c r="E212" s="6"/>
      <c r="F212" s="6"/>
      <c r="G212" s="6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2.75" customHeight="1">
      <c r="A213" s="205"/>
      <c r="B213" s="205"/>
      <c r="C213" s="205"/>
      <c r="D213" s="6"/>
      <c r="E213" s="6"/>
      <c r="F213" s="6"/>
      <c r="G213" s="6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2.75" customHeight="1">
      <c r="A214" s="205"/>
      <c r="B214" s="205"/>
      <c r="C214" s="205"/>
      <c r="D214" s="6"/>
      <c r="E214" s="6"/>
      <c r="F214" s="6"/>
      <c r="G214" s="6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2.75" customHeight="1">
      <c r="A215" s="205"/>
      <c r="B215" s="205"/>
      <c r="C215" s="205"/>
      <c r="D215" s="6"/>
      <c r="E215" s="6"/>
      <c r="F215" s="6"/>
      <c r="G215" s="6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2.75" customHeight="1">
      <c r="A216" s="205"/>
      <c r="B216" s="205"/>
      <c r="C216" s="205"/>
      <c r="D216" s="6"/>
      <c r="E216" s="6"/>
      <c r="F216" s="6"/>
      <c r="G216" s="6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2.75" customHeight="1">
      <c r="A217" s="205"/>
      <c r="B217" s="205"/>
      <c r="C217" s="205"/>
      <c r="D217" s="6"/>
      <c r="E217" s="6"/>
      <c r="F217" s="6"/>
      <c r="G217" s="6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2.75" customHeight="1">
      <c r="A218" s="205"/>
      <c r="B218" s="205"/>
      <c r="C218" s="205"/>
      <c r="D218" s="6"/>
      <c r="E218" s="6"/>
      <c r="F218" s="6"/>
      <c r="G218" s="6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2.75" customHeight="1">
      <c r="A219" s="205"/>
      <c r="B219" s="205"/>
      <c r="C219" s="205"/>
      <c r="D219" s="6"/>
      <c r="E219" s="6"/>
      <c r="F219" s="6"/>
      <c r="G219" s="6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2.75" customHeight="1">
      <c r="A220" s="205"/>
      <c r="B220" s="205"/>
      <c r="C220" s="205"/>
      <c r="D220" s="6"/>
      <c r="E220" s="6"/>
      <c r="F220" s="6"/>
      <c r="G220" s="6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2.75" customHeight="1">
      <c r="A221" s="205"/>
      <c r="B221" s="205"/>
      <c r="C221" s="205"/>
      <c r="D221" s="6"/>
      <c r="E221" s="6"/>
      <c r="F221" s="6"/>
      <c r="G221" s="6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2.75" customHeight="1">
      <c r="A222" s="205"/>
      <c r="B222" s="205"/>
      <c r="C222" s="205"/>
      <c r="D222" s="6"/>
      <c r="E222" s="6"/>
      <c r="F222" s="6"/>
      <c r="G222" s="6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2.75" customHeight="1">
      <c r="A223" s="205"/>
      <c r="B223" s="205"/>
      <c r="C223" s="205"/>
      <c r="D223" s="6"/>
      <c r="E223" s="6"/>
      <c r="F223" s="6"/>
      <c r="G223" s="6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2.75" customHeight="1">
      <c r="A224" s="205"/>
      <c r="B224" s="205"/>
      <c r="C224" s="205"/>
      <c r="D224" s="6"/>
      <c r="E224" s="6"/>
      <c r="F224" s="6"/>
      <c r="G224" s="6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2.75" customHeight="1">
      <c r="A225" s="205"/>
      <c r="B225" s="205"/>
      <c r="C225" s="205"/>
      <c r="D225" s="6"/>
      <c r="E225" s="6"/>
      <c r="F225" s="6"/>
      <c r="G225" s="6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2.75" customHeight="1">
      <c r="A226" s="205"/>
      <c r="B226" s="205"/>
      <c r="C226" s="205"/>
      <c r="D226" s="6"/>
      <c r="E226" s="6"/>
      <c r="F226" s="6"/>
      <c r="G226" s="6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2.75" customHeight="1">
      <c r="A227" s="205"/>
      <c r="B227" s="205"/>
      <c r="C227" s="205"/>
      <c r="D227" s="6"/>
      <c r="E227" s="6"/>
      <c r="F227" s="6"/>
      <c r="G227" s="6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mergeCells count="4">
    <mergeCell ref="B1:G1"/>
    <mergeCell ref="D2:G2"/>
    <mergeCell ref="D21:F21"/>
    <mergeCell ref="D28:F28"/>
  </mergeCells>
  <printOptions/>
  <pageMargins bottom="0.75" footer="0.0" header="0.0" left="0.7" right="0.7" top="0.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4.25"/>
    <col customWidth="1" min="3" max="3" width="10.38"/>
    <col customWidth="1" min="4" max="4" width="12.38"/>
    <col customWidth="1" min="5" max="5" width="0.88"/>
    <col customWidth="1" min="6" max="23" width="2.75"/>
    <col customWidth="1" min="24" max="30" width="3.25"/>
    <col customWidth="1" min="31" max="42" width="11.38"/>
  </cols>
  <sheetData>
    <row r="1" ht="25.5" customHeight="1">
      <c r="A1" s="205"/>
      <c r="B1" s="205"/>
      <c r="C1" s="205"/>
      <c r="D1" s="205"/>
      <c r="E1" s="205"/>
      <c r="F1" s="454" t="s">
        <v>623</v>
      </c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</row>
    <row r="2" ht="13.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K2" s="205"/>
      <c r="AL2" s="205"/>
      <c r="AM2" s="205"/>
      <c r="AN2" s="205"/>
      <c r="AO2" s="205"/>
      <c r="AP2" s="205"/>
    </row>
    <row r="3" ht="19.5" customHeight="1">
      <c r="A3" s="205"/>
      <c r="B3" s="455" t="s">
        <v>624</v>
      </c>
      <c r="C3" s="118"/>
      <c r="D3" s="119"/>
      <c r="E3" s="456"/>
      <c r="F3" s="457" t="s">
        <v>625</v>
      </c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9"/>
      <c r="W3" s="460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</row>
    <row r="4" ht="19.5" customHeight="1">
      <c r="A4" s="205"/>
      <c r="B4" s="461">
        <v>0.0</v>
      </c>
      <c r="C4" s="462" t="s">
        <v>626</v>
      </c>
      <c r="D4" s="463"/>
      <c r="E4" s="456"/>
      <c r="F4" s="464" t="s">
        <v>627</v>
      </c>
      <c r="G4" s="465"/>
      <c r="H4" s="465"/>
      <c r="I4" s="465"/>
      <c r="J4" s="465"/>
      <c r="K4" s="465"/>
      <c r="L4" s="465"/>
      <c r="M4" s="465"/>
      <c r="N4" s="465"/>
      <c r="O4" s="465"/>
      <c r="P4" s="465"/>
      <c r="Q4" s="465"/>
      <c r="R4" s="465"/>
      <c r="S4" s="465"/>
      <c r="T4" s="465"/>
      <c r="U4" s="465"/>
      <c r="V4" s="466"/>
      <c r="W4" s="467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K4" s="205"/>
      <c r="AL4" s="205"/>
      <c r="AM4" s="205"/>
      <c r="AN4" s="205"/>
      <c r="AO4" s="205"/>
      <c r="AP4" s="205"/>
    </row>
    <row r="5" ht="14.25" customHeight="1">
      <c r="A5" s="205"/>
      <c r="B5" s="468">
        <v>2.0</v>
      </c>
      <c r="C5" s="469" t="s">
        <v>628</v>
      </c>
      <c r="D5" s="470"/>
      <c r="E5" s="456"/>
      <c r="F5" s="471" t="s">
        <v>629</v>
      </c>
      <c r="G5" s="32"/>
      <c r="H5" s="32"/>
      <c r="I5" s="32"/>
      <c r="J5" s="472">
        <v>45231.0</v>
      </c>
      <c r="K5" s="32" t="s">
        <v>630</v>
      </c>
      <c r="L5" s="32">
        <v>23.0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473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</row>
    <row r="6" ht="14.25" customHeight="1">
      <c r="A6" s="205"/>
      <c r="B6" s="474">
        <v>5.0</v>
      </c>
      <c r="C6" s="475" t="s">
        <v>631</v>
      </c>
      <c r="D6" s="476"/>
      <c r="E6" s="456"/>
      <c r="F6" s="471" t="s">
        <v>632</v>
      </c>
      <c r="G6" s="477"/>
      <c r="H6" s="32"/>
      <c r="I6" s="32"/>
      <c r="J6" s="32" t="s">
        <v>633</v>
      </c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478"/>
      <c r="W6" s="473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</row>
    <row r="7" ht="15.0" customHeight="1">
      <c r="A7" s="205"/>
      <c r="B7" s="479">
        <v>8.0</v>
      </c>
      <c r="C7" s="480" t="s">
        <v>634</v>
      </c>
      <c r="D7" s="481"/>
      <c r="E7" s="456"/>
      <c r="F7" s="482" t="s">
        <v>635</v>
      </c>
      <c r="G7" s="483"/>
      <c r="H7" s="484"/>
      <c r="I7" s="484"/>
      <c r="J7" s="484" t="s">
        <v>355</v>
      </c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5"/>
      <c r="W7" s="486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</row>
    <row r="8" ht="18.75" customHeight="1">
      <c r="A8" s="205"/>
      <c r="B8" s="487">
        <v>10.0</v>
      </c>
      <c r="C8" s="488" t="s">
        <v>636</v>
      </c>
      <c r="D8" s="489"/>
      <c r="E8" s="456"/>
      <c r="F8" s="490" t="s">
        <v>637</v>
      </c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491"/>
      <c r="W8" s="492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</row>
    <row r="9" ht="141.0" customHeight="1">
      <c r="A9" s="205"/>
      <c r="B9" s="205"/>
      <c r="C9" s="205"/>
      <c r="D9" s="205"/>
      <c r="E9" s="478" t="s">
        <v>638</v>
      </c>
      <c r="F9" s="493" t="s">
        <v>639</v>
      </c>
      <c r="G9" s="494" t="s">
        <v>640</v>
      </c>
      <c r="H9" s="495" t="s">
        <v>641</v>
      </c>
      <c r="I9" s="494" t="s">
        <v>642</v>
      </c>
      <c r="J9" s="495" t="s">
        <v>643</v>
      </c>
      <c r="K9" s="494" t="s">
        <v>644</v>
      </c>
      <c r="L9" s="495" t="s">
        <v>645</v>
      </c>
      <c r="M9" s="494" t="s">
        <v>646</v>
      </c>
      <c r="N9" s="495" t="s">
        <v>647</v>
      </c>
      <c r="O9" s="494" t="s">
        <v>648</v>
      </c>
      <c r="P9" s="495" t="s">
        <v>649</v>
      </c>
      <c r="Q9" s="494" t="s">
        <v>650</v>
      </c>
      <c r="R9" s="495" t="s">
        <v>651</v>
      </c>
      <c r="S9" s="494" t="s">
        <v>652</v>
      </c>
      <c r="T9" s="495" t="s">
        <v>653</v>
      </c>
      <c r="U9" s="494" t="s">
        <v>654</v>
      </c>
      <c r="V9" s="495" t="s">
        <v>655</v>
      </c>
      <c r="W9" s="496" t="s">
        <v>656</v>
      </c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497"/>
      <c r="AL9" s="497"/>
      <c r="AM9" s="497"/>
      <c r="AN9" s="497"/>
      <c r="AO9" s="497"/>
      <c r="AP9" s="497"/>
    </row>
    <row r="10" ht="30.0" customHeight="1">
      <c r="A10" s="205"/>
      <c r="B10" s="205"/>
      <c r="C10" s="205"/>
      <c r="D10" s="498" t="s">
        <v>378</v>
      </c>
      <c r="E10" s="499"/>
      <c r="F10" s="500">
        <v>8.0</v>
      </c>
      <c r="G10" s="501">
        <v>5.0</v>
      </c>
      <c r="H10" s="502">
        <v>8.0</v>
      </c>
      <c r="I10" s="503">
        <v>10.0</v>
      </c>
      <c r="J10" s="503">
        <v>10.0</v>
      </c>
      <c r="K10" s="502">
        <v>8.0</v>
      </c>
      <c r="L10" s="503">
        <v>10.0</v>
      </c>
      <c r="M10" s="502">
        <v>8.0</v>
      </c>
      <c r="N10" s="502">
        <v>8.0</v>
      </c>
      <c r="O10" s="502">
        <v>8.0</v>
      </c>
      <c r="P10" s="504">
        <v>8.0</v>
      </c>
      <c r="Q10" s="502">
        <v>8.0</v>
      </c>
      <c r="R10" s="503">
        <v>10.0</v>
      </c>
      <c r="S10" s="503">
        <v>10.0</v>
      </c>
      <c r="T10" s="502">
        <v>8.0</v>
      </c>
      <c r="U10" s="502">
        <v>8.0</v>
      </c>
      <c r="V10" s="502">
        <v>8.0</v>
      </c>
      <c r="W10" s="505">
        <v>10.0</v>
      </c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</row>
    <row r="11" ht="30.0" customHeight="1">
      <c r="A11" s="205"/>
      <c r="B11" s="205"/>
      <c r="C11" s="205"/>
      <c r="D11" s="506" t="s">
        <v>355</v>
      </c>
      <c r="E11" s="507"/>
      <c r="F11" s="508">
        <v>10.0</v>
      </c>
      <c r="G11" s="509">
        <v>10.0</v>
      </c>
      <c r="H11" s="504">
        <v>8.0</v>
      </c>
      <c r="I11" s="510">
        <v>5.0</v>
      </c>
      <c r="J11" s="510">
        <v>5.0</v>
      </c>
      <c r="K11" s="511">
        <v>2.0</v>
      </c>
      <c r="L11" s="509">
        <v>10.0</v>
      </c>
      <c r="M11" s="509">
        <v>10.0</v>
      </c>
      <c r="N11" s="509">
        <v>10.0</v>
      </c>
      <c r="O11" s="510">
        <v>5.0</v>
      </c>
      <c r="P11" s="509">
        <v>10.0</v>
      </c>
      <c r="Q11" s="509">
        <v>10.0</v>
      </c>
      <c r="R11" s="509">
        <v>10.0</v>
      </c>
      <c r="S11" s="509">
        <v>10.0</v>
      </c>
      <c r="T11" s="511">
        <v>2.0</v>
      </c>
      <c r="U11" s="509">
        <v>10.0</v>
      </c>
      <c r="V11" s="510">
        <v>5.0</v>
      </c>
      <c r="W11" s="512">
        <v>5.0</v>
      </c>
      <c r="X11" s="205"/>
      <c r="Y11" s="205"/>
      <c r="Z11" s="205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</row>
    <row r="12" ht="30.0" customHeight="1">
      <c r="A12" s="205"/>
      <c r="B12" s="205"/>
      <c r="C12" s="205"/>
      <c r="D12" s="513" t="s">
        <v>368</v>
      </c>
      <c r="E12" s="514"/>
      <c r="F12" s="515">
        <v>8.0</v>
      </c>
      <c r="G12" s="504">
        <v>8.0</v>
      </c>
      <c r="H12" s="504">
        <v>8.0</v>
      </c>
      <c r="I12" s="504">
        <v>8.0</v>
      </c>
      <c r="J12" s="504">
        <v>8.0</v>
      </c>
      <c r="K12" s="504">
        <v>8.0</v>
      </c>
      <c r="L12" s="509">
        <v>10.0</v>
      </c>
      <c r="M12" s="504">
        <v>8.0</v>
      </c>
      <c r="N12" s="504">
        <v>8.0</v>
      </c>
      <c r="O12" s="509">
        <v>10.0</v>
      </c>
      <c r="P12" s="504">
        <v>8.0</v>
      </c>
      <c r="Q12" s="510">
        <v>5.0</v>
      </c>
      <c r="R12" s="504">
        <v>8.0</v>
      </c>
      <c r="S12" s="509">
        <v>10.0</v>
      </c>
      <c r="T12" s="509">
        <v>10.0</v>
      </c>
      <c r="U12" s="510">
        <v>5.0</v>
      </c>
      <c r="V12" s="504">
        <v>8.0</v>
      </c>
      <c r="W12" s="516">
        <v>10.0</v>
      </c>
      <c r="X12" s="205"/>
      <c r="Y12" s="205"/>
      <c r="Z12" s="205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</row>
    <row r="13" ht="30.0" customHeight="1">
      <c r="A13" s="205"/>
      <c r="B13" s="205"/>
      <c r="C13" s="205"/>
      <c r="D13" s="506" t="s">
        <v>657</v>
      </c>
      <c r="E13" s="507"/>
      <c r="F13" s="515">
        <v>8.0</v>
      </c>
      <c r="G13" s="510">
        <v>5.0</v>
      </c>
      <c r="H13" s="504">
        <v>8.0</v>
      </c>
      <c r="I13" s="510">
        <v>5.0</v>
      </c>
      <c r="J13" s="504">
        <v>8.0</v>
      </c>
      <c r="K13" s="509">
        <v>10.0</v>
      </c>
      <c r="L13" s="504">
        <v>8.0</v>
      </c>
      <c r="M13" s="517">
        <v>8.0</v>
      </c>
      <c r="N13" s="517">
        <v>8.0</v>
      </c>
      <c r="O13" s="504">
        <v>8.0</v>
      </c>
      <c r="P13" s="504">
        <v>8.0</v>
      </c>
      <c r="Q13" s="504">
        <v>8.0</v>
      </c>
      <c r="R13" s="504">
        <v>8.0</v>
      </c>
      <c r="S13" s="504">
        <v>8.0</v>
      </c>
      <c r="T13" s="510">
        <v>5.0</v>
      </c>
      <c r="U13" s="510">
        <v>5.0</v>
      </c>
      <c r="V13" s="510">
        <v>5.0</v>
      </c>
      <c r="W13" s="516">
        <v>10.0</v>
      </c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</row>
    <row r="14" ht="12.75" customHeight="1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</row>
    <row r="15" ht="12.75" customHeight="1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</row>
    <row r="16" ht="12.75" customHeight="1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</row>
    <row r="17" ht="12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</row>
    <row r="18" ht="12.75" customHeight="1">
      <c r="A18" s="205"/>
      <c r="B18" s="205"/>
      <c r="C18" s="205"/>
      <c r="D18" s="205"/>
      <c r="E18" s="205"/>
      <c r="F18" s="205"/>
      <c r="G18" s="205"/>
      <c r="H18" s="32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</row>
    <row r="19" ht="12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</row>
    <row r="20" ht="12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</row>
    <row r="21" ht="12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</row>
    <row r="22" ht="12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</row>
    <row r="23" ht="12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</row>
    <row r="24" ht="12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</row>
    <row r="25" ht="12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</row>
    <row r="26" ht="12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</row>
    <row r="27" ht="12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</row>
    <row r="28" ht="12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</row>
    <row r="29" ht="12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</row>
    <row r="30" ht="12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</row>
    <row r="31" ht="12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</row>
    <row r="32" ht="12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</row>
    <row r="33" ht="12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</row>
    <row r="34" ht="12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</row>
    <row r="35" ht="12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</row>
    <row r="36" ht="12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</row>
    <row r="37" ht="12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</row>
    <row r="38" ht="12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</row>
    <row r="39" ht="12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</row>
    <row r="40" ht="12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</row>
    <row r="41" ht="12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</row>
    <row r="42" ht="12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</row>
    <row r="43" ht="12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</row>
    <row r="44" ht="12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</row>
    <row r="45" ht="12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</row>
    <row r="46" ht="12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</row>
    <row r="47" ht="12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</row>
    <row r="48" ht="12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</row>
    <row r="49" ht="12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</row>
    <row r="50" ht="12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</row>
    <row r="51" ht="12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</row>
    <row r="52" ht="12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</row>
    <row r="53" ht="12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</row>
    <row r="54" ht="12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  <c r="AA54" s="205"/>
      <c r="AB54" s="205"/>
      <c r="AC54" s="205"/>
      <c r="AD54" s="205"/>
      <c r="AE54" s="205"/>
      <c r="AF54" s="205"/>
      <c r="AG54" s="205"/>
      <c r="AH54" s="205"/>
      <c r="AI54" s="205"/>
      <c r="AJ54" s="205"/>
      <c r="AK54" s="205"/>
      <c r="AL54" s="205"/>
      <c r="AM54" s="205"/>
      <c r="AN54" s="205"/>
      <c r="AO54" s="205"/>
      <c r="AP54" s="205"/>
    </row>
    <row r="55" ht="12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5"/>
      <c r="AF55" s="205"/>
      <c r="AG55" s="205"/>
      <c r="AH55" s="205"/>
      <c r="AI55" s="205"/>
      <c r="AJ55" s="205"/>
      <c r="AK55" s="205"/>
      <c r="AL55" s="205"/>
      <c r="AM55" s="205"/>
      <c r="AN55" s="205"/>
      <c r="AO55" s="205"/>
      <c r="AP55" s="205"/>
    </row>
    <row r="56" ht="12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  <c r="AA56" s="205"/>
      <c r="AB56" s="205"/>
      <c r="AC56" s="205"/>
      <c r="AD56" s="205"/>
      <c r="AE56" s="205"/>
      <c r="AF56" s="205"/>
      <c r="AG56" s="205"/>
      <c r="AH56" s="205"/>
      <c r="AI56" s="205"/>
      <c r="AJ56" s="205"/>
      <c r="AK56" s="205"/>
      <c r="AL56" s="205"/>
      <c r="AM56" s="205"/>
      <c r="AN56" s="205"/>
      <c r="AO56" s="205"/>
      <c r="AP56" s="205"/>
    </row>
    <row r="57" ht="12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  <c r="AA57" s="205"/>
      <c r="AB57" s="205"/>
      <c r="AC57" s="205"/>
      <c r="AD57" s="205"/>
      <c r="AE57" s="205"/>
      <c r="AF57" s="205"/>
      <c r="AG57" s="205"/>
      <c r="AH57" s="205"/>
      <c r="AI57" s="205"/>
      <c r="AJ57" s="205"/>
      <c r="AK57" s="205"/>
      <c r="AL57" s="205"/>
      <c r="AM57" s="205"/>
      <c r="AN57" s="205"/>
      <c r="AO57" s="205"/>
      <c r="AP57" s="205"/>
    </row>
    <row r="58" ht="12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5"/>
      <c r="AF58" s="205"/>
      <c r="AG58" s="205"/>
      <c r="AH58" s="205"/>
      <c r="AI58" s="205"/>
      <c r="AJ58" s="205"/>
      <c r="AK58" s="205"/>
      <c r="AL58" s="205"/>
      <c r="AM58" s="205"/>
      <c r="AN58" s="205"/>
      <c r="AO58" s="205"/>
      <c r="AP58" s="205"/>
    </row>
    <row r="59" ht="12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  <c r="AA59" s="205"/>
      <c r="AB59" s="205"/>
      <c r="AC59" s="205"/>
      <c r="AD59" s="205"/>
      <c r="AE59" s="205"/>
      <c r="AF59" s="205"/>
      <c r="AG59" s="205"/>
      <c r="AH59" s="205"/>
      <c r="AI59" s="205"/>
      <c r="AJ59" s="205"/>
      <c r="AK59" s="205"/>
      <c r="AL59" s="205"/>
      <c r="AM59" s="205"/>
      <c r="AN59" s="205"/>
      <c r="AO59" s="205"/>
      <c r="AP59" s="205"/>
    </row>
    <row r="60" ht="12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</row>
    <row r="61" ht="12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</row>
    <row r="62" ht="12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</row>
    <row r="63" ht="12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</row>
    <row r="64" ht="12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</row>
    <row r="65" ht="12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</row>
    <row r="66" ht="12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</row>
    <row r="67" ht="12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</row>
    <row r="68" ht="12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</row>
    <row r="69" ht="12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</row>
    <row r="70" ht="12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</row>
    <row r="71" ht="12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</row>
    <row r="72" ht="12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  <c r="AA72" s="205"/>
      <c r="AB72" s="205"/>
      <c r="AC72" s="205"/>
      <c r="AD72" s="205"/>
      <c r="AE72" s="205"/>
      <c r="AF72" s="205"/>
      <c r="AG72" s="205"/>
      <c r="AH72" s="205"/>
      <c r="AI72" s="205"/>
      <c r="AJ72" s="205"/>
      <c r="AK72" s="205"/>
      <c r="AL72" s="205"/>
      <c r="AM72" s="205"/>
      <c r="AN72" s="205"/>
      <c r="AO72" s="205"/>
      <c r="AP72" s="205"/>
    </row>
    <row r="73" ht="12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  <c r="AE73" s="205"/>
      <c r="AF73" s="205"/>
      <c r="AG73" s="205"/>
      <c r="AH73" s="205"/>
      <c r="AI73" s="205"/>
      <c r="AJ73" s="205"/>
      <c r="AK73" s="205"/>
      <c r="AL73" s="205"/>
      <c r="AM73" s="205"/>
      <c r="AN73" s="205"/>
      <c r="AO73" s="205"/>
      <c r="AP73" s="205"/>
    </row>
    <row r="74" ht="12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  <c r="AE74" s="205"/>
      <c r="AF74" s="205"/>
      <c r="AG74" s="205"/>
      <c r="AH74" s="205"/>
      <c r="AI74" s="205"/>
      <c r="AJ74" s="205"/>
      <c r="AK74" s="205"/>
      <c r="AL74" s="205"/>
      <c r="AM74" s="205"/>
      <c r="AN74" s="205"/>
      <c r="AO74" s="205"/>
      <c r="AP74" s="205"/>
    </row>
    <row r="75" ht="12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  <c r="AA75" s="205"/>
      <c r="AB75" s="205"/>
      <c r="AC75" s="205"/>
      <c r="AD75" s="205"/>
      <c r="AE75" s="205"/>
      <c r="AF75" s="205"/>
      <c r="AG75" s="205"/>
      <c r="AH75" s="205"/>
      <c r="AI75" s="205"/>
      <c r="AJ75" s="205"/>
      <c r="AK75" s="205"/>
      <c r="AL75" s="205"/>
      <c r="AM75" s="205"/>
      <c r="AN75" s="205"/>
      <c r="AO75" s="205"/>
      <c r="AP75" s="205"/>
    </row>
    <row r="76" ht="12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  <c r="AA76" s="205"/>
      <c r="AB76" s="205"/>
      <c r="AC76" s="205"/>
      <c r="AD76" s="205"/>
      <c r="AE76" s="205"/>
      <c r="AF76" s="205"/>
      <c r="AG76" s="205"/>
      <c r="AH76" s="205"/>
      <c r="AI76" s="205"/>
      <c r="AJ76" s="205"/>
      <c r="AK76" s="205"/>
      <c r="AL76" s="205"/>
      <c r="AM76" s="205"/>
      <c r="AN76" s="205"/>
      <c r="AO76" s="205"/>
      <c r="AP76" s="205"/>
    </row>
    <row r="77" ht="12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  <c r="AA77" s="205"/>
      <c r="AB77" s="205"/>
      <c r="AC77" s="205"/>
      <c r="AD77" s="205"/>
      <c r="AE77" s="205"/>
      <c r="AF77" s="205"/>
      <c r="AG77" s="205"/>
      <c r="AH77" s="205"/>
      <c r="AI77" s="205"/>
      <c r="AJ77" s="205"/>
      <c r="AK77" s="205"/>
      <c r="AL77" s="205"/>
      <c r="AM77" s="205"/>
      <c r="AN77" s="205"/>
      <c r="AO77" s="205"/>
      <c r="AP77" s="205"/>
    </row>
    <row r="78" ht="12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</row>
    <row r="79" ht="12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  <c r="AA79" s="205"/>
      <c r="AB79" s="205"/>
      <c r="AC79" s="205"/>
      <c r="AD79" s="205"/>
      <c r="AE79" s="205"/>
      <c r="AF79" s="205"/>
      <c r="AG79" s="205"/>
      <c r="AH79" s="205"/>
      <c r="AI79" s="205"/>
      <c r="AJ79" s="205"/>
      <c r="AK79" s="205"/>
      <c r="AL79" s="205"/>
      <c r="AM79" s="205"/>
      <c r="AN79" s="205"/>
      <c r="AO79" s="205"/>
      <c r="AP79" s="205"/>
    </row>
    <row r="80" ht="12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205"/>
      <c r="AI80" s="205"/>
      <c r="AJ80" s="205"/>
      <c r="AK80" s="205"/>
      <c r="AL80" s="205"/>
      <c r="AM80" s="205"/>
      <c r="AN80" s="205"/>
      <c r="AO80" s="205"/>
      <c r="AP80" s="205"/>
    </row>
    <row r="81" ht="12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205"/>
      <c r="AI81" s="205"/>
      <c r="AJ81" s="205"/>
      <c r="AK81" s="205"/>
      <c r="AL81" s="205"/>
      <c r="AM81" s="205"/>
      <c r="AN81" s="205"/>
      <c r="AO81" s="205"/>
      <c r="AP81" s="205"/>
    </row>
    <row r="82" ht="12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205"/>
      <c r="AI82" s="205"/>
      <c r="AJ82" s="205"/>
      <c r="AK82" s="205"/>
      <c r="AL82" s="205"/>
      <c r="AM82" s="205"/>
      <c r="AN82" s="205"/>
      <c r="AO82" s="205"/>
      <c r="AP82" s="205"/>
    </row>
    <row r="83" ht="12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205"/>
      <c r="AI83" s="205"/>
      <c r="AJ83" s="205"/>
      <c r="AK83" s="205"/>
      <c r="AL83" s="205"/>
      <c r="AM83" s="205"/>
      <c r="AN83" s="205"/>
      <c r="AO83" s="205"/>
      <c r="AP83" s="205"/>
    </row>
    <row r="84" ht="12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205"/>
      <c r="AI84" s="205"/>
      <c r="AJ84" s="205"/>
      <c r="AK84" s="205"/>
      <c r="AL84" s="205"/>
      <c r="AM84" s="205"/>
      <c r="AN84" s="205"/>
      <c r="AO84" s="205"/>
      <c r="AP84" s="205"/>
    </row>
    <row r="85" ht="12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  <c r="AA85" s="205"/>
      <c r="AB85" s="205"/>
      <c r="AC85" s="205"/>
      <c r="AD85" s="205"/>
      <c r="AE85" s="205"/>
      <c r="AF85" s="205"/>
      <c r="AG85" s="205"/>
      <c r="AH85" s="205"/>
      <c r="AI85" s="205"/>
      <c r="AJ85" s="205"/>
      <c r="AK85" s="205"/>
      <c r="AL85" s="205"/>
      <c r="AM85" s="205"/>
      <c r="AN85" s="205"/>
      <c r="AO85" s="205"/>
      <c r="AP85" s="205"/>
    </row>
    <row r="86" ht="12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  <c r="AA86" s="205"/>
      <c r="AB86" s="205"/>
      <c r="AC86" s="205"/>
      <c r="AD86" s="205"/>
      <c r="AE86" s="205"/>
      <c r="AF86" s="205"/>
      <c r="AG86" s="205"/>
      <c r="AH86" s="205"/>
      <c r="AI86" s="205"/>
      <c r="AJ86" s="205"/>
      <c r="AK86" s="205"/>
      <c r="AL86" s="205"/>
      <c r="AM86" s="205"/>
      <c r="AN86" s="205"/>
      <c r="AO86" s="205"/>
      <c r="AP86" s="205"/>
    </row>
    <row r="87" ht="12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  <c r="AA87" s="205"/>
      <c r="AB87" s="205"/>
      <c r="AC87" s="205"/>
      <c r="AD87" s="205"/>
      <c r="AE87" s="205"/>
      <c r="AF87" s="205"/>
      <c r="AG87" s="205"/>
      <c r="AH87" s="205"/>
      <c r="AI87" s="205"/>
      <c r="AJ87" s="205"/>
      <c r="AK87" s="205"/>
      <c r="AL87" s="205"/>
      <c r="AM87" s="205"/>
      <c r="AN87" s="205"/>
      <c r="AO87" s="205"/>
      <c r="AP87" s="205"/>
    </row>
    <row r="88" ht="12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205"/>
      <c r="AI88" s="205"/>
      <c r="AJ88" s="205"/>
      <c r="AK88" s="205"/>
      <c r="AL88" s="205"/>
      <c r="AM88" s="205"/>
      <c r="AN88" s="205"/>
      <c r="AO88" s="205"/>
      <c r="AP88" s="205"/>
    </row>
    <row r="89" ht="12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205"/>
      <c r="AI89" s="205"/>
      <c r="AJ89" s="205"/>
      <c r="AK89" s="205"/>
      <c r="AL89" s="205"/>
      <c r="AM89" s="205"/>
      <c r="AN89" s="205"/>
      <c r="AO89" s="205"/>
      <c r="AP89" s="205"/>
    </row>
    <row r="90" ht="12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205"/>
      <c r="AI90" s="205"/>
      <c r="AJ90" s="205"/>
      <c r="AK90" s="205"/>
      <c r="AL90" s="205"/>
      <c r="AM90" s="205"/>
      <c r="AN90" s="205"/>
      <c r="AO90" s="205"/>
      <c r="AP90" s="205"/>
    </row>
    <row r="91" ht="12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205"/>
      <c r="AI91" s="205"/>
      <c r="AJ91" s="205"/>
      <c r="AK91" s="205"/>
      <c r="AL91" s="205"/>
      <c r="AM91" s="205"/>
      <c r="AN91" s="205"/>
      <c r="AO91" s="205"/>
      <c r="AP91" s="205"/>
    </row>
    <row r="92" ht="12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205"/>
      <c r="AI92" s="205"/>
      <c r="AJ92" s="205"/>
      <c r="AK92" s="205"/>
      <c r="AL92" s="205"/>
      <c r="AM92" s="205"/>
      <c r="AN92" s="205"/>
      <c r="AO92" s="205"/>
      <c r="AP92" s="205"/>
    </row>
    <row r="93" ht="12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  <c r="AA93" s="205"/>
      <c r="AB93" s="205"/>
      <c r="AC93" s="205"/>
      <c r="AD93" s="205"/>
      <c r="AE93" s="205"/>
      <c r="AF93" s="205"/>
      <c r="AG93" s="205"/>
      <c r="AH93" s="205"/>
      <c r="AI93" s="205"/>
      <c r="AJ93" s="205"/>
      <c r="AK93" s="205"/>
      <c r="AL93" s="205"/>
      <c r="AM93" s="205"/>
      <c r="AN93" s="205"/>
      <c r="AO93" s="205"/>
      <c r="AP93" s="205"/>
    </row>
    <row r="94" ht="12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  <c r="AA94" s="205"/>
      <c r="AB94" s="205"/>
      <c r="AC94" s="205"/>
      <c r="AD94" s="205"/>
      <c r="AE94" s="205"/>
      <c r="AF94" s="205"/>
      <c r="AG94" s="205"/>
      <c r="AH94" s="205"/>
      <c r="AI94" s="205"/>
      <c r="AJ94" s="205"/>
      <c r="AK94" s="205"/>
      <c r="AL94" s="205"/>
      <c r="AM94" s="205"/>
      <c r="AN94" s="205"/>
      <c r="AO94" s="205"/>
      <c r="AP94" s="205"/>
    </row>
    <row r="95" ht="12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  <c r="AA95" s="205"/>
      <c r="AB95" s="205"/>
      <c r="AC95" s="205"/>
      <c r="AD95" s="205"/>
      <c r="AE95" s="205"/>
      <c r="AF95" s="205"/>
      <c r="AG95" s="205"/>
      <c r="AH95" s="205"/>
      <c r="AI95" s="205"/>
      <c r="AJ95" s="205"/>
      <c r="AK95" s="205"/>
      <c r="AL95" s="205"/>
      <c r="AM95" s="205"/>
      <c r="AN95" s="205"/>
      <c r="AO95" s="205"/>
      <c r="AP95" s="205"/>
    </row>
    <row r="96" ht="12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205"/>
      <c r="AI96" s="205"/>
      <c r="AJ96" s="205"/>
      <c r="AK96" s="205"/>
      <c r="AL96" s="205"/>
      <c r="AM96" s="205"/>
      <c r="AN96" s="205"/>
      <c r="AO96" s="205"/>
      <c r="AP96" s="205"/>
    </row>
    <row r="97" ht="12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205"/>
      <c r="AI97" s="205"/>
      <c r="AJ97" s="205"/>
      <c r="AK97" s="205"/>
      <c r="AL97" s="205"/>
      <c r="AM97" s="205"/>
      <c r="AN97" s="205"/>
      <c r="AO97" s="205"/>
      <c r="AP97" s="205"/>
    </row>
    <row r="98" ht="12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205"/>
      <c r="AI98" s="205"/>
      <c r="AJ98" s="205"/>
      <c r="AK98" s="205"/>
      <c r="AL98" s="205"/>
      <c r="AM98" s="205"/>
      <c r="AN98" s="205"/>
      <c r="AO98" s="205"/>
      <c r="AP98" s="205"/>
    </row>
    <row r="99" ht="12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205"/>
      <c r="AI99" s="205"/>
      <c r="AJ99" s="205"/>
      <c r="AK99" s="205"/>
      <c r="AL99" s="205"/>
      <c r="AM99" s="205"/>
      <c r="AN99" s="205"/>
      <c r="AO99" s="205"/>
      <c r="AP99" s="205"/>
    </row>
    <row r="100" ht="12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  <c r="AK100" s="205"/>
      <c r="AL100" s="205"/>
      <c r="AM100" s="205"/>
      <c r="AN100" s="205"/>
      <c r="AO100" s="205"/>
      <c r="AP100" s="205"/>
    </row>
    <row r="101" ht="12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  <c r="AE101" s="205"/>
      <c r="AF101" s="205"/>
      <c r="AG101" s="205"/>
      <c r="AH101" s="205"/>
      <c r="AI101" s="205"/>
      <c r="AJ101" s="205"/>
      <c r="AK101" s="205"/>
      <c r="AL101" s="205"/>
      <c r="AM101" s="205"/>
      <c r="AN101" s="205"/>
      <c r="AO101" s="205"/>
      <c r="AP101" s="205"/>
    </row>
    <row r="102" ht="12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  <c r="AE102" s="205"/>
      <c r="AF102" s="205"/>
      <c r="AG102" s="205"/>
      <c r="AH102" s="205"/>
      <c r="AI102" s="205"/>
      <c r="AJ102" s="205"/>
      <c r="AK102" s="205"/>
      <c r="AL102" s="205"/>
      <c r="AM102" s="205"/>
      <c r="AN102" s="205"/>
      <c r="AO102" s="205"/>
      <c r="AP102" s="205"/>
    </row>
    <row r="103" ht="12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  <c r="AE103" s="205"/>
      <c r="AF103" s="205"/>
      <c r="AG103" s="205"/>
      <c r="AH103" s="205"/>
      <c r="AI103" s="205"/>
      <c r="AJ103" s="205"/>
      <c r="AK103" s="205"/>
      <c r="AL103" s="205"/>
      <c r="AM103" s="205"/>
      <c r="AN103" s="205"/>
      <c r="AO103" s="205"/>
      <c r="AP103" s="205"/>
    </row>
    <row r="104" ht="12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  <c r="AE104" s="205"/>
      <c r="AF104" s="205"/>
      <c r="AG104" s="205"/>
      <c r="AH104" s="205"/>
      <c r="AI104" s="205"/>
      <c r="AJ104" s="205"/>
      <c r="AK104" s="205"/>
      <c r="AL104" s="205"/>
      <c r="AM104" s="205"/>
      <c r="AN104" s="205"/>
      <c r="AO104" s="205"/>
      <c r="AP104" s="205"/>
    </row>
    <row r="105" ht="12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  <c r="AE105" s="205"/>
      <c r="AF105" s="205"/>
      <c r="AG105" s="205"/>
      <c r="AH105" s="205"/>
      <c r="AI105" s="205"/>
      <c r="AJ105" s="205"/>
      <c r="AK105" s="205"/>
      <c r="AL105" s="205"/>
      <c r="AM105" s="205"/>
      <c r="AN105" s="205"/>
      <c r="AO105" s="205"/>
      <c r="AP105" s="205"/>
    </row>
    <row r="106" ht="12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205"/>
      <c r="AF106" s="205"/>
      <c r="AG106" s="205"/>
      <c r="AH106" s="205"/>
      <c r="AI106" s="205"/>
      <c r="AJ106" s="205"/>
      <c r="AK106" s="205"/>
      <c r="AL106" s="205"/>
      <c r="AM106" s="205"/>
      <c r="AN106" s="205"/>
      <c r="AO106" s="205"/>
      <c r="AP106" s="205"/>
    </row>
    <row r="107" ht="12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  <c r="AD107" s="205"/>
      <c r="AE107" s="205"/>
      <c r="AF107" s="205"/>
      <c r="AG107" s="205"/>
      <c r="AH107" s="205"/>
      <c r="AI107" s="205"/>
      <c r="AJ107" s="205"/>
      <c r="AK107" s="205"/>
      <c r="AL107" s="205"/>
      <c r="AM107" s="205"/>
      <c r="AN107" s="205"/>
      <c r="AO107" s="205"/>
      <c r="AP107" s="205"/>
    </row>
    <row r="108" ht="12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  <c r="AD108" s="205"/>
      <c r="AE108" s="205"/>
      <c r="AF108" s="205"/>
      <c r="AG108" s="205"/>
      <c r="AH108" s="205"/>
      <c r="AI108" s="205"/>
      <c r="AJ108" s="205"/>
      <c r="AK108" s="205"/>
      <c r="AL108" s="205"/>
      <c r="AM108" s="205"/>
      <c r="AN108" s="205"/>
      <c r="AO108" s="205"/>
      <c r="AP108" s="205"/>
    </row>
    <row r="109" ht="12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  <c r="AD109" s="205"/>
      <c r="AE109" s="205"/>
      <c r="AF109" s="205"/>
      <c r="AG109" s="205"/>
      <c r="AH109" s="205"/>
      <c r="AI109" s="205"/>
      <c r="AJ109" s="205"/>
      <c r="AK109" s="205"/>
      <c r="AL109" s="205"/>
      <c r="AM109" s="205"/>
      <c r="AN109" s="205"/>
      <c r="AO109" s="205"/>
      <c r="AP109" s="205"/>
    </row>
    <row r="110" ht="12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  <c r="AE110" s="205"/>
      <c r="AF110" s="205"/>
      <c r="AG110" s="205"/>
      <c r="AH110" s="205"/>
      <c r="AI110" s="205"/>
      <c r="AJ110" s="205"/>
      <c r="AK110" s="205"/>
      <c r="AL110" s="205"/>
      <c r="AM110" s="205"/>
      <c r="AN110" s="205"/>
      <c r="AO110" s="205"/>
      <c r="AP110" s="205"/>
    </row>
    <row r="111" ht="12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  <c r="AD111" s="205"/>
      <c r="AE111" s="205"/>
      <c r="AF111" s="205"/>
      <c r="AG111" s="205"/>
      <c r="AH111" s="205"/>
      <c r="AI111" s="205"/>
      <c r="AJ111" s="205"/>
      <c r="AK111" s="205"/>
      <c r="AL111" s="205"/>
      <c r="AM111" s="205"/>
      <c r="AN111" s="205"/>
      <c r="AO111" s="205"/>
      <c r="AP111" s="205"/>
    </row>
    <row r="112" ht="12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205"/>
      <c r="AI112" s="205"/>
      <c r="AJ112" s="205"/>
      <c r="AK112" s="205"/>
      <c r="AL112" s="205"/>
      <c r="AM112" s="205"/>
      <c r="AN112" s="205"/>
      <c r="AO112" s="205"/>
      <c r="AP112" s="205"/>
    </row>
    <row r="113" ht="12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205"/>
      <c r="AI113" s="205"/>
      <c r="AJ113" s="205"/>
      <c r="AK113" s="205"/>
      <c r="AL113" s="205"/>
      <c r="AM113" s="205"/>
      <c r="AN113" s="205"/>
      <c r="AO113" s="205"/>
      <c r="AP113" s="205"/>
    </row>
    <row r="114" ht="12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205"/>
      <c r="AI114" s="205"/>
      <c r="AJ114" s="205"/>
      <c r="AK114" s="205"/>
      <c r="AL114" s="205"/>
      <c r="AM114" s="205"/>
      <c r="AN114" s="205"/>
      <c r="AO114" s="205"/>
      <c r="AP114" s="205"/>
    </row>
    <row r="115" ht="12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205"/>
      <c r="AI115" s="205"/>
      <c r="AJ115" s="205"/>
      <c r="AK115" s="205"/>
      <c r="AL115" s="205"/>
      <c r="AM115" s="205"/>
      <c r="AN115" s="205"/>
      <c r="AO115" s="205"/>
      <c r="AP115" s="205"/>
    </row>
    <row r="116" ht="12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205"/>
      <c r="AI116" s="205"/>
      <c r="AJ116" s="205"/>
      <c r="AK116" s="205"/>
      <c r="AL116" s="205"/>
      <c r="AM116" s="205"/>
      <c r="AN116" s="205"/>
      <c r="AO116" s="205"/>
      <c r="AP116" s="205"/>
    </row>
    <row r="117" ht="12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  <c r="AE117" s="205"/>
      <c r="AF117" s="205"/>
      <c r="AG117" s="205"/>
      <c r="AH117" s="205"/>
      <c r="AI117" s="205"/>
      <c r="AJ117" s="205"/>
      <c r="AK117" s="205"/>
      <c r="AL117" s="205"/>
      <c r="AM117" s="205"/>
      <c r="AN117" s="205"/>
      <c r="AO117" s="205"/>
      <c r="AP117" s="205"/>
    </row>
    <row r="118" ht="12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  <c r="AE118" s="205"/>
      <c r="AF118" s="205"/>
      <c r="AG118" s="205"/>
      <c r="AH118" s="205"/>
      <c r="AI118" s="205"/>
      <c r="AJ118" s="205"/>
      <c r="AK118" s="205"/>
      <c r="AL118" s="205"/>
      <c r="AM118" s="205"/>
      <c r="AN118" s="205"/>
      <c r="AO118" s="205"/>
      <c r="AP118" s="205"/>
    </row>
    <row r="119" ht="12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</row>
    <row r="120" ht="12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5"/>
      <c r="AK120" s="205"/>
      <c r="AL120" s="205"/>
      <c r="AM120" s="205"/>
      <c r="AN120" s="205"/>
      <c r="AO120" s="205"/>
      <c r="AP120" s="205"/>
    </row>
    <row r="121" ht="12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205"/>
      <c r="AI121" s="205"/>
      <c r="AJ121" s="205"/>
      <c r="AK121" s="205"/>
      <c r="AL121" s="205"/>
      <c r="AM121" s="205"/>
      <c r="AN121" s="205"/>
      <c r="AO121" s="205"/>
      <c r="AP121" s="205"/>
    </row>
    <row r="122" ht="12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205"/>
      <c r="AI122" s="205"/>
      <c r="AJ122" s="205"/>
      <c r="AK122" s="205"/>
      <c r="AL122" s="205"/>
      <c r="AM122" s="205"/>
      <c r="AN122" s="205"/>
      <c r="AO122" s="205"/>
      <c r="AP122" s="205"/>
    </row>
    <row r="123" ht="12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</row>
    <row r="124" ht="12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205"/>
      <c r="AI124" s="205"/>
      <c r="AJ124" s="205"/>
      <c r="AK124" s="205"/>
      <c r="AL124" s="205"/>
      <c r="AM124" s="205"/>
      <c r="AN124" s="205"/>
      <c r="AO124" s="205"/>
      <c r="AP124" s="205"/>
    </row>
    <row r="125" ht="12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5"/>
      <c r="AK125" s="205"/>
      <c r="AL125" s="205"/>
      <c r="AM125" s="205"/>
      <c r="AN125" s="205"/>
      <c r="AO125" s="205"/>
      <c r="AP125" s="205"/>
    </row>
    <row r="126" ht="12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5"/>
      <c r="AK126" s="205"/>
      <c r="AL126" s="205"/>
      <c r="AM126" s="205"/>
      <c r="AN126" s="205"/>
      <c r="AO126" s="205"/>
      <c r="AP126" s="205"/>
    </row>
    <row r="127" ht="12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  <c r="AD127" s="205"/>
      <c r="AE127" s="205"/>
      <c r="AF127" s="205"/>
      <c r="AG127" s="205"/>
      <c r="AH127" s="205"/>
      <c r="AI127" s="205"/>
      <c r="AJ127" s="205"/>
      <c r="AK127" s="205"/>
      <c r="AL127" s="205"/>
      <c r="AM127" s="205"/>
      <c r="AN127" s="205"/>
      <c r="AO127" s="205"/>
      <c r="AP127" s="205"/>
    </row>
    <row r="128" ht="12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205"/>
      <c r="AI128" s="205"/>
      <c r="AJ128" s="205"/>
      <c r="AK128" s="205"/>
      <c r="AL128" s="205"/>
      <c r="AM128" s="205"/>
      <c r="AN128" s="205"/>
      <c r="AO128" s="205"/>
      <c r="AP128" s="205"/>
    </row>
    <row r="129" ht="12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205"/>
      <c r="AI129" s="205"/>
      <c r="AJ129" s="205"/>
      <c r="AK129" s="205"/>
      <c r="AL129" s="205"/>
      <c r="AM129" s="205"/>
      <c r="AN129" s="205"/>
      <c r="AO129" s="205"/>
      <c r="AP129" s="205"/>
    </row>
    <row r="130" ht="12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205"/>
      <c r="AI130" s="205"/>
      <c r="AJ130" s="205"/>
      <c r="AK130" s="205"/>
      <c r="AL130" s="205"/>
      <c r="AM130" s="205"/>
      <c r="AN130" s="205"/>
      <c r="AO130" s="205"/>
      <c r="AP130" s="205"/>
    </row>
    <row r="131" ht="12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205"/>
      <c r="AI131" s="205"/>
      <c r="AJ131" s="205"/>
      <c r="AK131" s="205"/>
      <c r="AL131" s="205"/>
      <c r="AM131" s="205"/>
      <c r="AN131" s="205"/>
      <c r="AO131" s="205"/>
      <c r="AP131" s="205"/>
    </row>
    <row r="132" ht="12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205"/>
      <c r="AI132" s="205"/>
      <c r="AJ132" s="205"/>
      <c r="AK132" s="205"/>
      <c r="AL132" s="205"/>
      <c r="AM132" s="205"/>
      <c r="AN132" s="205"/>
      <c r="AO132" s="205"/>
      <c r="AP132" s="205"/>
    </row>
    <row r="133" ht="12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  <c r="AE133" s="205"/>
      <c r="AF133" s="205"/>
      <c r="AG133" s="205"/>
      <c r="AH133" s="205"/>
      <c r="AI133" s="205"/>
      <c r="AJ133" s="205"/>
      <c r="AK133" s="205"/>
      <c r="AL133" s="205"/>
      <c r="AM133" s="205"/>
      <c r="AN133" s="205"/>
      <c r="AO133" s="205"/>
      <c r="AP133" s="205"/>
    </row>
    <row r="134" ht="12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  <c r="AE134" s="205"/>
      <c r="AF134" s="205"/>
      <c r="AG134" s="205"/>
      <c r="AH134" s="205"/>
      <c r="AI134" s="205"/>
      <c r="AJ134" s="205"/>
      <c r="AK134" s="205"/>
      <c r="AL134" s="205"/>
      <c r="AM134" s="205"/>
      <c r="AN134" s="205"/>
      <c r="AO134" s="205"/>
      <c r="AP134" s="205"/>
    </row>
    <row r="135" ht="12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  <c r="AE135" s="205"/>
      <c r="AF135" s="205"/>
      <c r="AG135" s="205"/>
      <c r="AH135" s="205"/>
      <c r="AI135" s="205"/>
      <c r="AJ135" s="205"/>
      <c r="AK135" s="205"/>
      <c r="AL135" s="205"/>
      <c r="AM135" s="205"/>
      <c r="AN135" s="205"/>
      <c r="AO135" s="205"/>
      <c r="AP135" s="205"/>
    </row>
    <row r="136" ht="12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  <c r="AE136" s="205"/>
      <c r="AF136" s="205"/>
      <c r="AG136" s="205"/>
      <c r="AH136" s="205"/>
      <c r="AI136" s="205"/>
      <c r="AJ136" s="205"/>
      <c r="AK136" s="205"/>
      <c r="AL136" s="205"/>
      <c r="AM136" s="205"/>
      <c r="AN136" s="205"/>
      <c r="AO136" s="205"/>
      <c r="AP136" s="205"/>
    </row>
    <row r="137" ht="12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  <c r="AE137" s="205"/>
      <c r="AF137" s="205"/>
      <c r="AG137" s="205"/>
      <c r="AH137" s="205"/>
      <c r="AI137" s="205"/>
      <c r="AJ137" s="205"/>
      <c r="AK137" s="205"/>
      <c r="AL137" s="205"/>
      <c r="AM137" s="205"/>
      <c r="AN137" s="205"/>
      <c r="AO137" s="205"/>
      <c r="AP137" s="205"/>
    </row>
    <row r="138" ht="12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  <c r="AD138" s="205"/>
      <c r="AE138" s="205"/>
      <c r="AF138" s="205"/>
      <c r="AG138" s="205"/>
      <c r="AH138" s="205"/>
      <c r="AI138" s="205"/>
      <c r="AJ138" s="205"/>
      <c r="AK138" s="205"/>
      <c r="AL138" s="205"/>
      <c r="AM138" s="205"/>
      <c r="AN138" s="205"/>
      <c r="AO138" s="205"/>
      <c r="AP138" s="205"/>
    </row>
    <row r="139" ht="12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  <c r="AD139" s="205"/>
      <c r="AE139" s="205"/>
      <c r="AF139" s="205"/>
      <c r="AG139" s="205"/>
      <c r="AH139" s="205"/>
      <c r="AI139" s="205"/>
      <c r="AJ139" s="205"/>
      <c r="AK139" s="205"/>
      <c r="AL139" s="205"/>
      <c r="AM139" s="205"/>
      <c r="AN139" s="205"/>
      <c r="AO139" s="205"/>
      <c r="AP139" s="205"/>
    </row>
    <row r="140" ht="12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  <c r="AD140" s="205"/>
      <c r="AE140" s="205"/>
      <c r="AF140" s="205"/>
      <c r="AG140" s="205"/>
      <c r="AH140" s="205"/>
      <c r="AI140" s="205"/>
      <c r="AJ140" s="205"/>
      <c r="AK140" s="205"/>
      <c r="AL140" s="205"/>
      <c r="AM140" s="205"/>
      <c r="AN140" s="205"/>
      <c r="AO140" s="205"/>
      <c r="AP140" s="205"/>
    </row>
    <row r="141" ht="12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  <c r="AD141" s="205"/>
      <c r="AE141" s="205"/>
      <c r="AF141" s="205"/>
      <c r="AG141" s="205"/>
      <c r="AH141" s="205"/>
      <c r="AI141" s="205"/>
      <c r="AJ141" s="205"/>
      <c r="AK141" s="205"/>
      <c r="AL141" s="205"/>
      <c r="AM141" s="205"/>
      <c r="AN141" s="205"/>
      <c r="AO141" s="205"/>
      <c r="AP141" s="205"/>
    </row>
    <row r="142" ht="12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  <c r="AD142" s="205"/>
      <c r="AE142" s="205"/>
      <c r="AF142" s="205"/>
      <c r="AG142" s="205"/>
      <c r="AH142" s="205"/>
      <c r="AI142" s="205"/>
      <c r="AJ142" s="205"/>
      <c r="AK142" s="205"/>
      <c r="AL142" s="205"/>
      <c r="AM142" s="205"/>
      <c r="AN142" s="205"/>
      <c r="AO142" s="205"/>
      <c r="AP142" s="205"/>
    </row>
    <row r="143" ht="12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  <c r="AD143" s="205"/>
      <c r="AE143" s="205"/>
      <c r="AF143" s="205"/>
      <c r="AG143" s="205"/>
      <c r="AH143" s="205"/>
      <c r="AI143" s="205"/>
      <c r="AJ143" s="205"/>
      <c r="AK143" s="205"/>
      <c r="AL143" s="205"/>
      <c r="AM143" s="205"/>
      <c r="AN143" s="205"/>
      <c r="AO143" s="205"/>
      <c r="AP143" s="205"/>
    </row>
    <row r="144" ht="12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205"/>
      <c r="AI144" s="205"/>
      <c r="AJ144" s="205"/>
      <c r="AK144" s="205"/>
      <c r="AL144" s="205"/>
      <c r="AM144" s="205"/>
      <c r="AN144" s="205"/>
      <c r="AO144" s="205"/>
      <c r="AP144" s="205"/>
    </row>
    <row r="145" ht="12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205"/>
      <c r="AI145" s="205"/>
      <c r="AJ145" s="205"/>
      <c r="AK145" s="205"/>
      <c r="AL145" s="205"/>
      <c r="AM145" s="205"/>
      <c r="AN145" s="205"/>
      <c r="AO145" s="205"/>
      <c r="AP145" s="205"/>
    </row>
    <row r="146" ht="12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205"/>
      <c r="AI146" s="205"/>
      <c r="AJ146" s="205"/>
      <c r="AK146" s="205"/>
      <c r="AL146" s="205"/>
      <c r="AM146" s="205"/>
      <c r="AN146" s="205"/>
      <c r="AO146" s="205"/>
      <c r="AP146" s="205"/>
    </row>
    <row r="147" ht="12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  <c r="AK147" s="205"/>
      <c r="AL147" s="205"/>
      <c r="AM147" s="205"/>
      <c r="AN147" s="205"/>
      <c r="AO147" s="205"/>
      <c r="AP147" s="205"/>
    </row>
    <row r="148" ht="12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205"/>
      <c r="AI148" s="205"/>
      <c r="AJ148" s="205"/>
      <c r="AK148" s="205"/>
      <c r="AL148" s="205"/>
      <c r="AM148" s="205"/>
      <c r="AN148" s="205"/>
      <c r="AO148" s="205"/>
      <c r="AP148" s="205"/>
    </row>
    <row r="149" ht="12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5"/>
      <c r="AJ149" s="205"/>
      <c r="AK149" s="205"/>
      <c r="AL149" s="205"/>
      <c r="AM149" s="205"/>
      <c r="AN149" s="205"/>
      <c r="AO149" s="205"/>
      <c r="AP149" s="205"/>
    </row>
    <row r="150" ht="12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  <c r="AK150" s="205"/>
      <c r="AL150" s="205"/>
      <c r="AM150" s="205"/>
      <c r="AN150" s="205"/>
      <c r="AO150" s="205"/>
      <c r="AP150" s="205"/>
    </row>
    <row r="151" ht="12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  <c r="AE151" s="205"/>
      <c r="AF151" s="205"/>
      <c r="AG151" s="205"/>
      <c r="AH151" s="205"/>
      <c r="AI151" s="205"/>
      <c r="AJ151" s="205"/>
      <c r="AK151" s="205"/>
      <c r="AL151" s="205"/>
      <c r="AM151" s="205"/>
      <c r="AN151" s="205"/>
      <c r="AO151" s="205"/>
      <c r="AP151" s="205"/>
    </row>
    <row r="152" ht="12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205"/>
      <c r="AI152" s="205"/>
      <c r="AJ152" s="205"/>
      <c r="AK152" s="205"/>
      <c r="AL152" s="205"/>
      <c r="AM152" s="205"/>
      <c r="AN152" s="205"/>
      <c r="AO152" s="205"/>
      <c r="AP152" s="205"/>
    </row>
    <row r="153" ht="12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  <c r="AJ153" s="205"/>
      <c r="AK153" s="205"/>
      <c r="AL153" s="205"/>
      <c r="AM153" s="205"/>
      <c r="AN153" s="205"/>
      <c r="AO153" s="205"/>
      <c r="AP153" s="205"/>
    </row>
    <row r="154" ht="12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  <c r="AJ154" s="205"/>
      <c r="AK154" s="205"/>
      <c r="AL154" s="205"/>
      <c r="AM154" s="205"/>
      <c r="AN154" s="205"/>
      <c r="AO154" s="205"/>
      <c r="AP154" s="205"/>
    </row>
    <row r="155" ht="12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205"/>
      <c r="AI155" s="205"/>
      <c r="AJ155" s="205"/>
      <c r="AK155" s="205"/>
      <c r="AL155" s="205"/>
      <c r="AM155" s="205"/>
      <c r="AN155" s="205"/>
      <c r="AO155" s="205"/>
      <c r="AP155" s="205"/>
    </row>
    <row r="156" ht="12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205"/>
      <c r="AI156" s="205"/>
      <c r="AJ156" s="205"/>
      <c r="AK156" s="205"/>
      <c r="AL156" s="205"/>
      <c r="AM156" s="205"/>
      <c r="AN156" s="205"/>
      <c r="AO156" s="205"/>
      <c r="AP156" s="205"/>
    </row>
    <row r="157" ht="12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  <c r="AE157" s="205"/>
      <c r="AF157" s="205"/>
      <c r="AG157" s="205"/>
      <c r="AH157" s="205"/>
      <c r="AI157" s="205"/>
      <c r="AJ157" s="205"/>
      <c r="AK157" s="205"/>
      <c r="AL157" s="205"/>
      <c r="AM157" s="205"/>
      <c r="AN157" s="205"/>
      <c r="AO157" s="205"/>
      <c r="AP157" s="205"/>
    </row>
    <row r="158" ht="12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  <c r="AE158" s="205"/>
      <c r="AF158" s="205"/>
      <c r="AG158" s="205"/>
      <c r="AH158" s="205"/>
      <c r="AI158" s="205"/>
      <c r="AJ158" s="205"/>
      <c r="AK158" s="205"/>
      <c r="AL158" s="205"/>
      <c r="AM158" s="205"/>
      <c r="AN158" s="205"/>
      <c r="AO158" s="205"/>
      <c r="AP158" s="205"/>
    </row>
    <row r="159" ht="12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  <c r="AD159" s="205"/>
      <c r="AE159" s="205"/>
      <c r="AF159" s="205"/>
      <c r="AG159" s="205"/>
      <c r="AH159" s="205"/>
      <c r="AI159" s="205"/>
      <c r="AJ159" s="205"/>
      <c r="AK159" s="205"/>
      <c r="AL159" s="205"/>
      <c r="AM159" s="205"/>
      <c r="AN159" s="205"/>
      <c r="AO159" s="205"/>
      <c r="AP159" s="205"/>
    </row>
    <row r="160" ht="12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205"/>
      <c r="AI160" s="205"/>
      <c r="AJ160" s="205"/>
      <c r="AK160" s="205"/>
      <c r="AL160" s="205"/>
      <c r="AM160" s="205"/>
      <c r="AN160" s="205"/>
      <c r="AO160" s="205"/>
      <c r="AP160" s="205"/>
    </row>
    <row r="161" ht="12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205"/>
      <c r="AI161" s="205"/>
      <c r="AJ161" s="205"/>
      <c r="AK161" s="205"/>
      <c r="AL161" s="205"/>
      <c r="AM161" s="205"/>
      <c r="AN161" s="205"/>
      <c r="AO161" s="205"/>
      <c r="AP161" s="205"/>
    </row>
    <row r="162" ht="12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205"/>
      <c r="AI162" s="205"/>
      <c r="AJ162" s="205"/>
      <c r="AK162" s="205"/>
      <c r="AL162" s="205"/>
      <c r="AM162" s="205"/>
      <c r="AN162" s="205"/>
      <c r="AO162" s="205"/>
      <c r="AP162" s="205"/>
    </row>
    <row r="163" ht="12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205"/>
      <c r="AI163" s="205"/>
      <c r="AJ163" s="205"/>
      <c r="AK163" s="205"/>
      <c r="AL163" s="205"/>
      <c r="AM163" s="205"/>
      <c r="AN163" s="205"/>
      <c r="AO163" s="205"/>
      <c r="AP163" s="205"/>
    </row>
    <row r="164" ht="12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205"/>
      <c r="AI164" s="205"/>
      <c r="AJ164" s="205"/>
      <c r="AK164" s="205"/>
      <c r="AL164" s="205"/>
      <c r="AM164" s="205"/>
      <c r="AN164" s="205"/>
      <c r="AO164" s="205"/>
      <c r="AP164" s="205"/>
    </row>
    <row r="165" ht="12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  <c r="AE165" s="205"/>
      <c r="AF165" s="205"/>
      <c r="AG165" s="205"/>
      <c r="AH165" s="205"/>
      <c r="AI165" s="205"/>
      <c r="AJ165" s="205"/>
      <c r="AK165" s="205"/>
      <c r="AL165" s="205"/>
      <c r="AM165" s="205"/>
      <c r="AN165" s="205"/>
      <c r="AO165" s="205"/>
      <c r="AP165" s="205"/>
    </row>
    <row r="166" ht="12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  <c r="AD166" s="205"/>
      <c r="AE166" s="205"/>
      <c r="AF166" s="205"/>
      <c r="AG166" s="205"/>
      <c r="AH166" s="205"/>
      <c r="AI166" s="205"/>
      <c r="AJ166" s="205"/>
      <c r="AK166" s="205"/>
      <c r="AL166" s="205"/>
      <c r="AM166" s="205"/>
      <c r="AN166" s="205"/>
      <c r="AO166" s="205"/>
      <c r="AP166" s="205"/>
    </row>
    <row r="167" ht="12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5"/>
      <c r="AI167" s="205"/>
      <c r="AJ167" s="205"/>
      <c r="AK167" s="205"/>
      <c r="AL167" s="205"/>
      <c r="AM167" s="205"/>
      <c r="AN167" s="205"/>
      <c r="AO167" s="205"/>
      <c r="AP167" s="205"/>
    </row>
    <row r="168" ht="12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  <c r="AD168" s="205"/>
      <c r="AE168" s="205"/>
      <c r="AF168" s="205"/>
      <c r="AG168" s="205"/>
      <c r="AH168" s="205"/>
      <c r="AI168" s="205"/>
      <c r="AJ168" s="205"/>
      <c r="AK168" s="205"/>
      <c r="AL168" s="205"/>
      <c r="AM168" s="205"/>
      <c r="AN168" s="205"/>
      <c r="AO168" s="205"/>
      <c r="AP168" s="205"/>
    </row>
    <row r="169" ht="12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  <c r="AD169" s="205"/>
      <c r="AE169" s="205"/>
      <c r="AF169" s="205"/>
      <c r="AG169" s="205"/>
      <c r="AH169" s="205"/>
      <c r="AI169" s="205"/>
      <c r="AJ169" s="205"/>
      <c r="AK169" s="205"/>
      <c r="AL169" s="205"/>
      <c r="AM169" s="205"/>
      <c r="AN169" s="205"/>
      <c r="AO169" s="205"/>
      <c r="AP169" s="205"/>
    </row>
    <row r="170" ht="12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  <c r="AD170" s="205"/>
      <c r="AE170" s="205"/>
      <c r="AF170" s="205"/>
      <c r="AG170" s="205"/>
      <c r="AH170" s="205"/>
      <c r="AI170" s="205"/>
      <c r="AJ170" s="205"/>
      <c r="AK170" s="205"/>
      <c r="AL170" s="205"/>
      <c r="AM170" s="205"/>
      <c r="AN170" s="205"/>
      <c r="AO170" s="205"/>
      <c r="AP170" s="205"/>
    </row>
    <row r="171" ht="12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5"/>
      <c r="AI171" s="205"/>
      <c r="AJ171" s="205"/>
      <c r="AK171" s="205"/>
      <c r="AL171" s="205"/>
      <c r="AM171" s="205"/>
      <c r="AN171" s="205"/>
      <c r="AO171" s="205"/>
      <c r="AP171" s="205"/>
    </row>
    <row r="172" ht="12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  <c r="AD172" s="205"/>
      <c r="AE172" s="205"/>
      <c r="AF172" s="205"/>
      <c r="AG172" s="205"/>
      <c r="AH172" s="205"/>
      <c r="AI172" s="205"/>
      <c r="AJ172" s="205"/>
      <c r="AK172" s="205"/>
      <c r="AL172" s="205"/>
      <c r="AM172" s="205"/>
      <c r="AN172" s="205"/>
      <c r="AO172" s="205"/>
      <c r="AP172" s="205"/>
    </row>
    <row r="173" ht="12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  <c r="AD173" s="205"/>
      <c r="AE173" s="205"/>
      <c r="AF173" s="205"/>
      <c r="AG173" s="205"/>
      <c r="AH173" s="205"/>
      <c r="AI173" s="205"/>
      <c r="AJ173" s="205"/>
      <c r="AK173" s="205"/>
      <c r="AL173" s="205"/>
      <c r="AM173" s="205"/>
      <c r="AN173" s="205"/>
      <c r="AO173" s="205"/>
      <c r="AP173" s="205"/>
    </row>
    <row r="174" ht="12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5"/>
      <c r="AI174" s="205"/>
      <c r="AJ174" s="205"/>
      <c r="AK174" s="205"/>
      <c r="AL174" s="205"/>
      <c r="AM174" s="205"/>
      <c r="AN174" s="205"/>
      <c r="AO174" s="205"/>
      <c r="AP174" s="205"/>
    </row>
    <row r="175" ht="12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5"/>
      <c r="AI175" s="205"/>
      <c r="AJ175" s="205"/>
      <c r="AK175" s="205"/>
      <c r="AL175" s="205"/>
      <c r="AM175" s="205"/>
      <c r="AN175" s="205"/>
      <c r="AO175" s="205"/>
      <c r="AP175" s="205"/>
    </row>
    <row r="176" ht="12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  <c r="AE176" s="205"/>
      <c r="AF176" s="205"/>
      <c r="AG176" s="205"/>
      <c r="AH176" s="205"/>
      <c r="AI176" s="205"/>
      <c r="AJ176" s="205"/>
      <c r="AK176" s="205"/>
      <c r="AL176" s="205"/>
      <c r="AM176" s="205"/>
      <c r="AN176" s="205"/>
      <c r="AO176" s="205"/>
      <c r="AP176" s="205"/>
    </row>
    <row r="177" ht="12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  <c r="AD177" s="205"/>
      <c r="AE177" s="205"/>
      <c r="AF177" s="205"/>
      <c r="AG177" s="205"/>
      <c r="AH177" s="205"/>
      <c r="AI177" s="205"/>
      <c r="AJ177" s="205"/>
      <c r="AK177" s="205"/>
      <c r="AL177" s="205"/>
      <c r="AM177" s="205"/>
      <c r="AN177" s="205"/>
      <c r="AO177" s="205"/>
      <c r="AP177" s="205"/>
    </row>
    <row r="178" ht="12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  <c r="AD178" s="205"/>
      <c r="AE178" s="205"/>
      <c r="AF178" s="205"/>
      <c r="AG178" s="205"/>
      <c r="AH178" s="205"/>
      <c r="AI178" s="205"/>
      <c r="AJ178" s="205"/>
      <c r="AK178" s="205"/>
      <c r="AL178" s="205"/>
      <c r="AM178" s="205"/>
      <c r="AN178" s="205"/>
      <c r="AO178" s="205"/>
      <c r="AP178" s="205"/>
    </row>
    <row r="179" ht="12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5"/>
      <c r="AI179" s="205"/>
      <c r="AJ179" s="205"/>
      <c r="AK179" s="205"/>
      <c r="AL179" s="205"/>
      <c r="AM179" s="205"/>
      <c r="AN179" s="205"/>
      <c r="AO179" s="205"/>
      <c r="AP179" s="205"/>
    </row>
    <row r="180" ht="12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  <c r="AD180" s="205"/>
      <c r="AE180" s="205"/>
      <c r="AF180" s="205"/>
      <c r="AG180" s="205"/>
      <c r="AH180" s="205"/>
      <c r="AI180" s="205"/>
      <c r="AJ180" s="205"/>
      <c r="AK180" s="205"/>
      <c r="AL180" s="205"/>
      <c r="AM180" s="205"/>
      <c r="AN180" s="205"/>
      <c r="AO180" s="205"/>
      <c r="AP180" s="205"/>
    </row>
    <row r="181" ht="12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  <c r="AD181" s="205"/>
      <c r="AE181" s="205"/>
      <c r="AF181" s="205"/>
      <c r="AG181" s="205"/>
      <c r="AH181" s="205"/>
      <c r="AI181" s="205"/>
      <c r="AJ181" s="205"/>
      <c r="AK181" s="205"/>
      <c r="AL181" s="205"/>
      <c r="AM181" s="205"/>
      <c r="AN181" s="205"/>
      <c r="AO181" s="205"/>
      <c r="AP181" s="205"/>
    </row>
    <row r="182" ht="12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D182" s="205"/>
      <c r="AE182" s="205"/>
      <c r="AF182" s="205"/>
      <c r="AG182" s="205"/>
      <c r="AH182" s="205"/>
      <c r="AI182" s="205"/>
      <c r="AJ182" s="205"/>
      <c r="AK182" s="205"/>
      <c r="AL182" s="205"/>
      <c r="AM182" s="205"/>
      <c r="AN182" s="205"/>
      <c r="AO182" s="205"/>
      <c r="AP182" s="205"/>
    </row>
    <row r="183" ht="12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5"/>
      <c r="AI183" s="205"/>
      <c r="AJ183" s="205"/>
      <c r="AK183" s="205"/>
      <c r="AL183" s="205"/>
      <c r="AM183" s="205"/>
      <c r="AN183" s="205"/>
      <c r="AO183" s="205"/>
      <c r="AP183" s="205"/>
    </row>
    <row r="184" ht="12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  <c r="AD184" s="205"/>
      <c r="AE184" s="205"/>
      <c r="AF184" s="205"/>
      <c r="AG184" s="205"/>
      <c r="AH184" s="205"/>
      <c r="AI184" s="205"/>
      <c r="AJ184" s="205"/>
      <c r="AK184" s="205"/>
      <c r="AL184" s="205"/>
      <c r="AM184" s="205"/>
      <c r="AN184" s="205"/>
      <c r="AO184" s="205"/>
      <c r="AP184" s="205"/>
    </row>
    <row r="185" ht="12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  <c r="AD185" s="205"/>
      <c r="AE185" s="205"/>
      <c r="AF185" s="205"/>
      <c r="AG185" s="205"/>
      <c r="AH185" s="205"/>
      <c r="AI185" s="205"/>
      <c r="AJ185" s="205"/>
      <c r="AK185" s="205"/>
      <c r="AL185" s="205"/>
      <c r="AM185" s="205"/>
      <c r="AN185" s="205"/>
      <c r="AO185" s="205"/>
      <c r="AP185" s="205"/>
    </row>
    <row r="186" ht="12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  <c r="AE186" s="205"/>
      <c r="AF186" s="205"/>
      <c r="AG186" s="205"/>
      <c r="AH186" s="205"/>
      <c r="AI186" s="205"/>
      <c r="AJ186" s="205"/>
      <c r="AK186" s="205"/>
      <c r="AL186" s="205"/>
      <c r="AM186" s="205"/>
      <c r="AN186" s="205"/>
      <c r="AO186" s="205"/>
      <c r="AP186" s="205"/>
    </row>
    <row r="187" ht="12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5"/>
      <c r="AI187" s="205"/>
      <c r="AJ187" s="205"/>
      <c r="AK187" s="205"/>
      <c r="AL187" s="205"/>
      <c r="AM187" s="205"/>
      <c r="AN187" s="205"/>
      <c r="AO187" s="205"/>
      <c r="AP187" s="205"/>
    </row>
    <row r="188" ht="12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  <c r="AE188" s="205"/>
      <c r="AF188" s="205"/>
      <c r="AG188" s="205"/>
      <c r="AH188" s="205"/>
      <c r="AI188" s="205"/>
      <c r="AJ188" s="205"/>
      <c r="AK188" s="205"/>
      <c r="AL188" s="205"/>
      <c r="AM188" s="205"/>
      <c r="AN188" s="205"/>
      <c r="AO188" s="205"/>
      <c r="AP188" s="205"/>
    </row>
    <row r="189" ht="12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  <c r="AD189" s="205"/>
      <c r="AE189" s="205"/>
      <c r="AF189" s="205"/>
      <c r="AG189" s="205"/>
      <c r="AH189" s="205"/>
      <c r="AI189" s="205"/>
      <c r="AJ189" s="205"/>
      <c r="AK189" s="205"/>
      <c r="AL189" s="205"/>
      <c r="AM189" s="205"/>
      <c r="AN189" s="205"/>
      <c r="AO189" s="205"/>
      <c r="AP189" s="205"/>
    </row>
    <row r="190" ht="12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  <c r="AD190" s="205"/>
      <c r="AE190" s="205"/>
      <c r="AF190" s="205"/>
      <c r="AG190" s="205"/>
      <c r="AH190" s="205"/>
      <c r="AI190" s="205"/>
      <c r="AJ190" s="205"/>
      <c r="AK190" s="205"/>
      <c r="AL190" s="205"/>
      <c r="AM190" s="205"/>
      <c r="AN190" s="205"/>
      <c r="AO190" s="205"/>
      <c r="AP190" s="205"/>
    </row>
    <row r="191" ht="12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5"/>
      <c r="AI191" s="205"/>
      <c r="AJ191" s="205"/>
      <c r="AK191" s="205"/>
      <c r="AL191" s="205"/>
      <c r="AM191" s="205"/>
      <c r="AN191" s="205"/>
      <c r="AO191" s="205"/>
      <c r="AP191" s="205"/>
    </row>
    <row r="192" ht="12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  <c r="AE192" s="205"/>
      <c r="AF192" s="205"/>
      <c r="AG192" s="205"/>
      <c r="AH192" s="205"/>
      <c r="AI192" s="205"/>
      <c r="AJ192" s="205"/>
      <c r="AK192" s="205"/>
      <c r="AL192" s="205"/>
      <c r="AM192" s="205"/>
      <c r="AN192" s="205"/>
      <c r="AO192" s="205"/>
      <c r="AP192" s="205"/>
    </row>
    <row r="193" ht="12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  <c r="AE193" s="205"/>
      <c r="AF193" s="205"/>
      <c r="AG193" s="205"/>
      <c r="AH193" s="205"/>
      <c r="AI193" s="205"/>
      <c r="AJ193" s="205"/>
      <c r="AK193" s="205"/>
      <c r="AL193" s="205"/>
      <c r="AM193" s="205"/>
      <c r="AN193" s="205"/>
      <c r="AO193" s="205"/>
      <c r="AP193" s="205"/>
    </row>
    <row r="194" ht="12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  <c r="AE194" s="205"/>
      <c r="AF194" s="205"/>
      <c r="AG194" s="205"/>
      <c r="AH194" s="205"/>
      <c r="AI194" s="205"/>
      <c r="AJ194" s="205"/>
      <c r="AK194" s="205"/>
      <c r="AL194" s="205"/>
      <c r="AM194" s="205"/>
      <c r="AN194" s="205"/>
      <c r="AO194" s="205"/>
      <c r="AP194" s="205"/>
    </row>
    <row r="195" ht="12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5"/>
      <c r="AI195" s="205"/>
      <c r="AJ195" s="205"/>
      <c r="AK195" s="205"/>
      <c r="AL195" s="205"/>
      <c r="AM195" s="205"/>
      <c r="AN195" s="205"/>
      <c r="AO195" s="205"/>
      <c r="AP195" s="205"/>
    </row>
    <row r="196" ht="12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  <c r="AD196" s="205"/>
      <c r="AE196" s="205"/>
      <c r="AF196" s="205"/>
      <c r="AG196" s="205"/>
      <c r="AH196" s="205"/>
      <c r="AI196" s="205"/>
      <c r="AJ196" s="205"/>
      <c r="AK196" s="205"/>
      <c r="AL196" s="205"/>
      <c r="AM196" s="205"/>
      <c r="AN196" s="205"/>
      <c r="AO196" s="205"/>
      <c r="AP196" s="205"/>
    </row>
    <row r="197" ht="12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  <c r="AD197" s="205"/>
      <c r="AE197" s="205"/>
      <c r="AF197" s="205"/>
      <c r="AG197" s="205"/>
      <c r="AH197" s="205"/>
      <c r="AI197" s="205"/>
      <c r="AJ197" s="205"/>
      <c r="AK197" s="205"/>
      <c r="AL197" s="205"/>
      <c r="AM197" s="205"/>
      <c r="AN197" s="205"/>
      <c r="AO197" s="205"/>
      <c r="AP197" s="205"/>
    </row>
    <row r="198" ht="12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  <c r="AD198" s="205"/>
      <c r="AE198" s="205"/>
      <c r="AF198" s="205"/>
      <c r="AG198" s="205"/>
      <c r="AH198" s="205"/>
      <c r="AI198" s="205"/>
      <c r="AJ198" s="205"/>
      <c r="AK198" s="205"/>
      <c r="AL198" s="205"/>
      <c r="AM198" s="205"/>
      <c r="AN198" s="205"/>
      <c r="AO198" s="205"/>
      <c r="AP198" s="205"/>
    </row>
    <row r="199" ht="12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  <c r="AD199" s="205"/>
      <c r="AE199" s="205"/>
      <c r="AF199" s="205"/>
      <c r="AG199" s="205"/>
      <c r="AH199" s="205"/>
      <c r="AI199" s="205"/>
      <c r="AJ199" s="205"/>
      <c r="AK199" s="205"/>
      <c r="AL199" s="205"/>
      <c r="AM199" s="205"/>
      <c r="AN199" s="205"/>
      <c r="AO199" s="205"/>
      <c r="AP199" s="205"/>
    </row>
    <row r="200" ht="12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  <c r="AD200" s="205"/>
      <c r="AE200" s="205"/>
      <c r="AF200" s="205"/>
      <c r="AG200" s="205"/>
      <c r="AH200" s="205"/>
      <c r="AI200" s="205"/>
      <c r="AJ200" s="205"/>
      <c r="AK200" s="205"/>
      <c r="AL200" s="205"/>
      <c r="AM200" s="205"/>
      <c r="AN200" s="205"/>
      <c r="AO200" s="205"/>
      <c r="AP200" s="205"/>
    </row>
    <row r="201" ht="12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  <c r="AE201" s="205"/>
      <c r="AF201" s="205"/>
      <c r="AG201" s="205"/>
      <c r="AH201" s="205"/>
      <c r="AI201" s="205"/>
      <c r="AJ201" s="205"/>
      <c r="AK201" s="205"/>
      <c r="AL201" s="205"/>
      <c r="AM201" s="205"/>
      <c r="AN201" s="205"/>
      <c r="AO201" s="205"/>
      <c r="AP201" s="205"/>
    </row>
    <row r="202" ht="12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  <c r="AE202" s="205"/>
      <c r="AF202" s="205"/>
      <c r="AG202" s="205"/>
      <c r="AH202" s="205"/>
      <c r="AI202" s="205"/>
      <c r="AJ202" s="205"/>
      <c r="AK202" s="205"/>
      <c r="AL202" s="205"/>
      <c r="AM202" s="205"/>
      <c r="AN202" s="205"/>
      <c r="AO202" s="205"/>
      <c r="AP202" s="205"/>
    </row>
    <row r="203" ht="12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  <c r="AE203" s="205"/>
      <c r="AF203" s="205"/>
      <c r="AG203" s="205"/>
      <c r="AH203" s="205"/>
      <c r="AI203" s="205"/>
      <c r="AJ203" s="205"/>
      <c r="AK203" s="205"/>
      <c r="AL203" s="205"/>
      <c r="AM203" s="205"/>
      <c r="AN203" s="205"/>
      <c r="AO203" s="205"/>
      <c r="AP203" s="205"/>
    </row>
    <row r="204" ht="12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  <c r="AK204" s="205"/>
      <c r="AL204" s="205"/>
      <c r="AM204" s="205"/>
      <c r="AN204" s="205"/>
      <c r="AO204" s="205"/>
      <c r="AP204" s="205"/>
    </row>
    <row r="205" ht="12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  <c r="AE205" s="205"/>
      <c r="AF205" s="205"/>
      <c r="AG205" s="205"/>
      <c r="AH205" s="205"/>
      <c r="AI205" s="205"/>
      <c r="AJ205" s="205"/>
      <c r="AK205" s="205"/>
      <c r="AL205" s="205"/>
      <c r="AM205" s="205"/>
      <c r="AN205" s="205"/>
      <c r="AO205" s="205"/>
      <c r="AP205" s="205"/>
    </row>
    <row r="206" ht="12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  <c r="AE206" s="205"/>
      <c r="AF206" s="205"/>
      <c r="AG206" s="205"/>
      <c r="AH206" s="205"/>
      <c r="AI206" s="205"/>
      <c r="AJ206" s="205"/>
      <c r="AK206" s="205"/>
      <c r="AL206" s="205"/>
      <c r="AM206" s="205"/>
      <c r="AN206" s="205"/>
      <c r="AO206" s="205"/>
      <c r="AP206" s="205"/>
    </row>
    <row r="207" ht="12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  <c r="AE207" s="205"/>
      <c r="AF207" s="205"/>
      <c r="AG207" s="205"/>
      <c r="AH207" s="205"/>
      <c r="AI207" s="205"/>
      <c r="AJ207" s="205"/>
      <c r="AK207" s="205"/>
      <c r="AL207" s="205"/>
      <c r="AM207" s="205"/>
      <c r="AN207" s="205"/>
      <c r="AO207" s="205"/>
      <c r="AP207" s="205"/>
    </row>
    <row r="208" ht="12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  <c r="AE208" s="205"/>
      <c r="AF208" s="205"/>
      <c r="AG208" s="205"/>
      <c r="AH208" s="205"/>
      <c r="AI208" s="205"/>
      <c r="AJ208" s="205"/>
      <c r="AK208" s="205"/>
      <c r="AL208" s="205"/>
      <c r="AM208" s="205"/>
      <c r="AN208" s="205"/>
      <c r="AO208" s="205"/>
      <c r="AP208" s="205"/>
    </row>
    <row r="209" ht="12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  <c r="AE209" s="205"/>
      <c r="AF209" s="205"/>
      <c r="AG209" s="205"/>
      <c r="AH209" s="205"/>
      <c r="AI209" s="205"/>
      <c r="AJ209" s="205"/>
      <c r="AK209" s="205"/>
      <c r="AL209" s="205"/>
      <c r="AM209" s="205"/>
      <c r="AN209" s="205"/>
      <c r="AO209" s="205"/>
      <c r="AP209" s="205"/>
    </row>
    <row r="210" ht="12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  <c r="AE210" s="205"/>
      <c r="AF210" s="205"/>
      <c r="AG210" s="205"/>
      <c r="AH210" s="205"/>
      <c r="AI210" s="205"/>
      <c r="AJ210" s="205"/>
      <c r="AK210" s="205"/>
      <c r="AL210" s="205"/>
      <c r="AM210" s="205"/>
      <c r="AN210" s="205"/>
      <c r="AO210" s="205"/>
      <c r="AP210" s="205"/>
    </row>
    <row r="211" ht="12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5"/>
      <c r="AM211" s="205"/>
      <c r="AN211" s="205"/>
      <c r="AO211" s="205"/>
      <c r="AP211" s="205"/>
    </row>
    <row r="212" ht="12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  <c r="AE212" s="205"/>
      <c r="AF212" s="205"/>
      <c r="AG212" s="205"/>
      <c r="AH212" s="205"/>
      <c r="AI212" s="205"/>
      <c r="AJ212" s="205"/>
      <c r="AK212" s="205"/>
      <c r="AL212" s="205"/>
      <c r="AM212" s="205"/>
      <c r="AN212" s="205"/>
      <c r="AO212" s="205"/>
      <c r="AP212" s="205"/>
    </row>
    <row r="213" ht="12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  <c r="AE213" s="205"/>
      <c r="AF213" s="205"/>
      <c r="AG213" s="205"/>
      <c r="AH213" s="205"/>
      <c r="AI213" s="205"/>
      <c r="AJ213" s="205"/>
      <c r="AK213" s="205"/>
      <c r="AL213" s="205"/>
      <c r="AM213" s="205"/>
      <c r="AN213" s="205"/>
      <c r="AO213" s="205"/>
      <c r="AP213" s="205"/>
    </row>
    <row r="214" ht="12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  <c r="AE214" s="205"/>
      <c r="AF214" s="205"/>
      <c r="AG214" s="205"/>
      <c r="AH214" s="205"/>
      <c r="AI214" s="205"/>
      <c r="AJ214" s="205"/>
      <c r="AK214" s="205"/>
      <c r="AL214" s="205"/>
      <c r="AM214" s="205"/>
      <c r="AN214" s="205"/>
      <c r="AO214" s="205"/>
      <c r="AP214" s="205"/>
    </row>
    <row r="215" ht="12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  <c r="AE215" s="205"/>
      <c r="AF215" s="205"/>
      <c r="AG215" s="205"/>
      <c r="AH215" s="205"/>
      <c r="AI215" s="205"/>
      <c r="AJ215" s="205"/>
      <c r="AK215" s="205"/>
      <c r="AL215" s="205"/>
      <c r="AM215" s="205"/>
      <c r="AN215" s="205"/>
      <c r="AO215" s="205"/>
      <c r="AP215" s="205"/>
    </row>
    <row r="216" ht="12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</row>
    <row r="217" ht="12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</row>
    <row r="218" ht="12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  <c r="AD218" s="205"/>
      <c r="AE218" s="205"/>
      <c r="AF218" s="205"/>
      <c r="AG218" s="205"/>
      <c r="AH218" s="205"/>
      <c r="AI218" s="205"/>
      <c r="AJ218" s="205"/>
      <c r="AK218" s="205"/>
      <c r="AL218" s="205"/>
      <c r="AM218" s="205"/>
      <c r="AN218" s="205"/>
      <c r="AO218" s="205"/>
      <c r="AP218" s="205"/>
    </row>
    <row r="219" ht="12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  <c r="AD219" s="205"/>
      <c r="AE219" s="205"/>
      <c r="AF219" s="205"/>
      <c r="AG219" s="205"/>
      <c r="AH219" s="205"/>
      <c r="AI219" s="205"/>
      <c r="AJ219" s="205"/>
      <c r="AK219" s="205"/>
      <c r="AL219" s="205"/>
      <c r="AM219" s="205"/>
      <c r="AN219" s="205"/>
      <c r="AO219" s="205"/>
      <c r="AP219" s="205"/>
    </row>
    <row r="220" ht="12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  <c r="AE220" s="205"/>
      <c r="AF220" s="205"/>
      <c r="AG220" s="205"/>
      <c r="AH220" s="205"/>
      <c r="AI220" s="205"/>
      <c r="AJ220" s="205"/>
      <c r="AK220" s="205"/>
      <c r="AL220" s="205"/>
      <c r="AM220" s="205"/>
      <c r="AN220" s="205"/>
      <c r="AO220" s="205"/>
      <c r="AP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  <c r="AE221" s="205"/>
      <c r="AF221" s="205"/>
      <c r="AG221" s="205"/>
      <c r="AH221" s="205"/>
      <c r="AI221" s="205"/>
      <c r="AJ221" s="205"/>
      <c r="AK221" s="205"/>
      <c r="AL221" s="205"/>
      <c r="AM221" s="205"/>
      <c r="AN221" s="205"/>
      <c r="AO221" s="205"/>
      <c r="AP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05"/>
      <c r="AK222" s="205"/>
      <c r="AL222" s="205"/>
      <c r="AM222" s="205"/>
      <c r="AN222" s="205"/>
      <c r="AO222" s="205"/>
      <c r="AP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  <c r="AE223" s="205"/>
      <c r="AF223" s="205"/>
      <c r="AG223" s="205"/>
      <c r="AH223" s="205"/>
      <c r="AI223" s="205"/>
      <c r="AJ223" s="205"/>
      <c r="AK223" s="205"/>
      <c r="AL223" s="205"/>
      <c r="AM223" s="205"/>
      <c r="AN223" s="205"/>
      <c r="AO223" s="205"/>
      <c r="AP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  <c r="AE224" s="205"/>
      <c r="AF224" s="205"/>
      <c r="AG224" s="205"/>
      <c r="AH224" s="205"/>
      <c r="AI224" s="205"/>
      <c r="AJ224" s="205"/>
      <c r="AK224" s="205"/>
      <c r="AL224" s="205"/>
      <c r="AM224" s="205"/>
      <c r="AN224" s="205"/>
      <c r="AO224" s="205"/>
      <c r="AP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  <c r="AE225" s="205"/>
      <c r="AF225" s="205"/>
      <c r="AG225" s="205"/>
      <c r="AH225" s="205"/>
      <c r="AI225" s="205"/>
      <c r="AJ225" s="205"/>
      <c r="AK225" s="205"/>
      <c r="AL225" s="205"/>
      <c r="AM225" s="205"/>
      <c r="AN225" s="205"/>
      <c r="AO225" s="205"/>
      <c r="AP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  <c r="AE226" s="205"/>
      <c r="AF226" s="205"/>
      <c r="AG226" s="205"/>
      <c r="AH226" s="205"/>
      <c r="AI226" s="205"/>
      <c r="AJ226" s="205"/>
      <c r="AK226" s="205"/>
      <c r="AL226" s="205"/>
      <c r="AM226" s="205"/>
      <c r="AN226" s="205"/>
      <c r="AO226" s="205"/>
      <c r="AP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  <c r="AE227" s="205"/>
      <c r="AF227" s="205"/>
      <c r="AG227" s="205"/>
      <c r="AH227" s="205"/>
      <c r="AI227" s="205"/>
      <c r="AJ227" s="205"/>
      <c r="AK227" s="205"/>
      <c r="AL227" s="205"/>
      <c r="AM227" s="205"/>
      <c r="AN227" s="205"/>
      <c r="AO227" s="205"/>
      <c r="AP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  <c r="AE228" s="205"/>
      <c r="AF228" s="205"/>
      <c r="AG228" s="205"/>
      <c r="AH228" s="205"/>
      <c r="AI228" s="205"/>
      <c r="AJ228" s="205"/>
      <c r="AK228" s="205"/>
      <c r="AL228" s="205"/>
      <c r="AM228" s="205"/>
      <c r="AN228" s="205"/>
      <c r="AO228" s="205"/>
      <c r="AP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  <c r="AE229" s="205"/>
      <c r="AF229" s="205"/>
      <c r="AG229" s="205"/>
      <c r="AH229" s="205"/>
      <c r="AI229" s="205"/>
      <c r="AJ229" s="205"/>
      <c r="AK229" s="205"/>
      <c r="AL229" s="205"/>
      <c r="AM229" s="205"/>
      <c r="AN229" s="205"/>
      <c r="AO229" s="205"/>
      <c r="AP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5"/>
      <c r="AI230" s="205"/>
      <c r="AJ230" s="205"/>
      <c r="AK230" s="205"/>
      <c r="AL230" s="205"/>
      <c r="AM230" s="205"/>
      <c r="AN230" s="205"/>
      <c r="AO230" s="205"/>
      <c r="AP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5"/>
      <c r="AI231" s="205"/>
      <c r="AJ231" s="205"/>
      <c r="AK231" s="205"/>
      <c r="AL231" s="205"/>
      <c r="AM231" s="205"/>
      <c r="AN231" s="205"/>
      <c r="AO231" s="205"/>
      <c r="AP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5"/>
      <c r="AI232" s="205"/>
      <c r="AJ232" s="205"/>
      <c r="AK232" s="205"/>
      <c r="AL232" s="205"/>
      <c r="AM232" s="205"/>
      <c r="AN232" s="205"/>
      <c r="AO232" s="205"/>
      <c r="AP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  <c r="AE233" s="205"/>
      <c r="AF233" s="205"/>
      <c r="AG233" s="205"/>
      <c r="AH233" s="205"/>
      <c r="AI233" s="205"/>
      <c r="AJ233" s="205"/>
      <c r="AK233" s="205"/>
      <c r="AL233" s="205"/>
      <c r="AM233" s="205"/>
      <c r="AN233" s="205"/>
      <c r="AO233" s="205"/>
      <c r="AP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  <c r="AE234" s="205"/>
      <c r="AF234" s="205"/>
      <c r="AG234" s="205"/>
      <c r="AH234" s="205"/>
      <c r="AI234" s="205"/>
      <c r="AJ234" s="205"/>
      <c r="AK234" s="205"/>
      <c r="AL234" s="205"/>
      <c r="AM234" s="205"/>
      <c r="AN234" s="205"/>
      <c r="AO234" s="205"/>
      <c r="AP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  <c r="AE235" s="205"/>
      <c r="AF235" s="205"/>
      <c r="AG235" s="205"/>
      <c r="AH235" s="205"/>
      <c r="AI235" s="205"/>
      <c r="AJ235" s="205"/>
      <c r="AK235" s="205"/>
      <c r="AL235" s="205"/>
      <c r="AM235" s="205"/>
      <c r="AN235" s="205"/>
      <c r="AO235" s="205"/>
      <c r="AP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  <c r="AE236" s="205"/>
      <c r="AF236" s="205"/>
      <c r="AG236" s="205"/>
      <c r="AH236" s="205"/>
      <c r="AI236" s="205"/>
      <c r="AJ236" s="205"/>
      <c r="AK236" s="205"/>
      <c r="AL236" s="205"/>
      <c r="AM236" s="205"/>
      <c r="AN236" s="205"/>
      <c r="AO236" s="205"/>
      <c r="AP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  <c r="AE237" s="205"/>
      <c r="AF237" s="205"/>
      <c r="AG237" s="205"/>
      <c r="AH237" s="205"/>
      <c r="AI237" s="205"/>
      <c r="AJ237" s="205"/>
      <c r="AK237" s="205"/>
      <c r="AL237" s="205"/>
      <c r="AM237" s="205"/>
      <c r="AN237" s="205"/>
      <c r="AO237" s="205"/>
      <c r="AP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  <c r="AE238" s="205"/>
      <c r="AF238" s="205"/>
      <c r="AG238" s="205"/>
      <c r="AH238" s="205"/>
      <c r="AI238" s="205"/>
      <c r="AJ238" s="205"/>
      <c r="AK238" s="205"/>
      <c r="AL238" s="205"/>
      <c r="AM238" s="205"/>
      <c r="AN238" s="205"/>
      <c r="AO238" s="205"/>
      <c r="AP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205"/>
      <c r="AG239" s="205"/>
      <c r="AH239" s="205"/>
      <c r="AI239" s="205"/>
      <c r="AJ239" s="205"/>
      <c r="AK239" s="205"/>
      <c r="AL239" s="205"/>
      <c r="AM239" s="205"/>
      <c r="AN239" s="205"/>
      <c r="AO239" s="205"/>
      <c r="AP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  <c r="AE240" s="205"/>
      <c r="AF240" s="205"/>
      <c r="AG240" s="205"/>
      <c r="AH240" s="205"/>
      <c r="AI240" s="205"/>
      <c r="AJ240" s="205"/>
      <c r="AK240" s="205"/>
      <c r="AL240" s="205"/>
      <c r="AM240" s="205"/>
      <c r="AN240" s="205"/>
      <c r="AO240" s="205"/>
      <c r="AP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  <c r="AE241" s="205"/>
      <c r="AF241" s="205"/>
      <c r="AG241" s="205"/>
      <c r="AH241" s="205"/>
      <c r="AI241" s="205"/>
      <c r="AJ241" s="205"/>
      <c r="AK241" s="205"/>
      <c r="AL241" s="205"/>
      <c r="AM241" s="205"/>
      <c r="AN241" s="205"/>
      <c r="AO241" s="205"/>
      <c r="AP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  <c r="AE242" s="205"/>
      <c r="AF242" s="205"/>
      <c r="AG242" s="205"/>
      <c r="AH242" s="205"/>
      <c r="AI242" s="205"/>
      <c r="AJ242" s="205"/>
      <c r="AK242" s="205"/>
      <c r="AL242" s="205"/>
      <c r="AM242" s="205"/>
      <c r="AN242" s="205"/>
      <c r="AO242" s="205"/>
      <c r="AP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  <c r="AE243" s="205"/>
      <c r="AF243" s="205"/>
      <c r="AG243" s="205"/>
      <c r="AH243" s="205"/>
      <c r="AI243" s="205"/>
      <c r="AJ243" s="205"/>
      <c r="AK243" s="205"/>
      <c r="AL243" s="205"/>
      <c r="AM243" s="205"/>
      <c r="AN243" s="205"/>
      <c r="AO243" s="205"/>
      <c r="AP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  <c r="AE244" s="205"/>
      <c r="AF244" s="205"/>
      <c r="AG244" s="205"/>
      <c r="AH244" s="205"/>
      <c r="AI244" s="205"/>
      <c r="AJ244" s="205"/>
      <c r="AK244" s="205"/>
      <c r="AL244" s="205"/>
      <c r="AM244" s="205"/>
      <c r="AN244" s="205"/>
      <c r="AO244" s="205"/>
      <c r="AP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  <c r="AK245" s="205"/>
      <c r="AL245" s="205"/>
      <c r="AM245" s="205"/>
      <c r="AN245" s="205"/>
      <c r="AO245" s="205"/>
      <c r="AP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  <c r="AE246" s="205"/>
      <c r="AF246" s="205"/>
      <c r="AG246" s="205"/>
      <c r="AH246" s="205"/>
      <c r="AI246" s="205"/>
      <c r="AJ246" s="205"/>
      <c r="AK246" s="205"/>
      <c r="AL246" s="205"/>
      <c r="AM246" s="205"/>
      <c r="AN246" s="205"/>
      <c r="AO246" s="205"/>
      <c r="AP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  <c r="AE247" s="205"/>
      <c r="AF247" s="205"/>
      <c r="AG247" s="205"/>
      <c r="AH247" s="205"/>
      <c r="AI247" s="205"/>
      <c r="AJ247" s="205"/>
      <c r="AK247" s="205"/>
      <c r="AL247" s="205"/>
      <c r="AM247" s="205"/>
      <c r="AN247" s="205"/>
      <c r="AO247" s="205"/>
      <c r="AP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  <c r="AK248" s="205"/>
      <c r="AL248" s="205"/>
      <c r="AM248" s="205"/>
      <c r="AN248" s="205"/>
      <c r="AO248" s="205"/>
      <c r="AP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  <c r="AE249" s="205"/>
      <c r="AF249" s="205"/>
      <c r="AG249" s="205"/>
      <c r="AH249" s="205"/>
      <c r="AI249" s="205"/>
      <c r="AJ249" s="205"/>
      <c r="AK249" s="205"/>
      <c r="AL249" s="205"/>
      <c r="AM249" s="205"/>
      <c r="AN249" s="205"/>
      <c r="AO249" s="205"/>
      <c r="AP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  <c r="AE250" s="205"/>
      <c r="AF250" s="205"/>
      <c r="AG250" s="205"/>
      <c r="AH250" s="205"/>
      <c r="AI250" s="205"/>
      <c r="AJ250" s="205"/>
      <c r="AK250" s="205"/>
      <c r="AL250" s="205"/>
      <c r="AM250" s="205"/>
      <c r="AN250" s="205"/>
      <c r="AO250" s="205"/>
      <c r="AP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  <c r="AE251" s="205"/>
      <c r="AF251" s="205"/>
      <c r="AG251" s="205"/>
      <c r="AH251" s="205"/>
      <c r="AI251" s="205"/>
      <c r="AJ251" s="205"/>
      <c r="AK251" s="205"/>
      <c r="AL251" s="205"/>
      <c r="AM251" s="205"/>
      <c r="AN251" s="205"/>
      <c r="AO251" s="205"/>
      <c r="AP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  <c r="AE252" s="205"/>
      <c r="AF252" s="205"/>
      <c r="AG252" s="205"/>
      <c r="AH252" s="205"/>
      <c r="AI252" s="205"/>
      <c r="AJ252" s="205"/>
      <c r="AK252" s="205"/>
      <c r="AL252" s="205"/>
      <c r="AM252" s="205"/>
      <c r="AN252" s="205"/>
      <c r="AO252" s="205"/>
      <c r="AP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  <c r="AE253" s="205"/>
      <c r="AF253" s="205"/>
      <c r="AG253" s="205"/>
      <c r="AH253" s="205"/>
      <c r="AI253" s="205"/>
      <c r="AJ253" s="205"/>
      <c r="AK253" s="205"/>
      <c r="AL253" s="205"/>
      <c r="AM253" s="205"/>
      <c r="AN253" s="205"/>
      <c r="AO253" s="205"/>
      <c r="AP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  <c r="AE254" s="205"/>
      <c r="AF254" s="205"/>
      <c r="AG254" s="205"/>
      <c r="AH254" s="205"/>
      <c r="AI254" s="205"/>
      <c r="AJ254" s="205"/>
      <c r="AK254" s="205"/>
      <c r="AL254" s="205"/>
      <c r="AM254" s="205"/>
      <c r="AN254" s="205"/>
      <c r="AO254" s="205"/>
      <c r="AP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  <c r="AK255" s="205"/>
      <c r="AL255" s="205"/>
      <c r="AM255" s="205"/>
      <c r="AN255" s="205"/>
      <c r="AO255" s="205"/>
      <c r="AP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  <c r="AE256" s="205"/>
      <c r="AF256" s="205"/>
      <c r="AG256" s="205"/>
      <c r="AH256" s="205"/>
      <c r="AI256" s="205"/>
      <c r="AJ256" s="205"/>
      <c r="AK256" s="205"/>
      <c r="AL256" s="205"/>
      <c r="AM256" s="205"/>
      <c r="AN256" s="205"/>
      <c r="AO256" s="205"/>
      <c r="AP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  <c r="AK257" s="205"/>
      <c r="AL257" s="205"/>
      <c r="AM257" s="205"/>
      <c r="AN257" s="205"/>
      <c r="AO257" s="205"/>
      <c r="AP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  <c r="AH258" s="205"/>
      <c r="AI258" s="205"/>
      <c r="AJ258" s="205"/>
      <c r="AK258" s="205"/>
      <c r="AL258" s="205"/>
      <c r="AM258" s="205"/>
      <c r="AN258" s="205"/>
      <c r="AO258" s="205"/>
      <c r="AP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  <c r="AK259" s="205"/>
      <c r="AL259" s="205"/>
      <c r="AM259" s="205"/>
      <c r="AN259" s="205"/>
      <c r="AO259" s="205"/>
      <c r="AP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  <c r="AE260" s="205"/>
      <c r="AF260" s="205"/>
      <c r="AG260" s="205"/>
      <c r="AH260" s="205"/>
      <c r="AI260" s="205"/>
      <c r="AJ260" s="205"/>
      <c r="AK260" s="205"/>
      <c r="AL260" s="205"/>
      <c r="AM260" s="205"/>
      <c r="AN260" s="205"/>
      <c r="AO260" s="205"/>
      <c r="AP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  <c r="AE261" s="205"/>
      <c r="AF261" s="205"/>
      <c r="AG261" s="205"/>
      <c r="AH261" s="205"/>
      <c r="AI261" s="205"/>
      <c r="AJ261" s="205"/>
      <c r="AK261" s="205"/>
      <c r="AL261" s="205"/>
      <c r="AM261" s="205"/>
      <c r="AN261" s="205"/>
      <c r="AO261" s="205"/>
      <c r="AP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  <c r="AE262" s="205"/>
      <c r="AF262" s="205"/>
      <c r="AG262" s="205"/>
      <c r="AH262" s="205"/>
      <c r="AI262" s="205"/>
      <c r="AJ262" s="205"/>
      <c r="AK262" s="205"/>
      <c r="AL262" s="205"/>
      <c r="AM262" s="205"/>
      <c r="AN262" s="205"/>
      <c r="AO262" s="205"/>
      <c r="AP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  <c r="AE263" s="205"/>
      <c r="AF263" s="205"/>
      <c r="AG263" s="205"/>
      <c r="AH263" s="205"/>
      <c r="AI263" s="205"/>
      <c r="AJ263" s="205"/>
      <c r="AK263" s="205"/>
      <c r="AL263" s="205"/>
      <c r="AM263" s="205"/>
      <c r="AN263" s="205"/>
      <c r="AO263" s="205"/>
      <c r="AP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  <c r="AE264" s="205"/>
      <c r="AF264" s="205"/>
      <c r="AG264" s="205"/>
      <c r="AH264" s="205"/>
      <c r="AI264" s="205"/>
      <c r="AJ264" s="205"/>
      <c r="AK264" s="205"/>
      <c r="AL264" s="205"/>
      <c r="AM264" s="205"/>
      <c r="AN264" s="205"/>
      <c r="AO264" s="205"/>
      <c r="AP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  <c r="AE265" s="205"/>
      <c r="AF265" s="205"/>
      <c r="AG265" s="205"/>
      <c r="AH265" s="205"/>
      <c r="AI265" s="205"/>
      <c r="AJ265" s="205"/>
      <c r="AK265" s="205"/>
      <c r="AL265" s="205"/>
      <c r="AM265" s="205"/>
      <c r="AN265" s="205"/>
      <c r="AO265" s="205"/>
      <c r="AP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  <c r="AK266" s="205"/>
      <c r="AL266" s="205"/>
      <c r="AM266" s="205"/>
      <c r="AN266" s="205"/>
      <c r="AO266" s="205"/>
      <c r="AP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  <c r="AE267" s="205"/>
      <c r="AF267" s="205"/>
      <c r="AG267" s="205"/>
      <c r="AH267" s="205"/>
      <c r="AI267" s="205"/>
      <c r="AJ267" s="205"/>
      <c r="AK267" s="205"/>
      <c r="AL267" s="205"/>
      <c r="AM267" s="205"/>
      <c r="AN267" s="205"/>
      <c r="AO267" s="205"/>
      <c r="AP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  <c r="AE268" s="205"/>
      <c r="AF268" s="205"/>
      <c r="AG268" s="205"/>
      <c r="AH268" s="205"/>
      <c r="AI268" s="205"/>
      <c r="AJ268" s="205"/>
      <c r="AK268" s="205"/>
      <c r="AL268" s="205"/>
      <c r="AM268" s="205"/>
      <c r="AN268" s="205"/>
      <c r="AO268" s="205"/>
      <c r="AP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  <c r="AE269" s="205"/>
      <c r="AF269" s="205"/>
      <c r="AG269" s="205"/>
      <c r="AH269" s="205"/>
      <c r="AI269" s="205"/>
      <c r="AJ269" s="205"/>
      <c r="AK269" s="205"/>
      <c r="AL269" s="205"/>
      <c r="AM269" s="205"/>
      <c r="AN269" s="205"/>
      <c r="AO269" s="205"/>
      <c r="AP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  <c r="AE270" s="205"/>
      <c r="AF270" s="205"/>
      <c r="AG270" s="205"/>
      <c r="AH270" s="205"/>
      <c r="AI270" s="205"/>
      <c r="AJ270" s="205"/>
      <c r="AK270" s="205"/>
      <c r="AL270" s="205"/>
      <c r="AM270" s="205"/>
      <c r="AN270" s="205"/>
      <c r="AO270" s="205"/>
      <c r="AP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  <c r="AE271" s="205"/>
      <c r="AF271" s="205"/>
      <c r="AG271" s="205"/>
      <c r="AH271" s="205"/>
      <c r="AI271" s="205"/>
      <c r="AJ271" s="205"/>
      <c r="AK271" s="205"/>
      <c r="AL271" s="205"/>
      <c r="AM271" s="205"/>
      <c r="AN271" s="205"/>
      <c r="AO271" s="205"/>
      <c r="AP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  <c r="AK272" s="205"/>
      <c r="AL272" s="205"/>
      <c r="AM272" s="205"/>
      <c r="AN272" s="205"/>
      <c r="AO272" s="205"/>
      <c r="AP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  <c r="AK273" s="205"/>
      <c r="AL273" s="205"/>
      <c r="AM273" s="205"/>
      <c r="AN273" s="205"/>
      <c r="AO273" s="205"/>
      <c r="AP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  <c r="AK274" s="205"/>
      <c r="AL274" s="205"/>
      <c r="AM274" s="205"/>
      <c r="AN274" s="205"/>
      <c r="AO274" s="205"/>
      <c r="AP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  <c r="AK275" s="205"/>
      <c r="AL275" s="205"/>
      <c r="AM275" s="205"/>
      <c r="AN275" s="205"/>
      <c r="AO275" s="205"/>
      <c r="AP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  <c r="AK276" s="205"/>
      <c r="AL276" s="205"/>
      <c r="AM276" s="205"/>
      <c r="AN276" s="205"/>
      <c r="AO276" s="205"/>
      <c r="AP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  <c r="AE277" s="205"/>
      <c r="AF277" s="205"/>
      <c r="AG277" s="205"/>
      <c r="AH277" s="205"/>
      <c r="AI277" s="205"/>
      <c r="AJ277" s="205"/>
      <c r="AK277" s="205"/>
      <c r="AL277" s="205"/>
      <c r="AM277" s="205"/>
      <c r="AN277" s="205"/>
      <c r="AO277" s="205"/>
      <c r="AP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  <c r="AK278" s="205"/>
      <c r="AL278" s="205"/>
      <c r="AM278" s="205"/>
      <c r="AN278" s="205"/>
      <c r="AO278" s="205"/>
      <c r="AP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  <c r="AE280" s="205"/>
      <c r="AF280" s="205"/>
      <c r="AG280" s="205"/>
      <c r="AH280" s="205"/>
      <c r="AI280" s="205"/>
      <c r="AJ280" s="205"/>
      <c r="AK280" s="205"/>
      <c r="AL280" s="205"/>
      <c r="AM280" s="205"/>
      <c r="AN280" s="205"/>
      <c r="AO280" s="205"/>
      <c r="AP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AF281" s="205"/>
      <c r="AG281" s="205"/>
      <c r="AH281" s="205"/>
      <c r="AI281" s="205"/>
      <c r="AJ281" s="205"/>
      <c r="AK281" s="205"/>
      <c r="AL281" s="205"/>
      <c r="AM281" s="205"/>
      <c r="AN281" s="205"/>
      <c r="AO281" s="205"/>
      <c r="AP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  <c r="AE282" s="205"/>
      <c r="AF282" s="205"/>
      <c r="AG282" s="205"/>
      <c r="AH282" s="205"/>
      <c r="AI282" s="205"/>
      <c r="AJ282" s="205"/>
      <c r="AK282" s="205"/>
      <c r="AL282" s="205"/>
      <c r="AM282" s="205"/>
      <c r="AN282" s="205"/>
      <c r="AO282" s="205"/>
      <c r="AP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  <c r="AH283" s="205"/>
      <c r="AI283" s="205"/>
      <c r="AJ283" s="205"/>
      <c r="AK283" s="205"/>
      <c r="AL283" s="205"/>
      <c r="AM283" s="205"/>
      <c r="AN283" s="205"/>
      <c r="AO283" s="205"/>
      <c r="AP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  <c r="AK284" s="205"/>
      <c r="AL284" s="205"/>
      <c r="AM284" s="205"/>
      <c r="AN284" s="205"/>
      <c r="AO284" s="205"/>
      <c r="AP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  <c r="AK285" s="205"/>
      <c r="AL285" s="205"/>
      <c r="AM285" s="205"/>
      <c r="AN285" s="205"/>
      <c r="AO285" s="205"/>
      <c r="AP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  <c r="AK286" s="205"/>
      <c r="AL286" s="205"/>
      <c r="AM286" s="205"/>
      <c r="AN286" s="205"/>
      <c r="AO286" s="205"/>
      <c r="AP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  <c r="AK287" s="205"/>
      <c r="AL287" s="205"/>
      <c r="AM287" s="205"/>
      <c r="AN287" s="205"/>
      <c r="AO287" s="205"/>
      <c r="AP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  <c r="AK288" s="205"/>
      <c r="AL288" s="205"/>
      <c r="AM288" s="205"/>
      <c r="AN288" s="205"/>
      <c r="AO288" s="205"/>
      <c r="AP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  <c r="AE289" s="205"/>
      <c r="AF289" s="205"/>
      <c r="AG289" s="205"/>
      <c r="AH289" s="205"/>
      <c r="AI289" s="205"/>
      <c r="AJ289" s="205"/>
      <c r="AK289" s="205"/>
      <c r="AL289" s="205"/>
      <c r="AM289" s="205"/>
      <c r="AN289" s="205"/>
      <c r="AO289" s="205"/>
      <c r="AP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  <c r="AK292" s="205"/>
      <c r="AL292" s="205"/>
      <c r="AM292" s="205"/>
      <c r="AN292" s="205"/>
      <c r="AO292" s="205"/>
      <c r="AP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  <c r="AK293" s="205"/>
      <c r="AL293" s="205"/>
      <c r="AM293" s="205"/>
      <c r="AN293" s="205"/>
      <c r="AO293" s="205"/>
      <c r="AP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  <c r="AK294" s="205"/>
      <c r="AL294" s="205"/>
      <c r="AM294" s="205"/>
      <c r="AN294" s="205"/>
      <c r="AO294" s="205"/>
      <c r="AP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  <c r="AK295" s="205"/>
      <c r="AL295" s="205"/>
      <c r="AM295" s="205"/>
      <c r="AN295" s="205"/>
      <c r="AO295" s="205"/>
      <c r="AP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  <c r="AK296" s="205"/>
      <c r="AL296" s="205"/>
      <c r="AM296" s="205"/>
      <c r="AN296" s="205"/>
      <c r="AO296" s="205"/>
      <c r="AP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  <c r="AE297" s="205"/>
      <c r="AF297" s="205"/>
      <c r="AG297" s="205"/>
      <c r="AH297" s="205"/>
      <c r="AI297" s="205"/>
      <c r="AJ297" s="205"/>
      <c r="AK297" s="205"/>
      <c r="AL297" s="205"/>
      <c r="AM297" s="205"/>
      <c r="AN297" s="205"/>
      <c r="AO297" s="205"/>
      <c r="AP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  <c r="AE298" s="205"/>
      <c r="AF298" s="205"/>
      <c r="AG298" s="205"/>
      <c r="AH298" s="205"/>
      <c r="AI298" s="205"/>
      <c r="AJ298" s="205"/>
      <c r="AK298" s="205"/>
      <c r="AL298" s="205"/>
      <c r="AM298" s="205"/>
      <c r="AN298" s="205"/>
      <c r="AO298" s="205"/>
      <c r="AP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  <c r="AE299" s="205"/>
      <c r="AF299" s="205"/>
      <c r="AG299" s="205"/>
      <c r="AH299" s="205"/>
      <c r="AI299" s="205"/>
      <c r="AJ299" s="205"/>
      <c r="AK299" s="205"/>
      <c r="AL299" s="205"/>
      <c r="AM299" s="205"/>
      <c r="AN299" s="205"/>
      <c r="AO299" s="205"/>
      <c r="AP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  <c r="AE300" s="205"/>
      <c r="AF300" s="205"/>
      <c r="AG300" s="205"/>
      <c r="AH300" s="205"/>
      <c r="AI300" s="205"/>
      <c r="AJ300" s="205"/>
      <c r="AK300" s="205"/>
      <c r="AL300" s="205"/>
      <c r="AM300" s="205"/>
      <c r="AN300" s="205"/>
      <c r="AO300" s="205"/>
      <c r="AP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/>
      <c r="AF301" s="205"/>
      <c r="AG301" s="205"/>
      <c r="AH301" s="205"/>
      <c r="AI301" s="205"/>
      <c r="AJ301" s="205"/>
      <c r="AK301" s="205"/>
      <c r="AL301" s="205"/>
      <c r="AM301" s="205"/>
      <c r="AN301" s="205"/>
      <c r="AO301" s="205"/>
      <c r="AP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/>
      <c r="AF302" s="205"/>
      <c r="AG302" s="205"/>
      <c r="AH302" s="205"/>
      <c r="AI302" s="205"/>
      <c r="AJ302" s="205"/>
      <c r="AK302" s="205"/>
      <c r="AL302" s="205"/>
      <c r="AM302" s="205"/>
      <c r="AN302" s="205"/>
      <c r="AO302" s="205"/>
      <c r="AP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  <c r="AK305" s="205"/>
      <c r="AL305" s="205"/>
      <c r="AM305" s="205"/>
      <c r="AN305" s="205"/>
      <c r="AO305" s="205"/>
      <c r="AP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  <c r="AK306" s="205"/>
      <c r="AL306" s="205"/>
      <c r="AM306" s="205"/>
      <c r="AN306" s="205"/>
      <c r="AO306" s="205"/>
      <c r="AP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  <c r="AK307" s="205"/>
      <c r="AL307" s="205"/>
      <c r="AM307" s="205"/>
      <c r="AN307" s="205"/>
      <c r="AO307" s="205"/>
      <c r="AP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  <c r="AK308" s="205"/>
      <c r="AL308" s="205"/>
      <c r="AM308" s="205"/>
      <c r="AN308" s="205"/>
      <c r="AO308" s="205"/>
      <c r="AP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  <c r="AK309" s="205"/>
      <c r="AL309" s="205"/>
      <c r="AM309" s="205"/>
      <c r="AN309" s="205"/>
      <c r="AO309" s="205"/>
      <c r="AP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  <c r="AK310" s="205"/>
      <c r="AL310" s="205"/>
      <c r="AM310" s="205"/>
      <c r="AN310" s="205"/>
      <c r="AO310" s="205"/>
      <c r="AP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  <c r="AK311" s="205"/>
      <c r="AL311" s="205"/>
      <c r="AM311" s="205"/>
      <c r="AN311" s="205"/>
      <c r="AO311" s="205"/>
      <c r="AP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  <c r="AK312" s="205"/>
      <c r="AL312" s="205"/>
      <c r="AM312" s="205"/>
      <c r="AN312" s="205"/>
      <c r="AO312" s="205"/>
      <c r="AP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  <c r="AK313" s="205"/>
      <c r="AL313" s="205"/>
      <c r="AM313" s="205"/>
      <c r="AN313" s="205"/>
      <c r="AO313" s="205"/>
      <c r="AP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  <c r="AK314" s="205"/>
      <c r="AL314" s="205"/>
      <c r="AM314" s="205"/>
      <c r="AN314" s="205"/>
      <c r="AO314" s="205"/>
      <c r="AP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  <c r="AK315" s="205"/>
      <c r="AL315" s="205"/>
      <c r="AM315" s="205"/>
      <c r="AN315" s="205"/>
      <c r="AO315" s="205"/>
      <c r="AP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  <c r="AK316" s="205"/>
      <c r="AL316" s="205"/>
      <c r="AM316" s="205"/>
      <c r="AN316" s="205"/>
      <c r="AO316" s="205"/>
      <c r="AP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  <c r="AK317" s="205"/>
      <c r="AL317" s="205"/>
      <c r="AM317" s="205"/>
      <c r="AN317" s="205"/>
      <c r="AO317" s="205"/>
      <c r="AP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  <c r="AK318" s="205"/>
      <c r="AL318" s="205"/>
      <c r="AM318" s="205"/>
      <c r="AN318" s="205"/>
      <c r="AO318" s="205"/>
      <c r="AP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  <c r="AK319" s="205"/>
      <c r="AL319" s="205"/>
      <c r="AM319" s="205"/>
      <c r="AN319" s="205"/>
      <c r="AO319" s="205"/>
      <c r="AP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  <c r="AK320" s="205"/>
      <c r="AL320" s="205"/>
      <c r="AM320" s="205"/>
      <c r="AN320" s="205"/>
      <c r="AO320" s="205"/>
      <c r="AP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  <c r="AK321" s="205"/>
      <c r="AL321" s="205"/>
      <c r="AM321" s="205"/>
      <c r="AN321" s="205"/>
      <c r="AO321" s="205"/>
      <c r="AP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  <c r="AK322" s="205"/>
      <c r="AL322" s="205"/>
      <c r="AM322" s="205"/>
      <c r="AN322" s="205"/>
      <c r="AO322" s="205"/>
      <c r="AP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  <c r="AK323" s="205"/>
      <c r="AL323" s="205"/>
      <c r="AM323" s="205"/>
      <c r="AN323" s="205"/>
      <c r="AO323" s="205"/>
      <c r="AP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  <c r="AE324" s="205"/>
      <c r="AF324" s="205"/>
      <c r="AG324" s="205"/>
      <c r="AH324" s="205"/>
      <c r="AI324" s="205"/>
      <c r="AJ324" s="205"/>
      <c r="AK324" s="205"/>
      <c r="AL324" s="205"/>
      <c r="AM324" s="205"/>
      <c r="AN324" s="205"/>
      <c r="AO324" s="205"/>
      <c r="AP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  <c r="AK325" s="205"/>
      <c r="AL325" s="205"/>
      <c r="AM325" s="205"/>
      <c r="AN325" s="205"/>
      <c r="AO325" s="205"/>
      <c r="AP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  <c r="AK326" s="205"/>
      <c r="AL326" s="205"/>
      <c r="AM326" s="205"/>
      <c r="AN326" s="205"/>
      <c r="AO326" s="205"/>
      <c r="AP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  <c r="AE327" s="205"/>
      <c r="AF327" s="205"/>
      <c r="AG327" s="205"/>
      <c r="AH327" s="205"/>
      <c r="AI327" s="205"/>
      <c r="AJ327" s="205"/>
      <c r="AK327" s="205"/>
      <c r="AL327" s="205"/>
      <c r="AM327" s="205"/>
      <c r="AN327" s="205"/>
      <c r="AO327" s="205"/>
      <c r="AP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  <c r="AK328" s="205"/>
      <c r="AL328" s="205"/>
      <c r="AM328" s="205"/>
      <c r="AN328" s="205"/>
      <c r="AO328" s="205"/>
      <c r="AP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  <c r="AK329" s="205"/>
      <c r="AL329" s="205"/>
      <c r="AM329" s="205"/>
      <c r="AN329" s="205"/>
      <c r="AO329" s="205"/>
      <c r="AP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  <c r="AJ330" s="205"/>
      <c r="AK330" s="205"/>
      <c r="AL330" s="205"/>
      <c r="AM330" s="205"/>
      <c r="AN330" s="205"/>
      <c r="AO330" s="205"/>
      <c r="AP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  <c r="AK331" s="205"/>
      <c r="AL331" s="205"/>
      <c r="AM331" s="205"/>
      <c r="AN331" s="205"/>
      <c r="AO331" s="205"/>
      <c r="AP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  <c r="AE332" s="205"/>
      <c r="AF332" s="205"/>
      <c r="AG332" s="205"/>
      <c r="AH332" s="205"/>
      <c r="AI332" s="205"/>
      <c r="AJ332" s="205"/>
      <c r="AK332" s="205"/>
      <c r="AL332" s="205"/>
      <c r="AM332" s="205"/>
      <c r="AN332" s="205"/>
      <c r="AO332" s="205"/>
      <c r="AP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  <c r="AE333" s="205"/>
      <c r="AF333" s="205"/>
      <c r="AG333" s="205"/>
      <c r="AH333" s="205"/>
      <c r="AI333" s="205"/>
      <c r="AJ333" s="205"/>
      <c r="AK333" s="205"/>
      <c r="AL333" s="205"/>
      <c r="AM333" s="205"/>
      <c r="AN333" s="205"/>
      <c r="AO333" s="205"/>
      <c r="AP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  <c r="AK334" s="205"/>
      <c r="AL334" s="205"/>
      <c r="AM334" s="205"/>
      <c r="AN334" s="205"/>
      <c r="AO334" s="205"/>
      <c r="AP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  <c r="AE335" s="205"/>
      <c r="AF335" s="205"/>
      <c r="AG335" s="205"/>
      <c r="AH335" s="205"/>
      <c r="AI335" s="205"/>
      <c r="AJ335" s="205"/>
      <c r="AK335" s="205"/>
      <c r="AL335" s="205"/>
      <c r="AM335" s="205"/>
      <c r="AN335" s="205"/>
      <c r="AO335" s="205"/>
      <c r="AP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  <c r="AK336" s="205"/>
      <c r="AL336" s="205"/>
      <c r="AM336" s="205"/>
      <c r="AN336" s="205"/>
      <c r="AO336" s="205"/>
      <c r="AP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  <c r="AE337" s="205"/>
      <c r="AF337" s="205"/>
      <c r="AG337" s="205"/>
      <c r="AH337" s="205"/>
      <c r="AI337" s="205"/>
      <c r="AJ337" s="205"/>
      <c r="AK337" s="205"/>
      <c r="AL337" s="205"/>
      <c r="AM337" s="205"/>
      <c r="AN337" s="205"/>
      <c r="AO337" s="205"/>
      <c r="AP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  <c r="AE338" s="205"/>
      <c r="AF338" s="205"/>
      <c r="AG338" s="205"/>
      <c r="AH338" s="205"/>
      <c r="AI338" s="205"/>
      <c r="AJ338" s="205"/>
      <c r="AK338" s="205"/>
      <c r="AL338" s="205"/>
      <c r="AM338" s="205"/>
      <c r="AN338" s="205"/>
      <c r="AO338" s="205"/>
      <c r="AP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  <c r="AE339" s="205"/>
      <c r="AF339" s="205"/>
      <c r="AG339" s="205"/>
      <c r="AH339" s="205"/>
      <c r="AI339" s="205"/>
      <c r="AJ339" s="205"/>
      <c r="AK339" s="205"/>
      <c r="AL339" s="205"/>
      <c r="AM339" s="205"/>
      <c r="AN339" s="205"/>
      <c r="AO339" s="205"/>
      <c r="AP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  <c r="AK340" s="205"/>
      <c r="AL340" s="205"/>
      <c r="AM340" s="205"/>
      <c r="AN340" s="205"/>
      <c r="AO340" s="205"/>
      <c r="AP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  <c r="AE341" s="205"/>
      <c r="AF341" s="205"/>
      <c r="AG341" s="205"/>
      <c r="AH341" s="205"/>
      <c r="AI341" s="205"/>
      <c r="AJ341" s="205"/>
      <c r="AK341" s="205"/>
      <c r="AL341" s="205"/>
      <c r="AM341" s="205"/>
      <c r="AN341" s="205"/>
      <c r="AO341" s="205"/>
      <c r="AP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  <c r="AK342" s="205"/>
      <c r="AL342" s="205"/>
      <c r="AM342" s="205"/>
      <c r="AN342" s="205"/>
      <c r="AO342" s="205"/>
      <c r="AP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  <c r="AE343" s="205"/>
      <c r="AF343" s="205"/>
      <c r="AG343" s="205"/>
      <c r="AH343" s="205"/>
      <c r="AI343" s="205"/>
      <c r="AJ343" s="205"/>
      <c r="AK343" s="205"/>
      <c r="AL343" s="205"/>
      <c r="AM343" s="205"/>
      <c r="AN343" s="205"/>
      <c r="AO343" s="205"/>
      <c r="AP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  <c r="AE344" s="205"/>
      <c r="AF344" s="205"/>
      <c r="AG344" s="205"/>
      <c r="AH344" s="205"/>
      <c r="AI344" s="205"/>
      <c r="AJ344" s="205"/>
      <c r="AK344" s="205"/>
      <c r="AL344" s="205"/>
      <c r="AM344" s="205"/>
      <c r="AN344" s="205"/>
      <c r="AO344" s="205"/>
      <c r="AP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  <c r="AE345" s="205"/>
      <c r="AF345" s="205"/>
      <c r="AG345" s="205"/>
      <c r="AH345" s="205"/>
      <c r="AI345" s="205"/>
      <c r="AJ345" s="205"/>
      <c r="AK345" s="205"/>
      <c r="AL345" s="205"/>
      <c r="AM345" s="205"/>
      <c r="AN345" s="205"/>
      <c r="AO345" s="205"/>
      <c r="AP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  <c r="AE346" s="205"/>
      <c r="AF346" s="205"/>
      <c r="AG346" s="205"/>
      <c r="AH346" s="205"/>
      <c r="AI346" s="205"/>
      <c r="AJ346" s="205"/>
      <c r="AK346" s="205"/>
      <c r="AL346" s="205"/>
      <c r="AM346" s="205"/>
      <c r="AN346" s="205"/>
      <c r="AO346" s="205"/>
      <c r="AP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  <c r="AK347" s="205"/>
      <c r="AL347" s="205"/>
      <c r="AM347" s="205"/>
      <c r="AN347" s="205"/>
      <c r="AO347" s="205"/>
      <c r="AP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  <c r="AE348" s="205"/>
      <c r="AF348" s="205"/>
      <c r="AG348" s="205"/>
      <c r="AH348" s="205"/>
      <c r="AI348" s="205"/>
      <c r="AJ348" s="205"/>
      <c r="AK348" s="205"/>
      <c r="AL348" s="205"/>
      <c r="AM348" s="205"/>
      <c r="AN348" s="205"/>
      <c r="AO348" s="205"/>
      <c r="AP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  <c r="AK349" s="205"/>
      <c r="AL349" s="205"/>
      <c r="AM349" s="205"/>
      <c r="AN349" s="205"/>
      <c r="AO349" s="205"/>
      <c r="AP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  <c r="AK350" s="205"/>
      <c r="AL350" s="205"/>
      <c r="AM350" s="205"/>
      <c r="AN350" s="205"/>
      <c r="AO350" s="205"/>
      <c r="AP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  <c r="AE351" s="205"/>
      <c r="AF351" s="205"/>
      <c r="AG351" s="205"/>
      <c r="AH351" s="205"/>
      <c r="AI351" s="205"/>
      <c r="AJ351" s="205"/>
      <c r="AK351" s="205"/>
      <c r="AL351" s="205"/>
      <c r="AM351" s="205"/>
      <c r="AN351" s="205"/>
      <c r="AO351" s="205"/>
      <c r="AP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  <c r="AE352" s="205"/>
      <c r="AF352" s="205"/>
      <c r="AG352" s="205"/>
      <c r="AH352" s="205"/>
      <c r="AI352" s="205"/>
      <c r="AJ352" s="205"/>
      <c r="AK352" s="205"/>
      <c r="AL352" s="205"/>
      <c r="AM352" s="205"/>
      <c r="AN352" s="205"/>
      <c r="AO352" s="205"/>
      <c r="AP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5"/>
      <c r="AJ353" s="205"/>
      <c r="AK353" s="205"/>
      <c r="AL353" s="205"/>
      <c r="AM353" s="205"/>
      <c r="AN353" s="205"/>
      <c r="AO353" s="205"/>
      <c r="AP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  <c r="AK354" s="205"/>
      <c r="AL354" s="205"/>
      <c r="AM354" s="205"/>
      <c r="AN354" s="205"/>
      <c r="AO354" s="205"/>
      <c r="AP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  <c r="AE355" s="205"/>
      <c r="AF355" s="205"/>
      <c r="AG355" s="205"/>
      <c r="AH355" s="205"/>
      <c r="AI355" s="205"/>
      <c r="AJ355" s="205"/>
      <c r="AK355" s="205"/>
      <c r="AL355" s="205"/>
      <c r="AM355" s="205"/>
      <c r="AN355" s="205"/>
      <c r="AO355" s="205"/>
      <c r="AP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  <c r="AE356" s="205"/>
      <c r="AF356" s="205"/>
      <c r="AG356" s="205"/>
      <c r="AH356" s="205"/>
      <c r="AI356" s="205"/>
      <c r="AJ356" s="205"/>
      <c r="AK356" s="205"/>
      <c r="AL356" s="205"/>
      <c r="AM356" s="205"/>
      <c r="AN356" s="205"/>
      <c r="AO356" s="205"/>
      <c r="AP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  <c r="AE357" s="205"/>
      <c r="AF357" s="205"/>
      <c r="AG357" s="205"/>
      <c r="AH357" s="205"/>
      <c r="AI357" s="205"/>
      <c r="AJ357" s="205"/>
      <c r="AK357" s="205"/>
      <c r="AL357" s="205"/>
      <c r="AM357" s="205"/>
      <c r="AN357" s="205"/>
      <c r="AO357" s="205"/>
      <c r="AP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  <c r="AK358" s="205"/>
      <c r="AL358" s="205"/>
      <c r="AM358" s="205"/>
      <c r="AN358" s="205"/>
      <c r="AO358" s="205"/>
      <c r="AP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  <c r="AE359" s="205"/>
      <c r="AF359" s="205"/>
      <c r="AG359" s="205"/>
      <c r="AH359" s="205"/>
      <c r="AI359" s="205"/>
      <c r="AJ359" s="205"/>
      <c r="AK359" s="205"/>
      <c r="AL359" s="205"/>
      <c r="AM359" s="205"/>
      <c r="AN359" s="205"/>
      <c r="AO359" s="205"/>
      <c r="AP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  <c r="AE360" s="205"/>
      <c r="AF360" s="205"/>
      <c r="AG360" s="205"/>
      <c r="AH360" s="205"/>
      <c r="AI360" s="205"/>
      <c r="AJ360" s="205"/>
      <c r="AK360" s="205"/>
      <c r="AL360" s="205"/>
      <c r="AM360" s="205"/>
      <c r="AN360" s="205"/>
      <c r="AO360" s="205"/>
      <c r="AP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  <c r="AE361" s="205"/>
      <c r="AF361" s="205"/>
      <c r="AG361" s="205"/>
      <c r="AH361" s="205"/>
      <c r="AI361" s="205"/>
      <c r="AJ361" s="205"/>
      <c r="AK361" s="205"/>
      <c r="AL361" s="205"/>
      <c r="AM361" s="205"/>
      <c r="AN361" s="205"/>
      <c r="AO361" s="205"/>
      <c r="AP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  <c r="AE362" s="205"/>
      <c r="AF362" s="205"/>
      <c r="AG362" s="205"/>
      <c r="AH362" s="205"/>
      <c r="AI362" s="205"/>
      <c r="AJ362" s="205"/>
      <c r="AK362" s="205"/>
      <c r="AL362" s="205"/>
      <c r="AM362" s="205"/>
      <c r="AN362" s="205"/>
      <c r="AO362" s="205"/>
      <c r="AP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  <c r="AE363" s="205"/>
      <c r="AF363" s="205"/>
      <c r="AG363" s="205"/>
      <c r="AH363" s="205"/>
      <c r="AI363" s="205"/>
      <c r="AJ363" s="205"/>
      <c r="AK363" s="205"/>
      <c r="AL363" s="205"/>
      <c r="AM363" s="205"/>
      <c r="AN363" s="205"/>
      <c r="AO363" s="205"/>
      <c r="AP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  <c r="AE364" s="205"/>
      <c r="AF364" s="205"/>
      <c r="AG364" s="205"/>
      <c r="AH364" s="205"/>
      <c r="AI364" s="205"/>
      <c r="AJ364" s="205"/>
      <c r="AK364" s="205"/>
      <c r="AL364" s="205"/>
      <c r="AM364" s="205"/>
      <c r="AN364" s="205"/>
      <c r="AO364" s="205"/>
      <c r="AP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  <c r="AK365" s="205"/>
      <c r="AL365" s="205"/>
      <c r="AM365" s="205"/>
      <c r="AN365" s="205"/>
      <c r="AO365" s="205"/>
      <c r="AP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  <c r="AE366" s="205"/>
      <c r="AF366" s="205"/>
      <c r="AG366" s="205"/>
      <c r="AH366" s="205"/>
      <c r="AI366" s="205"/>
      <c r="AJ366" s="205"/>
      <c r="AK366" s="205"/>
      <c r="AL366" s="205"/>
      <c r="AM366" s="205"/>
      <c r="AN366" s="205"/>
      <c r="AO366" s="205"/>
      <c r="AP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  <c r="AK367" s="205"/>
      <c r="AL367" s="205"/>
      <c r="AM367" s="205"/>
      <c r="AN367" s="205"/>
      <c r="AO367" s="205"/>
      <c r="AP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  <c r="AH368" s="205"/>
      <c r="AI368" s="205"/>
      <c r="AJ368" s="205"/>
      <c r="AK368" s="205"/>
      <c r="AL368" s="205"/>
      <c r="AM368" s="205"/>
      <c r="AN368" s="205"/>
      <c r="AO368" s="205"/>
      <c r="AP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  <c r="AE369" s="205"/>
      <c r="AF369" s="205"/>
      <c r="AG369" s="205"/>
      <c r="AH369" s="205"/>
      <c r="AI369" s="205"/>
      <c r="AJ369" s="205"/>
      <c r="AK369" s="205"/>
      <c r="AL369" s="205"/>
      <c r="AM369" s="205"/>
      <c r="AN369" s="205"/>
      <c r="AO369" s="205"/>
      <c r="AP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  <c r="AE370" s="205"/>
      <c r="AF370" s="205"/>
      <c r="AG370" s="205"/>
      <c r="AH370" s="205"/>
      <c r="AI370" s="205"/>
      <c r="AJ370" s="205"/>
      <c r="AK370" s="205"/>
      <c r="AL370" s="205"/>
      <c r="AM370" s="205"/>
      <c r="AN370" s="205"/>
      <c r="AO370" s="205"/>
      <c r="AP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  <c r="AE371" s="205"/>
      <c r="AF371" s="205"/>
      <c r="AG371" s="205"/>
      <c r="AH371" s="205"/>
      <c r="AI371" s="205"/>
      <c r="AJ371" s="205"/>
      <c r="AK371" s="205"/>
      <c r="AL371" s="205"/>
      <c r="AM371" s="205"/>
      <c r="AN371" s="205"/>
      <c r="AO371" s="205"/>
      <c r="AP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  <c r="AE372" s="205"/>
      <c r="AF372" s="205"/>
      <c r="AG372" s="205"/>
      <c r="AH372" s="205"/>
      <c r="AI372" s="205"/>
      <c r="AJ372" s="205"/>
      <c r="AK372" s="205"/>
      <c r="AL372" s="205"/>
      <c r="AM372" s="205"/>
      <c r="AN372" s="205"/>
      <c r="AO372" s="205"/>
      <c r="AP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5"/>
      <c r="AF373" s="205"/>
      <c r="AG373" s="205"/>
      <c r="AH373" s="205"/>
      <c r="AI373" s="205"/>
      <c r="AJ373" s="205"/>
      <c r="AK373" s="205"/>
      <c r="AL373" s="205"/>
      <c r="AM373" s="205"/>
      <c r="AN373" s="205"/>
      <c r="AO373" s="205"/>
      <c r="AP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  <c r="AE374" s="205"/>
      <c r="AF374" s="205"/>
      <c r="AG374" s="205"/>
      <c r="AH374" s="205"/>
      <c r="AI374" s="205"/>
      <c r="AJ374" s="205"/>
      <c r="AK374" s="205"/>
      <c r="AL374" s="205"/>
      <c r="AM374" s="205"/>
      <c r="AN374" s="205"/>
      <c r="AO374" s="205"/>
      <c r="AP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  <c r="AE375" s="205"/>
      <c r="AF375" s="205"/>
      <c r="AG375" s="205"/>
      <c r="AH375" s="205"/>
      <c r="AI375" s="205"/>
      <c r="AJ375" s="205"/>
      <c r="AK375" s="205"/>
      <c r="AL375" s="205"/>
      <c r="AM375" s="205"/>
      <c r="AN375" s="205"/>
      <c r="AO375" s="205"/>
      <c r="AP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5"/>
      <c r="AF376" s="205"/>
      <c r="AG376" s="205"/>
      <c r="AH376" s="205"/>
      <c r="AI376" s="205"/>
      <c r="AJ376" s="205"/>
      <c r="AK376" s="205"/>
      <c r="AL376" s="205"/>
      <c r="AM376" s="205"/>
      <c r="AN376" s="205"/>
      <c r="AO376" s="205"/>
      <c r="AP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  <c r="AK377" s="205"/>
      <c r="AL377" s="205"/>
      <c r="AM377" s="205"/>
      <c r="AN377" s="205"/>
      <c r="AO377" s="205"/>
      <c r="AP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  <c r="AE378" s="205"/>
      <c r="AF378" s="205"/>
      <c r="AG378" s="205"/>
      <c r="AH378" s="205"/>
      <c r="AI378" s="205"/>
      <c r="AJ378" s="205"/>
      <c r="AK378" s="205"/>
      <c r="AL378" s="205"/>
      <c r="AM378" s="205"/>
      <c r="AN378" s="205"/>
      <c r="AO378" s="205"/>
      <c r="AP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  <c r="AE379" s="205"/>
      <c r="AF379" s="205"/>
      <c r="AG379" s="205"/>
      <c r="AH379" s="205"/>
      <c r="AI379" s="205"/>
      <c r="AJ379" s="205"/>
      <c r="AK379" s="205"/>
      <c r="AL379" s="205"/>
      <c r="AM379" s="205"/>
      <c r="AN379" s="205"/>
      <c r="AO379" s="205"/>
      <c r="AP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  <c r="AE380" s="205"/>
      <c r="AF380" s="205"/>
      <c r="AG380" s="205"/>
      <c r="AH380" s="205"/>
      <c r="AI380" s="205"/>
      <c r="AJ380" s="205"/>
      <c r="AK380" s="205"/>
      <c r="AL380" s="205"/>
      <c r="AM380" s="205"/>
      <c r="AN380" s="205"/>
      <c r="AO380" s="205"/>
      <c r="AP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  <c r="AK381" s="205"/>
      <c r="AL381" s="205"/>
      <c r="AM381" s="205"/>
      <c r="AN381" s="205"/>
      <c r="AO381" s="205"/>
      <c r="AP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  <c r="AE382" s="205"/>
      <c r="AF382" s="205"/>
      <c r="AG382" s="205"/>
      <c r="AH382" s="205"/>
      <c r="AI382" s="205"/>
      <c r="AJ382" s="205"/>
      <c r="AK382" s="205"/>
      <c r="AL382" s="205"/>
      <c r="AM382" s="205"/>
      <c r="AN382" s="205"/>
      <c r="AO382" s="205"/>
      <c r="AP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  <c r="AK383" s="205"/>
      <c r="AL383" s="205"/>
      <c r="AM383" s="205"/>
      <c r="AN383" s="205"/>
      <c r="AO383" s="205"/>
      <c r="AP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  <c r="AE384" s="205"/>
      <c r="AF384" s="205"/>
      <c r="AG384" s="205"/>
      <c r="AH384" s="205"/>
      <c r="AI384" s="205"/>
      <c r="AJ384" s="205"/>
      <c r="AK384" s="205"/>
      <c r="AL384" s="205"/>
      <c r="AM384" s="205"/>
      <c r="AN384" s="205"/>
      <c r="AO384" s="205"/>
      <c r="AP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  <c r="AE385" s="205"/>
      <c r="AF385" s="205"/>
      <c r="AG385" s="205"/>
      <c r="AH385" s="205"/>
      <c r="AI385" s="205"/>
      <c r="AJ385" s="205"/>
      <c r="AK385" s="205"/>
      <c r="AL385" s="205"/>
      <c r="AM385" s="205"/>
      <c r="AN385" s="205"/>
      <c r="AO385" s="205"/>
      <c r="AP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  <c r="AK386" s="205"/>
      <c r="AL386" s="205"/>
      <c r="AM386" s="205"/>
      <c r="AN386" s="205"/>
      <c r="AO386" s="205"/>
      <c r="AP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  <c r="AE387" s="205"/>
      <c r="AF387" s="205"/>
      <c r="AG387" s="205"/>
      <c r="AH387" s="205"/>
      <c r="AI387" s="205"/>
      <c r="AJ387" s="205"/>
      <c r="AK387" s="205"/>
      <c r="AL387" s="205"/>
      <c r="AM387" s="205"/>
      <c r="AN387" s="205"/>
      <c r="AO387" s="205"/>
      <c r="AP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  <c r="AE388" s="205"/>
      <c r="AF388" s="205"/>
      <c r="AG388" s="205"/>
      <c r="AH388" s="205"/>
      <c r="AI388" s="205"/>
      <c r="AJ388" s="205"/>
      <c r="AK388" s="205"/>
      <c r="AL388" s="205"/>
      <c r="AM388" s="205"/>
      <c r="AN388" s="205"/>
      <c r="AO388" s="205"/>
      <c r="AP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  <c r="AE389" s="205"/>
      <c r="AF389" s="205"/>
      <c r="AG389" s="205"/>
      <c r="AH389" s="205"/>
      <c r="AI389" s="205"/>
      <c r="AJ389" s="205"/>
      <c r="AK389" s="205"/>
      <c r="AL389" s="205"/>
      <c r="AM389" s="205"/>
      <c r="AN389" s="205"/>
      <c r="AO389" s="205"/>
      <c r="AP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  <c r="AE390" s="205"/>
      <c r="AF390" s="205"/>
      <c r="AG390" s="205"/>
      <c r="AH390" s="205"/>
      <c r="AI390" s="205"/>
      <c r="AJ390" s="205"/>
      <c r="AK390" s="205"/>
      <c r="AL390" s="205"/>
      <c r="AM390" s="205"/>
      <c r="AN390" s="205"/>
      <c r="AO390" s="205"/>
      <c r="AP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  <c r="AE391" s="205"/>
      <c r="AF391" s="205"/>
      <c r="AG391" s="205"/>
      <c r="AH391" s="205"/>
      <c r="AI391" s="205"/>
      <c r="AJ391" s="205"/>
      <c r="AK391" s="205"/>
      <c r="AL391" s="205"/>
      <c r="AM391" s="205"/>
      <c r="AN391" s="205"/>
      <c r="AO391" s="205"/>
      <c r="AP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  <c r="AE392" s="205"/>
      <c r="AF392" s="205"/>
      <c r="AG392" s="205"/>
      <c r="AH392" s="205"/>
      <c r="AI392" s="205"/>
      <c r="AJ392" s="205"/>
      <c r="AK392" s="205"/>
      <c r="AL392" s="205"/>
      <c r="AM392" s="205"/>
      <c r="AN392" s="205"/>
      <c r="AO392" s="205"/>
      <c r="AP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  <c r="AE393" s="205"/>
      <c r="AF393" s="205"/>
      <c r="AG393" s="205"/>
      <c r="AH393" s="205"/>
      <c r="AI393" s="205"/>
      <c r="AJ393" s="205"/>
      <c r="AK393" s="205"/>
      <c r="AL393" s="205"/>
      <c r="AM393" s="205"/>
      <c r="AN393" s="205"/>
      <c r="AO393" s="205"/>
      <c r="AP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  <c r="AE394" s="205"/>
      <c r="AF394" s="205"/>
      <c r="AG394" s="205"/>
      <c r="AH394" s="205"/>
      <c r="AI394" s="205"/>
      <c r="AJ394" s="205"/>
      <c r="AK394" s="205"/>
      <c r="AL394" s="205"/>
      <c r="AM394" s="205"/>
      <c r="AN394" s="205"/>
      <c r="AO394" s="205"/>
      <c r="AP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  <c r="AK395" s="205"/>
      <c r="AL395" s="205"/>
      <c r="AM395" s="205"/>
      <c r="AN395" s="205"/>
      <c r="AO395" s="205"/>
      <c r="AP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/>
      <c r="AJ396" s="205"/>
      <c r="AK396" s="205"/>
      <c r="AL396" s="205"/>
      <c r="AM396" s="205"/>
      <c r="AN396" s="205"/>
      <c r="AO396" s="205"/>
      <c r="AP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  <c r="AE397" s="205"/>
      <c r="AF397" s="205"/>
      <c r="AG397" s="205"/>
      <c r="AH397" s="205"/>
      <c r="AI397" s="205"/>
      <c r="AJ397" s="205"/>
      <c r="AK397" s="205"/>
      <c r="AL397" s="205"/>
      <c r="AM397" s="205"/>
      <c r="AN397" s="205"/>
      <c r="AO397" s="205"/>
      <c r="AP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  <c r="AE398" s="205"/>
      <c r="AF398" s="205"/>
      <c r="AG398" s="205"/>
      <c r="AH398" s="205"/>
      <c r="AI398" s="205"/>
      <c r="AJ398" s="205"/>
      <c r="AK398" s="205"/>
      <c r="AL398" s="205"/>
      <c r="AM398" s="205"/>
      <c r="AN398" s="205"/>
      <c r="AO398" s="205"/>
      <c r="AP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  <c r="AE399" s="205"/>
      <c r="AF399" s="205"/>
      <c r="AG399" s="205"/>
      <c r="AH399" s="205"/>
      <c r="AI399" s="205"/>
      <c r="AJ399" s="205"/>
      <c r="AK399" s="205"/>
      <c r="AL399" s="205"/>
      <c r="AM399" s="205"/>
      <c r="AN399" s="205"/>
      <c r="AO399" s="205"/>
      <c r="AP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  <c r="AE400" s="205"/>
      <c r="AF400" s="205"/>
      <c r="AG400" s="205"/>
      <c r="AH400" s="205"/>
      <c r="AI400" s="205"/>
      <c r="AJ400" s="205"/>
      <c r="AK400" s="205"/>
      <c r="AL400" s="205"/>
      <c r="AM400" s="205"/>
      <c r="AN400" s="205"/>
      <c r="AO400" s="205"/>
      <c r="AP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  <c r="AK401" s="205"/>
      <c r="AL401" s="205"/>
      <c r="AM401" s="205"/>
      <c r="AN401" s="205"/>
      <c r="AO401" s="205"/>
      <c r="AP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  <c r="AK402" s="205"/>
      <c r="AL402" s="205"/>
      <c r="AM402" s="205"/>
      <c r="AN402" s="205"/>
      <c r="AO402" s="205"/>
      <c r="AP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  <c r="AK403" s="205"/>
      <c r="AL403" s="205"/>
      <c r="AM403" s="205"/>
      <c r="AN403" s="205"/>
      <c r="AO403" s="205"/>
      <c r="AP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  <c r="AK404" s="205"/>
      <c r="AL404" s="205"/>
      <c r="AM404" s="205"/>
      <c r="AN404" s="205"/>
      <c r="AO404" s="205"/>
      <c r="AP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  <c r="AK405" s="205"/>
      <c r="AL405" s="205"/>
      <c r="AM405" s="205"/>
      <c r="AN405" s="205"/>
      <c r="AO405" s="205"/>
      <c r="AP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  <c r="AK406" s="205"/>
      <c r="AL406" s="205"/>
      <c r="AM406" s="205"/>
      <c r="AN406" s="205"/>
      <c r="AO406" s="205"/>
      <c r="AP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  <c r="AK407" s="205"/>
      <c r="AL407" s="205"/>
      <c r="AM407" s="205"/>
      <c r="AN407" s="205"/>
      <c r="AO407" s="205"/>
      <c r="AP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  <c r="AK409" s="205"/>
      <c r="AL409" s="205"/>
      <c r="AM409" s="205"/>
      <c r="AN409" s="205"/>
      <c r="AO409" s="205"/>
      <c r="AP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  <c r="AK410" s="205"/>
      <c r="AL410" s="205"/>
      <c r="AM410" s="205"/>
      <c r="AN410" s="205"/>
      <c r="AO410" s="205"/>
      <c r="AP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  <c r="AK411" s="205"/>
      <c r="AL411" s="205"/>
      <c r="AM411" s="205"/>
      <c r="AN411" s="205"/>
      <c r="AO411" s="205"/>
      <c r="AP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  <c r="AK412" s="205"/>
      <c r="AL412" s="205"/>
      <c r="AM412" s="205"/>
      <c r="AN412" s="205"/>
      <c r="AO412" s="205"/>
      <c r="AP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  <c r="AK413" s="205"/>
      <c r="AL413" s="205"/>
      <c r="AM413" s="205"/>
      <c r="AN413" s="205"/>
      <c r="AO413" s="205"/>
      <c r="AP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  <c r="AK414" s="205"/>
      <c r="AL414" s="205"/>
      <c r="AM414" s="205"/>
      <c r="AN414" s="205"/>
      <c r="AO414" s="205"/>
      <c r="AP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  <c r="AK415" s="205"/>
      <c r="AL415" s="205"/>
      <c r="AM415" s="205"/>
      <c r="AN415" s="205"/>
      <c r="AO415" s="205"/>
      <c r="AP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  <c r="AK416" s="205"/>
      <c r="AL416" s="205"/>
      <c r="AM416" s="205"/>
      <c r="AN416" s="205"/>
      <c r="AO416" s="205"/>
      <c r="AP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  <c r="AK417" s="205"/>
      <c r="AL417" s="205"/>
      <c r="AM417" s="205"/>
      <c r="AN417" s="205"/>
      <c r="AO417" s="205"/>
      <c r="AP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  <c r="AK418" s="205"/>
      <c r="AL418" s="205"/>
      <c r="AM418" s="205"/>
      <c r="AN418" s="205"/>
      <c r="AO418" s="205"/>
      <c r="AP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  <c r="AE421" s="205"/>
      <c r="AF421" s="205"/>
      <c r="AG421" s="205"/>
      <c r="AH421" s="205"/>
      <c r="AI421" s="205"/>
      <c r="AJ421" s="205"/>
      <c r="AK421" s="205"/>
      <c r="AL421" s="205"/>
      <c r="AM421" s="205"/>
      <c r="AN421" s="205"/>
      <c r="AO421" s="205"/>
      <c r="AP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  <c r="AE422" s="205"/>
      <c r="AF422" s="205"/>
      <c r="AG422" s="205"/>
      <c r="AH422" s="205"/>
      <c r="AI422" s="205"/>
      <c r="AJ422" s="205"/>
      <c r="AK422" s="205"/>
      <c r="AL422" s="205"/>
      <c r="AM422" s="205"/>
      <c r="AN422" s="205"/>
      <c r="AO422" s="205"/>
      <c r="AP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  <c r="AE423" s="205"/>
      <c r="AF423" s="205"/>
      <c r="AG423" s="205"/>
      <c r="AH423" s="205"/>
      <c r="AI423" s="205"/>
      <c r="AJ423" s="205"/>
      <c r="AK423" s="205"/>
      <c r="AL423" s="205"/>
      <c r="AM423" s="205"/>
      <c r="AN423" s="205"/>
      <c r="AO423" s="205"/>
      <c r="AP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  <c r="AE424" s="205"/>
      <c r="AF424" s="205"/>
      <c r="AG424" s="205"/>
      <c r="AH424" s="205"/>
      <c r="AI424" s="205"/>
      <c r="AJ424" s="205"/>
      <c r="AK424" s="205"/>
      <c r="AL424" s="205"/>
      <c r="AM424" s="205"/>
      <c r="AN424" s="205"/>
      <c r="AO424" s="205"/>
      <c r="AP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  <c r="AE425" s="205"/>
      <c r="AF425" s="205"/>
      <c r="AG425" s="205"/>
      <c r="AH425" s="205"/>
      <c r="AI425" s="205"/>
      <c r="AJ425" s="205"/>
      <c r="AK425" s="205"/>
      <c r="AL425" s="205"/>
      <c r="AM425" s="205"/>
      <c r="AN425" s="205"/>
      <c r="AO425" s="205"/>
      <c r="AP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  <c r="AK426" s="205"/>
      <c r="AL426" s="205"/>
      <c r="AM426" s="205"/>
      <c r="AN426" s="205"/>
      <c r="AO426" s="205"/>
      <c r="AP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  <c r="AK427" s="205"/>
      <c r="AL427" s="205"/>
      <c r="AM427" s="205"/>
      <c r="AN427" s="205"/>
      <c r="AO427" s="205"/>
      <c r="AP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  <c r="AK428" s="205"/>
      <c r="AL428" s="205"/>
      <c r="AM428" s="205"/>
      <c r="AN428" s="205"/>
      <c r="AO428" s="205"/>
      <c r="AP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  <c r="AK429" s="205"/>
      <c r="AL429" s="205"/>
      <c r="AM429" s="205"/>
      <c r="AN429" s="205"/>
      <c r="AO429" s="205"/>
      <c r="AP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  <c r="AK430" s="205"/>
      <c r="AL430" s="205"/>
      <c r="AM430" s="205"/>
      <c r="AN430" s="205"/>
      <c r="AO430" s="205"/>
      <c r="AP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  <c r="AK431" s="205"/>
      <c r="AL431" s="205"/>
      <c r="AM431" s="205"/>
      <c r="AN431" s="205"/>
      <c r="AO431" s="205"/>
      <c r="AP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  <c r="AK434" s="205"/>
      <c r="AL434" s="205"/>
      <c r="AM434" s="205"/>
      <c r="AN434" s="205"/>
      <c r="AO434" s="205"/>
      <c r="AP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  <c r="AK435" s="205"/>
      <c r="AL435" s="205"/>
      <c r="AM435" s="205"/>
      <c r="AN435" s="205"/>
      <c r="AO435" s="205"/>
      <c r="AP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  <c r="AK436" s="205"/>
      <c r="AL436" s="205"/>
      <c r="AM436" s="205"/>
      <c r="AN436" s="205"/>
      <c r="AO436" s="205"/>
      <c r="AP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  <c r="AK437" s="205"/>
      <c r="AL437" s="205"/>
      <c r="AM437" s="205"/>
      <c r="AN437" s="205"/>
      <c r="AO437" s="205"/>
      <c r="AP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  <c r="AK438" s="205"/>
      <c r="AL438" s="205"/>
      <c r="AM438" s="205"/>
      <c r="AN438" s="205"/>
      <c r="AO438" s="205"/>
      <c r="AP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  <c r="AE439" s="205"/>
      <c r="AF439" s="205"/>
      <c r="AG439" s="205"/>
      <c r="AH439" s="205"/>
      <c r="AI439" s="205"/>
      <c r="AJ439" s="205"/>
      <c r="AK439" s="205"/>
      <c r="AL439" s="205"/>
      <c r="AM439" s="205"/>
      <c r="AN439" s="205"/>
      <c r="AO439" s="205"/>
      <c r="AP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  <c r="AE440" s="205"/>
      <c r="AF440" s="205"/>
      <c r="AG440" s="205"/>
      <c r="AH440" s="205"/>
      <c r="AI440" s="205"/>
      <c r="AJ440" s="205"/>
      <c r="AK440" s="205"/>
      <c r="AL440" s="205"/>
      <c r="AM440" s="205"/>
      <c r="AN440" s="205"/>
      <c r="AO440" s="205"/>
      <c r="AP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  <c r="AE441" s="205"/>
      <c r="AF441" s="205"/>
      <c r="AG441" s="205"/>
      <c r="AH441" s="205"/>
      <c r="AI441" s="205"/>
      <c r="AJ441" s="205"/>
      <c r="AK441" s="205"/>
      <c r="AL441" s="205"/>
      <c r="AM441" s="205"/>
      <c r="AN441" s="205"/>
      <c r="AO441" s="205"/>
      <c r="AP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  <c r="AE442" s="205"/>
      <c r="AF442" s="205"/>
      <c r="AG442" s="205"/>
      <c r="AH442" s="205"/>
      <c r="AI442" s="205"/>
      <c r="AJ442" s="205"/>
      <c r="AK442" s="205"/>
      <c r="AL442" s="205"/>
      <c r="AM442" s="205"/>
      <c r="AN442" s="205"/>
      <c r="AO442" s="205"/>
      <c r="AP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  <c r="AE443" s="205"/>
      <c r="AF443" s="205"/>
      <c r="AG443" s="205"/>
      <c r="AH443" s="205"/>
      <c r="AI443" s="205"/>
      <c r="AJ443" s="205"/>
      <c r="AK443" s="205"/>
      <c r="AL443" s="205"/>
      <c r="AM443" s="205"/>
      <c r="AN443" s="205"/>
      <c r="AO443" s="205"/>
      <c r="AP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  <c r="AE444" s="205"/>
      <c r="AF444" s="205"/>
      <c r="AG444" s="205"/>
      <c r="AH444" s="205"/>
      <c r="AI444" s="205"/>
      <c r="AJ444" s="205"/>
      <c r="AK444" s="205"/>
      <c r="AL444" s="205"/>
      <c r="AM444" s="205"/>
      <c r="AN444" s="205"/>
      <c r="AO444" s="205"/>
      <c r="AP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  <c r="AE445" s="205"/>
      <c r="AF445" s="205"/>
      <c r="AG445" s="205"/>
      <c r="AH445" s="205"/>
      <c r="AI445" s="205"/>
      <c r="AJ445" s="205"/>
      <c r="AK445" s="205"/>
      <c r="AL445" s="205"/>
      <c r="AM445" s="205"/>
      <c r="AN445" s="205"/>
      <c r="AO445" s="205"/>
      <c r="AP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  <c r="AE446" s="205"/>
      <c r="AF446" s="205"/>
      <c r="AG446" s="205"/>
      <c r="AH446" s="205"/>
      <c r="AI446" s="205"/>
      <c r="AJ446" s="205"/>
      <c r="AK446" s="205"/>
      <c r="AL446" s="205"/>
      <c r="AM446" s="205"/>
      <c r="AN446" s="205"/>
      <c r="AO446" s="205"/>
      <c r="AP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  <c r="AE447" s="205"/>
      <c r="AF447" s="205"/>
      <c r="AG447" s="205"/>
      <c r="AH447" s="205"/>
      <c r="AI447" s="205"/>
      <c r="AJ447" s="205"/>
      <c r="AK447" s="205"/>
      <c r="AL447" s="205"/>
      <c r="AM447" s="205"/>
      <c r="AN447" s="205"/>
      <c r="AO447" s="205"/>
      <c r="AP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205"/>
      <c r="AK448" s="205"/>
      <c r="AL448" s="205"/>
      <c r="AM448" s="205"/>
      <c r="AN448" s="205"/>
      <c r="AO448" s="205"/>
      <c r="AP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  <c r="AK449" s="205"/>
      <c r="AL449" s="205"/>
      <c r="AM449" s="205"/>
      <c r="AN449" s="205"/>
      <c r="AO449" s="205"/>
      <c r="AP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  <c r="AK450" s="205"/>
      <c r="AL450" s="205"/>
      <c r="AM450" s="205"/>
      <c r="AN450" s="205"/>
      <c r="AO450" s="205"/>
      <c r="AP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  <c r="AK452" s="205"/>
      <c r="AL452" s="205"/>
      <c r="AM452" s="205"/>
      <c r="AN452" s="205"/>
      <c r="AO452" s="205"/>
      <c r="AP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  <c r="AK453" s="205"/>
      <c r="AL453" s="205"/>
      <c r="AM453" s="205"/>
      <c r="AN453" s="205"/>
      <c r="AO453" s="205"/>
      <c r="AP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  <c r="AK454" s="205"/>
      <c r="AL454" s="205"/>
      <c r="AM454" s="205"/>
      <c r="AN454" s="205"/>
      <c r="AO454" s="205"/>
      <c r="AP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  <c r="AK455" s="205"/>
      <c r="AL455" s="205"/>
      <c r="AM455" s="205"/>
      <c r="AN455" s="205"/>
      <c r="AO455" s="205"/>
      <c r="AP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  <c r="AK456" s="205"/>
      <c r="AL456" s="205"/>
      <c r="AM456" s="205"/>
      <c r="AN456" s="205"/>
      <c r="AO456" s="205"/>
      <c r="AP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205"/>
      <c r="AK457" s="205"/>
      <c r="AL457" s="205"/>
      <c r="AM457" s="205"/>
      <c r="AN457" s="205"/>
      <c r="AO457" s="205"/>
      <c r="AP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  <c r="AG458" s="205"/>
      <c r="AH458" s="205"/>
      <c r="AI458" s="205"/>
      <c r="AJ458" s="205"/>
      <c r="AK458" s="205"/>
      <c r="AL458" s="205"/>
      <c r="AM458" s="205"/>
      <c r="AN458" s="205"/>
      <c r="AO458" s="205"/>
      <c r="AP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  <c r="AG459" s="205"/>
      <c r="AH459" s="205"/>
      <c r="AI459" s="205"/>
      <c r="AJ459" s="205"/>
      <c r="AK459" s="205"/>
      <c r="AL459" s="205"/>
      <c r="AM459" s="205"/>
      <c r="AN459" s="205"/>
      <c r="AO459" s="205"/>
      <c r="AP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  <c r="AG460" s="205"/>
      <c r="AH460" s="205"/>
      <c r="AI460" s="205"/>
      <c r="AJ460" s="205"/>
      <c r="AK460" s="205"/>
      <c r="AL460" s="205"/>
      <c r="AM460" s="205"/>
      <c r="AN460" s="205"/>
      <c r="AO460" s="205"/>
      <c r="AP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  <c r="AG461" s="205"/>
      <c r="AH461" s="205"/>
      <c r="AI461" s="205"/>
      <c r="AJ461" s="205"/>
      <c r="AK461" s="205"/>
      <c r="AL461" s="205"/>
      <c r="AM461" s="205"/>
      <c r="AN461" s="205"/>
      <c r="AO461" s="205"/>
      <c r="AP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  <c r="AG464" s="205"/>
      <c r="AH464" s="205"/>
      <c r="AI464" s="205"/>
      <c r="AJ464" s="205"/>
      <c r="AK464" s="205"/>
      <c r="AL464" s="205"/>
      <c r="AM464" s="205"/>
      <c r="AN464" s="205"/>
      <c r="AO464" s="205"/>
      <c r="AP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  <c r="AG465" s="205"/>
      <c r="AH465" s="205"/>
      <c r="AI465" s="205"/>
      <c r="AJ465" s="205"/>
      <c r="AK465" s="205"/>
      <c r="AL465" s="205"/>
      <c r="AM465" s="205"/>
      <c r="AN465" s="205"/>
      <c r="AO465" s="205"/>
      <c r="AP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  <c r="AG466" s="205"/>
      <c r="AH466" s="205"/>
      <c r="AI466" s="205"/>
      <c r="AJ466" s="205"/>
      <c r="AK466" s="205"/>
      <c r="AL466" s="205"/>
      <c r="AM466" s="205"/>
      <c r="AN466" s="205"/>
      <c r="AO466" s="205"/>
      <c r="AP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  <c r="AG467" s="205"/>
      <c r="AH467" s="205"/>
      <c r="AI467" s="205"/>
      <c r="AJ467" s="205"/>
      <c r="AK467" s="205"/>
      <c r="AL467" s="205"/>
      <c r="AM467" s="205"/>
      <c r="AN467" s="205"/>
      <c r="AO467" s="205"/>
      <c r="AP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  <c r="AG468" s="205"/>
      <c r="AH468" s="205"/>
      <c r="AI468" s="205"/>
      <c r="AJ468" s="205"/>
      <c r="AK468" s="205"/>
      <c r="AL468" s="205"/>
      <c r="AM468" s="205"/>
      <c r="AN468" s="205"/>
      <c r="AO468" s="205"/>
      <c r="AP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  <c r="AG469" s="205"/>
      <c r="AH469" s="205"/>
      <c r="AI469" s="205"/>
      <c r="AJ469" s="205"/>
      <c r="AK469" s="205"/>
      <c r="AL469" s="205"/>
      <c r="AM469" s="205"/>
      <c r="AN469" s="205"/>
      <c r="AO469" s="205"/>
      <c r="AP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  <c r="AG470" s="205"/>
      <c r="AH470" s="205"/>
      <c r="AI470" s="205"/>
      <c r="AJ470" s="205"/>
      <c r="AK470" s="205"/>
      <c r="AL470" s="205"/>
      <c r="AM470" s="205"/>
      <c r="AN470" s="205"/>
      <c r="AO470" s="205"/>
      <c r="AP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  <c r="AG471" s="205"/>
      <c r="AH471" s="205"/>
      <c r="AI471" s="205"/>
      <c r="AJ471" s="205"/>
      <c r="AK471" s="205"/>
      <c r="AL471" s="205"/>
      <c r="AM471" s="205"/>
      <c r="AN471" s="205"/>
      <c r="AO471" s="205"/>
      <c r="AP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  <c r="AG472" s="205"/>
      <c r="AH472" s="205"/>
      <c r="AI472" s="205"/>
      <c r="AJ472" s="205"/>
      <c r="AK472" s="205"/>
      <c r="AL472" s="205"/>
      <c r="AM472" s="205"/>
      <c r="AN472" s="205"/>
      <c r="AO472" s="205"/>
      <c r="AP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  <c r="AG473" s="205"/>
      <c r="AH473" s="205"/>
      <c r="AI473" s="205"/>
      <c r="AJ473" s="205"/>
      <c r="AK473" s="205"/>
      <c r="AL473" s="205"/>
      <c r="AM473" s="205"/>
      <c r="AN473" s="205"/>
      <c r="AO473" s="205"/>
      <c r="AP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  <c r="AG474" s="205"/>
      <c r="AH474" s="205"/>
      <c r="AI474" s="205"/>
      <c r="AJ474" s="205"/>
      <c r="AK474" s="205"/>
      <c r="AL474" s="205"/>
      <c r="AM474" s="205"/>
      <c r="AN474" s="205"/>
      <c r="AO474" s="205"/>
      <c r="AP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  <c r="AG477" s="205"/>
      <c r="AH477" s="205"/>
      <c r="AI477" s="205"/>
      <c r="AJ477" s="205"/>
      <c r="AK477" s="205"/>
      <c r="AL477" s="205"/>
      <c r="AM477" s="205"/>
      <c r="AN477" s="205"/>
      <c r="AO477" s="205"/>
      <c r="AP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  <c r="AG478" s="205"/>
      <c r="AH478" s="205"/>
      <c r="AI478" s="205"/>
      <c r="AJ478" s="205"/>
      <c r="AK478" s="205"/>
      <c r="AL478" s="205"/>
      <c r="AM478" s="205"/>
      <c r="AN478" s="205"/>
      <c r="AO478" s="205"/>
      <c r="AP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  <c r="AG479" s="205"/>
      <c r="AH479" s="205"/>
      <c r="AI479" s="205"/>
      <c r="AJ479" s="205"/>
      <c r="AK479" s="205"/>
      <c r="AL479" s="205"/>
      <c r="AM479" s="205"/>
      <c r="AN479" s="205"/>
      <c r="AO479" s="205"/>
      <c r="AP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  <c r="AG480" s="205"/>
      <c r="AH480" s="205"/>
      <c r="AI480" s="205"/>
      <c r="AJ480" s="205"/>
      <c r="AK480" s="205"/>
      <c r="AL480" s="205"/>
      <c r="AM480" s="205"/>
      <c r="AN480" s="205"/>
      <c r="AO480" s="205"/>
      <c r="AP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  <c r="AG481" s="205"/>
      <c r="AH481" s="205"/>
      <c r="AI481" s="205"/>
      <c r="AJ481" s="205"/>
      <c r="AK481" s="205"/>
      <c r="AL481" s="205"/>
      <c r="AM481" s="205"/>
      <c r="AN481" s="205"/>
      <c r="AO481" s="205"/>
      <c r="AP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  <c r="AG482" s="205"/>
      <c r="AH482" s="205"/>
      <c r="AI482" s="205"/>
      <c r="AJ482" s="205"/>
      <c r="AK482" s="205"/>
      <c r="AL482" s="205"/>
      <c r="AM482" s="205"/>
      <c r="AN482" s="205"/>
      <c r="AO482" s="205"/>
      <c r="AP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  <c r="AG483" s="205"/>
      <c r="AH483" s="205"/>
      <c r="AI483" s="205"/>
      <c r="AJ483" s="205"/>
      <c r="AK483" s="205"/>
      <c r="AL483" s="205"/>
      <c r="AM483" s="205"/>
      <c r="AN483" s="205"/>
      <c r="AO483" s="205"/>
      <c r="AP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  <c r="AG484" s="205"/>
      <c r="AH484" s="205"/>
      <c r="AI484" s="205"/>
      <c r="AJ484" s="205"/>
      <c r="AK484" s="205"/>
      <c r="AL484" s="205"/>
      <c r="AM484" s="205"/>
      <c r="AN484" s="205"/>
      <c r="AO484" s="205"/>
      <c r="AP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  <c r="AG485" s="205"/>
      <c r="AH485" s="205"/>
      <c r="AI485" s="205"/>
      <c r="AJ485" s="205"/>
      <c r="AK485" s="205"/>
      <c r="AL485" s="205"/>
      <c r="AM485" s="205"/>
      <c r="AN485" s="205"/>
      <c r="AO485" s="205"/>
      <c r="AP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  <c r="AG486" s="205"/>
      <c r="AH486" s="205"/>
      <c r="AI486" s="205"/>
      <c r="AJ486" s="205"/>
      <c r="AK486" s="205"/>
      <c r="AL486" s="205"/>
      <c r="AM486" s="205"/>
      <c r="AN486" s="205"/>
      <c r="AO486" s="205"/>
      <c r="AP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  <c r="AG487" s="205"/>
      <c r="AH487" s="205"/>
      <c r="AI487" s="205"/>
      <c r="AJ487" s="205"/>
      <c r="AK487" s="205"/>
      <c r="AL487" s="205"/>
      <c r="AM487" s="205"/>
      <c r="AN487" s="205"/>
      <c r="AO487" s="205"/>
      <c r="AP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  <c r="AG488" s="205"/>
      <c r="AH488" s="205"/>
      <c r="AI488" s="205"/>
      <c r="AJ488" s="205"/>
      <c r="AK488" s="205"/>
      <c r="AL488" s="205"/>
      <c r="AM488" s="205"/>
      <c r="AN488" s="205"/>
      <c r="AO488" s="205"/>
      <c r="AP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  <c r="AG489" s="205"/>
      <c r="AH489" s="205"/>
      <c r="AI489" s="205"/>
      <c r="AJ489" s="205"/>
      <c r="AK489" s="205"/>
      <c r="AL489" s="205"/>
      <c r="AM489" s="205"/>
      <c r="AN489" s="205"/>
      <c r="AO489" s="205"/>
      <c r="AP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  <c r="AG490" s="205"/>
      <c r="AH490" s="205"/>
      <c r="AI490" s="205"/>
      <c r="AJ490" s="205"/>
      <c r="AK490" s="205"/>
      <c r="AL490" s="205"/>
      <c r="AM490" s="205"/>
      <c r="AN490" s="205"/>
      <c r="AO490" s="205"/>
      <c r="AP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  <c r="AG491" s="205"/>
      <c r="AH491" s="205"/>
      <c r="AI491" s="205"/>
      <c r="AJ491" s="205"/>
      <c r="AK491" s="205"/>
      <c r="AL491" s="205"/>
      <c r="AM491" s="205"/>
      <c r="AN491" s="205"/>
      <c r="AO491" s="205"/>
      <c r="AP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205"/>
      <c r="AK492" s="205"/>
      <c r="AL492" s="205"/>
      <c r="AM492" s="205"/>
      <c r="AN492" s="205"/>
      <c r="AO492" s="205"/>
      <c r="AP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  <c r="AG493" s="205"/>
      <c r="AH493" s="205"/>
      <c r="AI493" s="205"/>
      <c r="AJ493" s="205"/>
      <c r="AK493" s="205"/>
      <c r="AL493" s="205"/>
      <c r="AM493" s="205"/>
      <c r="AN493" s="205"/>
      <c r="AO493" s="205"/>
      <c r="AP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  <c r="AG494" s="205"/>
      <c r="AH494" s="205"/>
      <c r="AI494" s="205"/>
      <c r="AJ494" s="205"/>
      <c r="AK494" s="205"/>
      <c r="AL494" s="205"/>
      <c r="AM494" s="205"/>
      <c r="AN494" s="205"/>
      <c r="AO494" s="205"/>
      <c r="AP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  <c r="AG495" s="205"/>
      <c r="AH495" s="205"/>
      <c r="AI495" s="205"/>
      <c r="AJ495" s="205"/>
      <c r="AK495" s="205"/>
      <c r="AL495" s="205"/>
      <c r="AM495" s="205"/>
      <c r="AN495" s="205"/>
      <c r="AO495" s="205"/>
      <c r="AP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  <c r="AG496" s="205"/>
      <c r="AH496" s="205"/>
      <c r="AI496" s="205"/>
      <c r="AJ496" s="205"/>
      <c r="AK496" s="205"/>
      <c r="AL496" s="205"/>
      <c r="AM496" s="205"/>
      <c r="AN496" s="205"/>
      <c r="AO496" s="205"/>
      <c r="AP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  <c r="AG497" s="205"/>
      <c r="AH497" s="205"/>
      <c r="AI497" s="205"/>
      <c r="AJ497" s="205"/>
      <c r="AK497" s="205"/>
      <c r="AL497" s="205"/>
      <c r="AM497" s="205"/>
      <c r="AN497" s="205"/>
      <c r="AO497" s="205"/>
      <c r="AP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  <c r="AG498" s="205"/>
      <c r="AH498" s="205"/>
      <c r="AI498" s="205"/>
      <c r="AJ498" s="205"/>
      <c r="AK498" s="205"/>
      <c r="AL498" s="205"/>
      <c r="AM498" s="205"/>
      <c r="AN498" s="205"/>
      <c r="AO498" s="205"/>
      <c r="AP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  <c r="AG499" s="205"/>
      <c r="AH499" s="205"/>
      <c r="AI499" s="205"/>
      <c r="AJ499" s="205"/>
      <c r="AK499" s="205"/>
      <c r="AL499" s="205"/>
      <c r="AM499" s="205"/>
      <c r="AN499" s="205"/>
      <c r="AO499" s="205"/>
      <c r="AP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  <c r="AG500" s="205"/>
      <c r="AH500" s="205"/>
      <c r="AI500" s="205"/>
      <c r="AJ500" s="205"/>
      <c r="AK500" s="205"/>
      <c r="AL500" s="205"/>
      <c r="AM500" s="205"/>
      <c r="AN500" s="205"/>
      <c r="AO500" s="205"/>
      <c r="AP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  <c r="AG501" s="205"/>
      <c r="AH501" s="205"/>
      <c r="AI501" s="205"/>
      <c r="AJ501" s="205"/>
      <c r="AK501" s="205"/>
      <c r="AL501" s="205"/>
      <c r="AM501" s="205"/>
      <c r="AN501" s="205"/>
      <c r="AO501" s="205"/>
      <c r="AP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205"/>
      <c r="AK502" s="205"/>
      <c r="AL502" s="205"/>
      <c r="AM502" s="205"/>
      <c r="AN502" s="205"/>
      <c r="AO502" s="205"/>
      <c r="AP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  <c r="AG503" s="205"/>
      <c r="AH503" s="205"/>
      <c r="AI503" s="205"/>
      <c r="AJ503" s="205"/>
      <c r="AK503" s="205"/>
      <c r="AL503" s="205"/>
      <c r="AM503" s="205"/>
      <c r="AN503" s="205"/>
      <c r="AO503" s="205"/>
      <c r="AP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205"/>
      <c r="AK504" s="205"/>
      <c r="AL504" s="205"/>
      <c r="AM504" s="205"/>
      <c r="AN504" s="205"/>
      <c r="AO504" s="205"/>
      <c r="AP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205"/>
      <c r="AK505" s="205"/>
      <c r="AL505" s="205"/>
      <c r="AM505" s="205"/>
      <c r="AN505" s="205"/>
      <c r="AO505" s="205"/>
      <c r="AP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205"/>
      <c r="AK506" s="205"/>
      <c r="AL506" s="205"/>
      <c r="AM506" s="205"/>
      <c r="AN506" s="205"/>
      <c r="AO506" s="205"/>
      <c r="AP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205"/>
      <c r="AK507" s="205"/>
      <c r="AL507" s="205"/>
      <c r="AM507" s="205"/>
      <c r="AN507" s="205"/>
      <c r="AO507" s="205"/>
      <c r="AP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205"/>
      <c r="AK508" s="205"/>
      <c r="AL508" s="205"/>
      <c r="AM508" s="205"/>
      <c r="AN508" s="205"/>
      <c r="AO508" s="205"/>
      <c r="AP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205"/>
      <c r="AK509" s="205"/>
      <c r="AL509" s="205"/>
      <c r="AM509" s="205"/>
      <c r="AN509" s="205"/>
      <c r="AO509" s="205"/>
      <c r="AP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205"/>
      <c r="AK510" s="205"/>
      <c r="AL510" s="205"/>
      <c r="AM510" s="205"/>
      <c r="AN510" s="205"/>
      <c r="AO510" s="205"/>
      <c r="AP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  <c r="AK511" s="205"/>
      <c r="AL511" s="205"/>
      <c r="AM511" s="205"/>
      <c r="AN511" s="205"/>
      <c r="AO511" s="205"/>
      <c r="AP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205"/>
      <c r="AK512" s="205"/>
      <c r="AL512" s="205"/>
      <c r="AM512" s="205"/>
      <c r="AN512" s="205"/>
      <c r="AO512" s="205"/>
      <c r="AP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  <c r="AK513" s="205"/>
      <c r="AL513" s="205"/>
      <c r="AM513" s="205"/>
      <c r="AN513" s="205"/>
      <c r="AO513" s="205"/>
      <c r="AP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  <c r="AG514" s="205"/>
      <c r="AH514" s="205"/>
      <c r="AI514" s="205"/>
      <c r="AJ514" s="205"/>
      <c r="AK514" s="205"/>
      <c r="AL514" s="205"/>
      <c r="AM514" s="205"/>
      <c r="AN514" s="205"/>
      <c r="AO514" s="205"/>
      <c r="AP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205"/>
      <c r="AK515" s="205"/>
      <c r="AL515" s="205"/>
      <c r="AM515" s="205"/>
      <c r="AN515" s="205"/>
      <c r="AO515" s="205"/>
      <c r="AP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  <c r="AG516" s="205"/>
      <c r="AH516" s="205"/>
      <c r="AI516" s="205"/>
      <c r="AJ516" s="205"/>
      <c r="AK516" s="205"/>
      <c r="AL516" s="205"/>
      <c r="AM516" s="205"/>
      <c r="AN516" s="205"/>
      <c r="AO516" s="205"/>
      <c r="AP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205"/>
      <c r="AK517" s="205"/>
      <c r="AL517" s="205"/>
      <c r="AM517" s="205"/>
      <c r="AN517" s="205"/>
      <c r="AO517" s="205"/>
      <c r="AP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205"/>
      <c r="AK518" s="205"/>
      <c r="AL518" s="205"/>
      <c r="AM518" s="205"/>
      <c r="AN518" s="205"/>
      <c r="AO518" s="205"/>
      <c r="AP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  <c r="AK519" s="205"/>
      <c r="AL519" s="205"/>
      <c r="AM519" s="205"/>
      <c r="AN519" s="205"/>
      <c r="AO519" s="205"/>
      <c r="AP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205"/>
      <c r="AK520" s="205"/>
      <c r="AL520" s="205"/>
      <c r="AM520" s="205"/>
      <c r="AN520" s="205"/>
      <c r="AO520" s="205"/>
      <c r="AP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/>
      <c r="AI521" s="205"/>
      <c r="AJ521" s="205"/>
      <c r="AK521" s="205"/>
      <c r="AL521" s="205"/>
      <c r="AM521" s="205"/>
      <c r="AN521" s="205"/>
      <c r="AO521" s="205"/>
      <c r="AP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205"/>
      <c r="AK522" s="205"/>
      <c r="AL522" s="205"/>
      <c r="AM522" s="205"/>
      <c r="AN522" s="205"/>
      <c r="AO522" s="205"/>
      <c r="AP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205"/>
      <c r="AK523" s="205"/>
      <c r="AL523" s="205"/>
      <c r="AM523" s="205"/>
      <c r="AN523" s="205"/>
      <c r="AO523" s="205"/>
      <c r="AP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205"/>
      <c r="AK524" s="205"/>
      <c r="AL524" s="205"/>
      <c r="AM524" s="205"/>
      <c r="AN524" s="205"/>
      <c r="AO524" s="205"/>
      <c r="AP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  <c r="AG525" s="205"/>
      <c r="AH525" s="205"/>
      <c r="AI525" s="205"/>
      <c r="AJ525" s="205"/>
      <c r="AK525" s="205"/>
      <c r="AL525" s="205"/>
      <c r="AM525" s="205"/>
      <c r="AN525" s="205"/>
      <c r="AO525" s="205"/>
      <c r="AP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  <c r="AG526" s="205"/>
      <c r="AH526" s="205"/>
      <c r="AI526" s="205"/>
      <c r="AJ526" s="205"/>
      <c r="AK526" s="205"/>
      <c r="AL526" s="205"/>
      <c r="AM526" s="205"/>
      <c r="AN526" s="205"/>
      <c r="AO526" s="205"/>
      <c r="AP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  <c r="AG527" s="205"/>
      <c r="AH527" s="205"/>
      <c r="AI527" s="205"/>
      <c r="AJ527" s="205"/>
      <c r="AK527" s="205"/>
      <c r="AL527" s="205"/>
      <c r="AM527" s="205"/>
      <c r="AN527" s="205"/>
      <c r="AO527" s="205"/>
      <c r="AP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  <c r="AG528" s="205"/>
      <c r="AH528" s="205"/>
      <c r="AI528" s="205"/>
      <c r="AJ528" s="205"/>
      <c r="AK528" s="205"/>
      <c r="AL528" s="205"/>
      <c r="AM528" s="205"/>
      <c r="AN528" s="205"/>
      <c r="AO528" s="205"/>
      <c r="AP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  <c r="AG529" s="205"/>
      <c r="AH529" s="205"/>
      <c r="AI529" s="205"/>
      <c r="AJ529" s="205"/>
      <c r="AK529" s="205"/>
      <c r="AL529" s="205"/>
      <c r="AM529" s="205"/>
      <c r="AN529" s="205"/>
      <c r="AO529" s="205"/>
      <c r="AP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205"/>
      <c r="AK530" s="205"/>
      <c r="AL530" s="205"/>
      <c r="AM530" s="205"/>
      <c r="AN530" s="205"/>
      <c r="AO530" s="205"/>
      <c r="AP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  <c r="AG531" s="205"/>
      <c r="AH531" s="205"/>
      <c r="AI531" s="205"/>
      <c r="AJ531" s="205"/>
      <c r="AK531" s="205"/>
      <c r="AL531" s="205"/>
      <c r="AM531" s="205"/>
      <c r="AN531" s="205"/>
      <c r="AO531" s="205"/>
      <c r="AP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205"/>
      <c r="AK532" s="205"/>
      <c r="AL532" s="205"/>
      <c r="AM532" s="205"/>
      <c r="AN532" s="205"/>
      <c r="AO532" s="205"/>
      <c r="AP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205"/>
      <c r="AK533" s="205"/>
      <c r="AL533" s="205"/>
      <c r="AM533" s="205"/>
      <c r="AN533" s="205"/>
      <c r="AO533" s="205"/>
      <c r="AP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205"/>
      <c r="AK534" s="205"/>
      <c r="AL534" s="205"/>
      <c r="AM534" s="205"/>
      <c r="AN534" s="205"/>
      <c r="AO534" s="205"/>
      <c r="AP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205"/>
      <c r="AK535" s="205"/>
      <c r="AL535" s="205"/>
      <c r="AM535" s="205"/>
      <c r="AN535" s="205"/>
      <c r="AO535" s="205"/>
      <c r="AP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205"/>
      <c r="AK536" s="205"/>
      <c r="AL536" s="205"/>
      <c r="AM536" s="205"/>
      <c r="AN536" s="205"/>
      <c r="AO536" s="205"/>
      <c r="AP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205"/>
      <c r="AK537" s="205"/>
      <c r="AL537" s="205"/>
      <c r="AM537" s="205"/>
      <c r="AN537" s="205"/>
      <c r="AO537" s="205"/>
      <c r="AP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205"/>
      <c r="AK538" s="205"/>
      <c r="AL538" s="205"/>
      <c r="AM538" s="205"/>
      <c r="AN538" s="205"/>
      <c r="AO538" s="205"/>
      <c r="AP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205"/>
      <c r="AK539" s="205"/>
      <c r="AL539" s="205"/>
      <c r="AM539" s="205"/>
      <c r="AN539" s="205"/>
      <c r="AO539" s="205"/>
      <c r="AP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205"/>
      <c r="AK540" s="205"/>
      <c r="AL540" s="205"/>
      <c r="AM540" s="205"/>
      <c r="AN540" s="205"/>
      <c r="AO540" s="205"/>
      <c r="AP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  <c r="AG541" s="205"/>
      <c r="AH541" s="205"/>
      <c r="AI541" s="205"/>
      <c r="AJ541" s="205"/>
      <c r="AK541" s="205"/>
      <c r="AL541" s="205"/>
      <c r="AM541" s="205"/>
      <c r="AN541" s="205"/>
      <c r="AO541" s="205"/>
      <c r="AP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205"/>
      <c r="AK542" s="205"/>
      <c r="AL542" s="205"/>
      <c r="AM542" s="205"/>
      <c r="AN542" s="205"/>
      <c r="AO542" s="205"/>
      <c r="AP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205"/>
      <c r="AK543" s="205"/>
      <c r="AL543" s="205"/>
      <c r="AM543" s="205"/>
      <c r="AN543" s="205"/>
      <c r="AO543" s="205"/>
      <c r="AP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205"/>
      <c r="AK544" s="205"/>
      <c r="AL544" s="205"/>
      <c r="AM544" s="205"/>
      <c r="AN544" s="205"/>
      <c r="AO544" s="205"/>
      <c r="AP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205"/>
      <c r="AK545" s="205"/>
      <c r="AL545" s="205"/>
      <c r="AM545" s="205"/>
      <c r="AN545" s="205"/>
      <c r="AO545" s="205"/>
      <c r="AP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205"/>
      <c r="AK546" s="205"/>
      <c r="AL546" s="205"/>
      <c r="AM546" s="205"/>
      <c r="AN546" s="205"/>
      <c r="AO546" s="205"/>
      <c r="AP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205"/>
      <c r="AK547" s="205"/>
      <c r="AL547" s="205"/>
      <c r="AM547" s="205"/>
      <c r="AN547" s="205"/>
      <c r="AO547" s="205"/>
      <c r="AP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205"/>
      <c r="AK548" s="205"/>
      <c r="AL548" s="205"/>
      <c r="AM548" s="205"/>
      <c r="AN548" s="205"/>
      <c r="AO548" s="205"/>
      <c r="AP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205"/>
      <c r="AK549" s="205"/>
      <c r="AL549" s="205"/>
      <c r="AM549" s="205"/>
      <c r="AN549" s="205"/>
      <c r="AO549" s="205"/>
      <c r="AP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205"/>
      <c r="AK550" s="205"/>
      <c r="AL550" s="205"/>
      <c r="AM550" s="205"/>
      <c r="AN550" s="205"/>
      <c r="AO550" s="205"/>
      <c r="AP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  <c r="AH551" s="205"/>
      <c r="AI551" s="205"/>
      <c r="AJ551" s="205"/>
      <c r="AK551" s="205"/>
      <c r="AL551" s="205"/>
      <c r="AM551" s="205"/>
      <c r="AN551" s="205"/>
      <c r="AO551" s="205"/>
      <c r="AP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205"/>
      <c r="AK552" s="205"/>
      <c r="AL552" s="205"/>
      <c r="AM552" s="205"/>
      <c r="AN552" s="205"/>
      <c r="AO552" s="205"/>
      <c r="AP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205"/>
      <c r="AK553" s="205"/>
      <c r="AL553" s="205"/>
      <c r="AM553" s="205"/>
      <c r="AN553" s="205"/>
      <c r="AO553" s="205"/>
      <c r="AP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/>
      <c r="AI554" s="205"/>
      <c r="AJ554" s="205"/>
      <c r="AK554" s="205"/>
      <c r="AL554" s="205"/>
      <c r="AM554" s="205"/>
      <c r="AN554" s="205"/>
      <c r="AO554" s="205"/>
      <c r="AP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205"/>
      <c r="AK555" s="205"/>
      <c r="AL555" s="205"/>
      <c r="AM555" s="205"/>
      <c r="AN555" s="205"/>
      <c r="AO555" s="205"/>
      <c r="AP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205"/>
      <c r="AK556" s="205"/>
      <c r="AL556" s="205"/>
      <c r="AM556" s="205"/>
      <c r="AN556" s="205"/>
      <c r="AO556" s="205"/>
      <c r="AP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  <c r="AH557" s="205"/>
      <c r="AI557" s="205"/>
      <c r="AJ557" s="205"/>
      <c r="AK557" s="205"/>
      <c r="AL557" s="205"/>
      <c r="AM557" s="205"/>
      <c r="AN557" s="205"/>
      <c r="AO557" s="205"/>
      <c r="AP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  <c r="AG558" s="205"/>
      <c r="AH558" s="205"/>
      <c r="AI558" s="205"/>
      <c r="AJ558" s="205"/>
      <c r="AK558" s="205"/>
      <c r="AL558" s="205"/>
      <c r="AM558" s="205"/>
      <c r="AN558" s="205"/>
      <c r="AO558" s="205"/>
      <c r="AP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  <c r="AG559" s="205"/>
      <c r="AH559" s="205"/>
      <c r="AI559" s="205"/>
      <c r="AJ559" s="205"/>
      <c r="AK559" s="205"/>
      <c r="AL559" s="205"/>
      <c r="AM559" s="205"/>
      <c r="AN559" s="205"/>
      <c r="AO559" s="205"/>
      <c r="AP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  <c r="AG560" s="205"/>
      <c r="AH560" s="205"/>
      <c r="AI560" s="205"/>
      <c r="AJ560" s="205"/>
      <c r="AK560" s="205"/>
      <c r="AL560" s="205"/>
      <c r="AM560" s="205"/>
      <c r="AN560" s="205"/>
      <c r="AO560" s="205"/>
      <c r="AP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  <c r="AG561" s="205"/>
      <c r="AH561" s="205"/>
      <c r="AI561" s="205"/>
      <c r="AJ561" s="205"/>
      <c r="AK561" s="205"/>
      <c r="AL561" s="205"/>
      <c r="AM561" s="205"/>
      <c r="AN561" s="205"/>
      <c r="AO561" s="205"/>
      <c r="AP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  <c r="AG562" s="205"/>
      <c r="AH562" s="205"/>
      <c r="AI562" s="205"/>
      <c r="AJ562" s="205"/>
      <c r="AK562" s="205"/>
      <c r="AL562" s="205"/>
      <c r="AM562" s="205"/>
      <c r="AN562" s="205"/>
      <c r="AO562" s="205"/>
      <c r="AP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  <c r="AG563" s="205"/>
      <c r="AH563" s="205"/>
      <c r="AI563" s="205"/>
      <c r="AJ563" s="205"/>
      <c r="AK563" s="205"/>
      <c r="AL563" s="205"/>
      <c r="AM563" s="205"/>
      <c r="AN563" s="205"/>
      <c r="AO563" s="205"/>
      <c r="AP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  <c r="AG564" s="205"/>
      <c r="AH564" s="205"/>
      <c r="AI564" s="205"/>
      <c r="AJ564" s="205"/>
      <c r="AK564" s="205"/>
      <c r="AL564" s="205"/>
      <c r="AM564" s="205"/>
      <c r="AN564" s="205"/>
      <c r="AO564" s="205"/>
      <c r="AP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  <c r="AG565" s="205"/>
      <c r="AH565" s="205"/>
      <c r="AI565" s="205"/>
      <c r="AJ565" s="205"/>
      <c r="AK565" s="205"/>
      <c r="AL565" s="205"/>
      <c r="AM565" s="205"/>
      <c r="AN565" s="205"/>
      <c r="AO565" s="205"/>
      <c r="AP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  <c r="AG566" s="205"/>
      <c r="AH566" s="205"/>
      <c r="AI566" s="205"/>
      <c r="AJ566" s="205"/>
      <c r="AK566" s="205"/>
      <c r="AL566" s="205"/>
      <c r="AM566" s="205"/>
      <c r="AN566" s="205"/>
      <c r="AO566" s="205"/>
      <c r="AP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  <c r="AG567" s="205"/>
      <c r="AH567" s="205"/>
      <c r="AI567" s="205"/>
      <c r="AJ567" s="205"/>
      <c r="AK567" s="205"/>
      <c r="AL567" s="205"/>
      <c r="AM567" s="205"/>
      <c r="AN567" s="205"/>
      <c r="AO567" s="205"/>
      <c r="AP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  <c r="AG568" s="205"/>
      <c r="AH568" s="205"/>
      <c r="AI568" s="205"/>
      <c r="AJ568" s="205"/>
      <c r="AK568" s="205"/>
      <c r="AL568" s="205"/>
      <c r="AM568" s="205"/>
      <c r="AN568" s="205"/>
      <c r="AO568" s="205"/>
      <c r="AP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  <c r="AG569" s="205"/>
      <c r="AH569" s="205"/>
      <c r="AI569" s="205"/>
      <c r="AJ569" s="205"/>
      <c r="AK569" s="205"/>
      <c r="AL569" s="205"/>
      <c r="AM569" s="205"/>
      <c r="AN569" s="205"/>
      <c r="AO569" s="205"/>
      <c r="AP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  <c r="AG570" s="205"/>
      <c r="AH570" s="205"/>
      <c r="AI570" s="205"/>
      <c r="AJ570" s="205"/>
      <c r="AK570" s="205"/>
      <c r="AL570" s="205"/>
      <c r="AM570" s="205"/>
      <c r="AN570" s="205"/>
      <c r="AO570" s="205"/>
      <c r="AP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  <c r="AG571" s="205"/>
      <c r="AH571" s="205"/>
      <c r="AI571" s="205"/>
      <c r="AJ571" s="205"/>
      <c r="AK571" s="205"/>
      <c r="AL571" s="205"/>
      <c r="AM571" s="205"/>
      <c r="AN571" s="205"/>
      <c r="AO571" s="205"/>
      <c r="AP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  <c r="AG572" s="205"/>
      <c r="AH572" s="205"/>
      <c r="AI572" s="205"/>
      <c r="AJ572" s="205"/>
      <c r="AK572" s="205"/>
      <c r="AL572" s="205"/>
      <c r="AM572" s="205"/>
      <c r="AN572" s="205"/>
      <c r="AO572" s="205"/>
      <c r="AP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  <c r="AG573" s="205"/>
      <c r="AH573" s="205"/>
      <c r="AI573" s="205"/>
      <c r="AJ573" s="205"/>
      <c r="AK573" s="205"/>
      <c r="AL573" s="205"/>
      <c r="AM573" s="205"/>
      <c r="AN573" s="205"/>
      <c r="AO573" s="205"/>
      <c r="AP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  <c r="AG574" s="205"/>
      <c r="AH574" s="205"/>
      <c r="AI574" s="205"/>
      <c r="AJ574" s="205"/>
      <c r="AK574" s="205"/>
      <c r="AL574" s="205"/>
      <c r="AM574" s="205"/>
      <c r="AN574" s="205"/>
      <c r="AO574" s="205"/>
      <c r="AP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  <c r="AG575" s="205"/>
      <c r="AH575" s="205"/>
      <c r="AI575" s="205"/>
      <c r="AJ575" s="205"/>
      <c r="AK575" s="205"/>
      <c r="AL575" s="205"/>
      <c r="AM575" s="205"/>
      <c r="AN575" s="205"/>
      <c r="AO575" s="205"/>
      <c r="AP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  <c r="AG576" s="205"/>
      <c r="AH576" s="205"/>
      <c r="AI576" s="205"/>
      <c r="AJ576" s="205"/>
      <c r="AK576" s="205"/>
      <c r="AL576" s="205"/>
      <c r="AM576" s="205"/>
      <c r="AN576" s="205"/>
      <c r="AO576" s="205"/>
      <c r="AP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  <c r="AG577" s="205"/>
      <c r="AH577" s="205"/>
      <c r="AI577" s="205"/>
      <c r="AJ577" s="205"/>
      <c r="AK577" s="205"/>
      <c r="AL577" s="205"/>
      <c r="AM577" s="205"/>
      <c r="AN577" s="205"/>
      <c r="AO577" s="205"/>
      <c r="AP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  <c r="AG578" s="205"/>
      <c r="AH578" s="205"/>
      <c r="AI578" s="205"/>
      <c r="AJ578" s="205"/>
      <c r="AK578" s="205"/>
      <c r="AL578" s="205"/>
      <c r="AM578" s="205"/>
      <c r="AN578" s="205"/>
      <c r="AO578" s="205"/>
      <c r="AP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  <c r="AG579" s="205"/>
      <c r="AH579" s="205"/>
      <c r="AI579" s="205"/>
      <c r="AJ579" s="205"/>
      <c r="AK579" s="205"/>
      <c r="AL579" s="205"/>
      <c r="AM579" s="205"/>
      <c r="AN579" s="205"/>
      <c r="AO579" s="205"/>
      <c r="AP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205"/>
      <c r="AK580" s="205"/>
      <c r="AL580" s="205"/>
      <c r="AM580" s="205"/>
      <c r="AN580" s="205"/>
      <c r="AO580" s="205"/>
      <c r="AP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  <c r="AK581" s="205"/>
      <c r="AL581" s="205"/>
      <c r="AM581" s="205"/>
      <c r="AN581" s="205"/>
      <c r="AO581" s="205"/>
      <c r="AP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  <c r="AK582" s="205"/>
      <c r="AL582" s="205"/>
      <c r="AM582" s="205"/>
      <c r="AN582" s="205"/>
      <c r="AO582" s="205"/>
      <c r="AP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  <c r="AK583" s="205"/>
      <c r="AL583" s="205"/>
      <c r="AM583" s="205"/>
      <c r="AN583" s="205"/>
      <c r="AO583" s="205"/>
      <c r="AP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  <c r="AK584" s="205"/>
      <c r="AL584" s="205"/>
      <c r="AM584" s="205"/>
      <c r="AN584" s="205"/>
      <c r="AO584" s="205"/>
      <c r="AP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205"/>
      <c r="AK585" s="205"/>
      <c r="AL585" s="205"/>
      <c r="AM585" s="205"/>
      <c r="AN585" s="205"/>
      <c r="AO585" s="205"/>
      <c r="AP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205"/>
      <c r="AK586" s="205"/>
      <c r="AL586" s="205"/>
      <c r="AM586" s="205"/>
      <c r="AN586" s="205"/>
      <c r="AO586" s="205"/>
      <c r="AP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  <c r="AK587" s="205"/>
      <c r="AL587" s="205"/>
      <c r="AM587" s="205"/>
      <c r="AN587" s="205"/>
      <c r="AO587" s="205"/>
      <c r="AP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205"/>
      <c r="AK588" s="205"/>
      <c r="AL588" s="205"/>
      <c r="AM588" s="205"/>
      <c r="AN588" s="205"/>
      <c r="AO588" s="205"/>
      <c r="AP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  <c r="AG589" s="205"/>
      <c r="AH589" s="205"/>
      <c r="AI589" s="205"/>
      <c r="AJ589" s="205"/>
      <c r="AK589" s="205"/>
      <c r="AL589" s="205"/>
      <c r="AM589" s="205"/>
      <c r="AN589" s="205"/>
      <c r="AO589" s="205"/>
      <c r="AP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  <c r="AG590" s="205"/>
      <c r="AH590" s="205"/>
      <c r="AI590" s="205"/>
      <c r="AJ590" s="205"/>
      <c r="AK590" s="205"/>
      <c r="AL590" s="205"/>
      <c r="AM590" s="205"/>
      <c r="AN590" s="205"/>
      <c r="AO590" s="205"/>
      <c r="AP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  <c r="AG591" s="205"/>
      <c r="AH591" s="205"/>
      <c r="AI591" s="205"/>
      <c r="AJ591" s="205"/>
      <c r="AK591" s="205"/>
      <c r="AL591" s="205"/>
      <c r="AM591" s="205"/>
      <c r="AN591" s="205"/>
      <c r="AO591" s="205"/>
      <c r="AP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  <c r="AG592" s="205"/>
      <c r="AH592" s="205"/>
      <c r="AI592" s="205"/>
      <c r="AJ592" s="205"/>
      <c r="AK592" s="205"/>
      <c r="AL592" s="205"/>
      <c r="AM592" s="205"/>
      <c r="AN592" s="205"/>
      <c r="AO592" s="205"/>
      <c r="AP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  <c r="AG593" s="205"/>
      <c r="AH593" s="205"/>
      <c r="AI593" s="205"/>
      <c r="AJ593" s="205"/>
      <c r="AK593" s="205"/>
      <c r="AL593" s="205"/>
      <c r="AM593" s="205"/>
      <c r="AN593" s="205"/>
      <c r="AO593" s="205"/>
      <c r="AP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  <c r="AG594" s="205"/>
      <c r="AH594" s="205"/>
      <c r="AI594" s="205"/>
      <c r="AJ594" s="205"/>
      <c r="AK594" s="205"/>
      <c r="AL594" s="205"/>
      <c r="AM594" s="205"/>
      <c r="AN594" s="205"/>
      <c r="AO594" s="205"/>
      <c r="AP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  <c r="AG595" s="205"/>
      <c r="AH595" s="205"/>
      <c r="AI595" s="205"/>
      <c r="AJ595" s="205"/>
      <c r="AK595" s="205"/>
      <c r="AL595" s="205"/>
      <c r="AM595" s="205"/>
      <c r="AN595" s="205"/>
      <c r="AO595" s="205"/>
      <c r="AP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  <c r="AG596" s="205"/>
      <c r="AH596" s="205"/>
      <c r="AI596" s="205"/>
      <c r="AJ596" s="205"/>
      <c r="AK596" s="205"/>
      <c r="AL596" s="205"/>
      <c r="AM596" s="205"/>
      <c r="AN596" s="205"/>
      <c r="AO596" s="205"/>
      <c r="AP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205"/>
      <c r="AK597" s="205"/>
      <c r="AL597" s="205"/>
      <c r="AM597" s="205"/>
      <c r="AN597" s="205"/>
      <c r="AO597" s="205"/>
      <c r="AP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205"/>
      <c r="AK598" s="205"/>
      <c r="AL598" s="205"/>
      <c r="AM598" s="205"/>
      <c r="AN598" s="205"/>
      <c r="AO598" s="205"/>
      <c r="AP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205"/>
      <c r="AK599" s="205"/>
      <c r="AL599" s="205"/>
      <c r="AM599" s="205"/>
      <c r="AN599" s="205"/>
      <c r="AO599" s="205"/>
      <c r="AP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205"/>
      <c r="AK600" s="205"/>
      <c r="AL600" s="205"/>
      <c r="AM600" s="205"/>
      <c r="AN600" s="205"/>
      <c r="AO600" s="205"/>
      <c r="AP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205"/>
      <c r="AK601" s="205"/>
      <c r="AL601" s="205"/>
      <c r="AM601" s="205"/>
      <c r="AN601" s="205"/>
      <c r="AO601" s="205"/>
      <c r="AP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205"/>
      <c r="AK602" s="205"/>
      <c r="AL602" s="205"/>
      <c r="AM602" s="205"/>
      <c r="AN602" s="205"/>
      <c r="AO602" s="205"/>
      <c r="AP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205"/>
      <c r="AK603" s="205"/>
      <c r="AL603" s="205"/>
      <c r="AM603" s="205"/>
      <c r="AN603" s="205"/>
      <c r="AO603" s="205"/>
      <c r="AP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205"/>
      <c r="AK604" s="205"/>
      <c r="AL604" s="205"/>
      <c r="AM604" s="205"/>
      <c r="AN604" s="205"/>
      <c r="AO604" s="205"/>
      <c r="AP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205"/>
      <c r="AK605" s="205"/>
      <c r="AL605" s="205"/>
      <c r="AM605" s="205"/>
      <c r="AN605" s="205"/>
      <c r="AO605" s="205"/>
      <c r="AP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  <c r="AG606" s="205"/>
      <c r="AH606" s="205"/>
      <c r="AI606" s="205"/>
      <c r="AJ606" s="205"/>
      <c r="AK606" s="205"/>
      <c r="AL606" s="205"/>
      <c r="AM606" s="205"/>
      <c r="AN606" s="205"/>
      <c r="AO606" s="205"/>
      <c r="AP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  <c r="AG607" s="205"/>
      <c r="AH607" s="205"/>
      <c r="AI607" s="205"/>
      <c r="AJ607" s="205"/>
      <c r="AK607" s="205"/>
      <c r="AL607" s="205"/>
      <c r="AM607" s="205"/>
      <c r="AN607" s="205"/>
      <c r="AO607" s="205"/>
      <c r="AP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  <c r="AG608" s="205"/>
      <c r="AH608" s="205"/>
      <c r="AI608" s="205"/>
      <c r="AJ608" s="205"/>
      <c r="AK608" s="205"/>
      <c r="AL608" s="205"/>
      <c r="AM608" s="205"/>
      <c r="AN608" s="205"/>
      <c r="AO608" s="205"/>
      <c r="AP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  <c r="AG609" s="205"/>
      <c r="AH609" s="205"/>
      <c r="AI609" s="205"/>
      <c r="AJ609" s="205"/>
      <c r="AK609" s="205"/>
      <c r="AL609" s="205"/>
      <c r="AM609" s="205"/>
      <c r="AN609" s="205"/>
      <c r="AO609" s="205"/>
      <c r="AP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  <c r="AG610" s="205"/>
      <c r="AH610" s="205"/>
      <c r="AI610" s="205"/>
      <c r="AJ610" s="205"/>
      <c r="AK610" s="205"/>
      <c r="AL610" s="205"/>
      <c r="AM610" s="205"/>
      <c r="AN610" s="205"/>
      <c r="AO610" s="205"/>
      <c r="AP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  <c r="AG611" s="205"/>
      <c r="AH611" s="205"/>
      <c r="AI611" s="205"/>
      <c r="AJ611" s="205"/>
      <c r="AK611" s="205"/>
      <c r="AL611" s="205"/>
      <c r="AM611" s="205"/>
      <c r="AN611" s="205"/>
      <c r="AO611" s="205"/>
      <c r="AP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  <c r="AG612" s="205"/>
      <c r="AH612" s="205"/>
      <c r="AI612" s="205"/>
      <c r="AJ612" s="205"/>
      <c r="AK612" s="205"/>
      <c r="AL612" s="205"/>
      <c r="AM612" s="205"/>
      <c r="AN612" s="205"/>
      <c r="AO612" s="205"/>
      <c r="AP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  <c r="AG613" s="205"/>
      <c r="AH613" s="205"/>
      <c r="AI613" s="205"/>
      <c r="AJ613" s="205"/>
      <c r="AK613" s="205"/>
      <c r="AL613" s="205"/>
      <c r="AM613" s="205"/>
      <c r="AN613" s="205"/>
      <c r="AO613" s="205"/>
      <c r="AP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  <c r="AG614" s="205"/>
      <c r="AH614" s="205"/>
      <c r="AI614" s="205"/>
      <c r="AJ614" s="205"/>
      <c r="AK614" s="205"/>
      <c r="AL614" s="205"/>
      <c r="AM614" s="205"/>
      <c r="AN614" s="205"/>
      <c r="AO614" s="205"/>
      <c r="AP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  <c r="AG615" s="205"/>
      <c r="AH615" s="205"/>
      <c r="AI615" s="205"/>
      <c r="AJ615" s="205"/>
      <c r="AK615" s="205"/>
      <c r="AL615" s="205"/>
      <c r="AM615" s="205"/>
      <c r="AN615" s="205"/>
      <c r="AO615" s="205"/>
      <c r="AP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  <c r="AG616" s="205"/>
      <c r="AH616" s="205"/>
      <c r="AI616" s="205"/>
      <c r="AJ616" s="205"/>
      <c r="AK616" s="205"/>
      <c r="AL616" s="205"/>
      <c r="AM616" s="205"/>
      <c r="AN616" s="205"/>
      <c r="AO616" s="205"/>
      <c r="AP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  <c r="AG617" s="205"/>
      <c r="AH617" s="205"/>
      <c r="AI617" s="205"/>
      <c r="AJ617" s="205"/>
      <c r="AK617" s="205"/>
      <c r="AL617" s="205"/>
      <c r="AM617" s="205"/>
      <c r="AN617" s="205"/>
      <c r="AO617" s="205"/>
      <c r="AP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  <c r="AG618" s="205"/>
      <c r="AH618" s="205"/>
      <c r="AI618" s="205"/>
      <c r="AJ618" s="205"/>
      <c r="AK618" s="205"/>
      <c r="AL618" s="205"/>
      <c r="AM618" s="205"/>
      <c r="AN618" s="205"/>
      <c r="AO618" s="205"/>
      <c r="AP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  <c r="AG619" s="205"/>
      <c r="AH619" s="205"/>
      <c r="AI619" s="205"/>
      <c r="AJ619" s="205"/>
      <c r="AK619" s="205"/>
      <c r="AL619" s="205"/>
      <c r="AM619" s="205"/>
      <c r="AN619" s="205"/>
      <c r="AO619" s="205"/>
      <c r="AP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  <c r="AG620" s="205"/>
      <c r="AH620" s="205"/>
      <c r="AI620" s="205"/>
      <c r="AJ620" s="205"/>
      <c r="AK620" s="205"/>
      <c r="AL620" s="205"/>
      <c r="AM620" s="205"/>
      <c r="AN620" s="205"/>
      <c r="AO620" s="205"/>
      <c r="AP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205"/>
      <c r="AK621" s="205"/>
      <c r="AL621" s="205"/>
      <c r="AM621" s="205"/>
      <c r="AN621" s="205"/>
      <c r="AO621" s="205"/>
      <c r="AP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205"/>
      <c r="AK622" s="205"/>
      <c r="AL622" s="205"/>
      <c r="AM622" s="205"/>
      <c r="AN622" s="205"/>
      <c r="AO622" s="205"/>
      <c r="AP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  <c r="AK623" s="205"/>
      <c r="AL623" s="205"/>
      <c r="AM623" s="205"/>
      <c r="AN623" s="205"/>
      <c r="AO623" s="205"/>
      <c r="AP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205"/>
      <c r="AK624" s="205"/>
      <c r="AL624" s="205"/>
      <c r="AM624" s="205"/>
      <c r="AN624" s="205"/>
      <c r="AO624" s="205"/>
      <c r="AP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205"/>
      <c r="AK625" s="205"/>
      <c r="AL625" s="205"/>
      <c r="AM625" s="205"/>
      <c r="AN625" s="205"/>
      <c r="AO625" s="205"/>
      <c r="AP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205"/>
      <c r="AK626" s="205"/>
      <c r="AL626" s="205"/>
      <c r="AM626" s="205"/>
      <c r="AN626" s="205"/>
      <c r="AO626" s="205"/>
      <c r="AP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205"/>
      <c r="AK627" s="205"/>
      <c r="AL627" s="205"/>
      <c r="AM627" s="205"/>
      <c r="AN627" s="205"/>
      <c r="AO627" s="205"/>
      <c r="AP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205"/>
      <c r="AK628" s="205"/>
      <c r="AL628" s="205"/>
      <c r="AM628" s="205"/>
      <c r="AN628" s="205"/>
      <c r="AO628" s="205"/>
      <c r="AP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205"/>
      <c r="AK629" s="205"/>
      <c r="AL629" s="205"/>
      <c r="AM629" s="205"/>
      <c r="AN629" s="205"/>
      <c r="AO629" s="205"/>
      <c r="AP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205"/>
      <c r="AK630" s="205"/>
      <c r="AL630" s="205"/>
      <c r="AM630" s="205"/>
      <c r="AN630" s="205"/>
      <c r="AO630" s="205"/>
      <c r="AP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205"/>
      <c r="AK631" s="205"/>
      <c r="AL631" s="205"/>
      <c r="AM631" s="205"/>
      <c r="AN631" s="205"/>
      <c r="AO631" s="205"/>
      <c r="AP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205"/>
      <c r="AK632" s="205"/>
      <c r="AL632" s="205"/>
      <c r="AM632" s="205"/>
      <c r="AN632" s="205"/>
      <c r="AO632" s="205"/>
      <c r="AP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205"/>
      <c r="AK633" s="205"/>
      <c r="AL633" s="205"/>
      <c r="AM633" s="205"/>
      <c r="AN633" s="205"/>
      <c r="AO633" s="205"/>
      <c r="AP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205"/>
      <c r="AK634" s="205"/>
      <c r="AL634" s="205"/>
      <c r="AM634" s="205"/>
      <c r="AN634" s="205"/>
      <c r="AO634" s="205"/>
      <c r="AP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205"/>
      <c r="AK635" s="205"/>
      <c r="AL635" s="205"/>
      <c r="AM635" s="205"/>
      <c r="AN635" s="205"/>
      <c r="AO635" s="205"/>
      <c r="AP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205"/>
      <c r="AK636" s="205"/>
      <c r="AL636" s="205"/>
      <c r="AM636" s="205"/>
      <c r="AN636" s="205"/>
      <c r="AO636" s="205"/>
      <c r="AP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205"/>
      <c r="AK637" s="205"/>
      <c r="AL637" s="205"/>
      <c r="AM637" s="205"/>
      <c r="AN637" s="205"/>
      <c r="AO637" s="205"/>
      <c r="AP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205"/>
      <c r="AK638" s="205"/>
      <c r="AL638" s="205"/>
      <c r="AM638" s="205"/>
      <c r="AN638" s="205"/>
      <c r="AO638" s="205"/>
      <c r="AP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205"/>
      <c r="AK639" s="205"/>
      <c r="AL639" s="205"/>
      <c r="AM639" s="205"/>
      <c r="AN639" s="205"/>
      <c r="AO639" s="205"/>
      <c r="AP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  <c r="AK640" s="205"/>
      <c r="AL640" s="205"/>
      <c r="AM640" s="205"/>
      <c r="AN640" s="205"/>
      <c r="AO640" s="205"/>
      <c r="AP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205"/>
      <c r="AK641" s="205"/>
      <c r="AL641" s="205"/>
      <c r="AM641" s="205"/>
      <c r="AN641" s="205"/>
      <c r="AO641" s="205"/>
      <c r="AP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205"/>
      <c r="AK642" s="205"/>
      <c r="AL642" s="205"/>
      <c r="AM642" s="205"/>
      <c r="AN642" s="205"/>
      <c r="AO642" s="205"/>
      <c r="AP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205"/>
      <c r="AK643" s="205"/>
      <c r="AL643" s="205"/>
      <c r="AM643" s="205"/>
      <c r="AN643" s="205"/>
      <c r="AO643" s="205"/>
      <c r="AP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205"/>
      <c r="AK644" s="205"/>
      <c r="AL644" s="205"/>
      <c r="AM644" s="205"/>
      <c r="AN644" s="205"/>
      <c r="AO644" s="205"/>
      <c r="AP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205"/>
      <c r="AK645" s="205"/>
      <c r="AL645" s="205"/>
      <c r="AM645" s="205"/>
      <c r="AN645" s="205"/>
      <c r="AO645" s="205"/>
      <c r="AP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205"/>
      <c r="AK646" s="205"/>
      <c r="AL646" s="205"/>
      <c r="AM646" s="205"/>
      <c r="AN646" s="205"/>
      <c r="AO646" s="205"/>
      <c r="AP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205"/>
      <c r="AK647" s="205"/>
      <c r="AL647" s="205"/>
      <c r="AM647" s="205"/>
      <c r="AN647" s="205"/>
      <c r="AO647" s="205"/>
      <c r="AP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  <c r="AG648" s="205"/>
      <c r="AH648" s="205"/>
      <c r="AI648" s="205"/>
      <c r="AJ648" s="205"/>
      <c r="AK648" s="205"/>
      <c r="AL648" s="205"/>
      <c r="AM648" s="205"/>
      <c r="AN648" s="205"/>
      <c r="AO648" s="205"/>
      <c r="AP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  <c r="AG649" s="205"/>
      <c r="AH649" s="205"/>
      <c r="AI649" s="205"/>
      <c r="AJ649" s="205"/>
      <c r="AK649" s="205"/>
      <c r="AL649" s="205"/>
      <c r="AM649" s="205"/>
      <c r="AN649" s="205"/>
      <c r="AO649" s="205"/>
      <c r="AP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  <c r="AG650" s="205"/>
      <c r="AH650" s="205"/>
      <c r="AI650" s="205"/>
      <c r="AJ650" s="205"/>
      <c r="AK650" s="205"/>
      <c r="AL650" s="205"/>
      <c r="AM650" s="205"/>
      <c r="AN650" s="205"/>
      <c r="AO650" s="205"/>
      <c r="AP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  <c r="AK651" s="205"/>
      <c r="AL651" s="205"/>
      <c r="AM651" s="205"/>
      <c r="AN651" s="205"/>
      <c r="AO651" s="205"/>
      <c r="AP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  <c r="AK652" s="205"/>
      <c r="AL652" s="205"/>
      <c r="AM652" s="205"/>
      <c r="AN652" s="205"/>
      <c r="AO652" s="205"/>
      <c r="AP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  <c r="AK653" s="205"/>
      <c r="AL653" s="205"/>
      <c r="AM653" s="205"/>
      <c r="AN653" s="205"/>
      <c r="AO653" s="205"/>
      <c r="AP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  <c r="AK654" s="205"/>
      <c r="AL654" s="205"/>
      <c r="AM654" s="205"/>
      <c r="AN654" s="205"/>
      <c r="AO654" s="205"/>
      <c r="AP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  <c r="AK655" s="205"/>
      <c r="AL655" s="205"/>
      <c r="AM655" s="205"/>
      <c r="AN655" s="205"/>
      <c r="AO655" s="205"/>
      <c r="AP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  <c r="AK656" s="205"/>
      <c r="AL656" s="205"/>
      <c r="AM656" s="205"/>
      <c r="AN656" s="205"/>
      <c r="AO656" s="205"/>
      <c r="AP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  <c r="AK657" s="205"/>
      <c r="AL657" s="205"/>
      <c r="AM657" s="205"/>
      <c r="AN657" s="205"/>
      <c r="AO657" s="205"/>
      <c r="AP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  <c r="AK658" s="205"/>
      <c r="AL658" s="205"/>
      <c r="AM658" s="205"/>
      <c r="AN658" s="205"/>
      <c r="AO658" s="205"/>
      <c r="AP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  <c r="AK659" s="205"/>
      <c r="AL659" s="205"/>
      <c r="AM659" s="205"/>
      <c r="AN659" s="205"/>
      <c r="AO659" s="205"/>
      <c r="AP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  <c r="AG660" s="205"/>
      <c r="AH660" s="205"/>
      <c r="AI660" s="205"/>
      <c r="AJ660" s="205"/>
      <c r="AK660" s="205"/>
      <c r="AL660" s="205"/>
      <c r="AM660" s="205"/>
      <c r="AN660" s="205"/>
      <c r="AO660" s="205"/>
      <c r="AP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  <c r="AG661" s="205"/>
      <c r="AH661" s="205"/>
      <c r="AI661" s="205"/>
      <c r="AJ661" s="205"/>
      <c r="AK661" s="205"/>
      <c r="AL661" s="205"/>
      <c r="AM661" s="205"/>
      <c r="AN661" s="205"/>
      <c r="AO661" s="205"/>
      <c r="AP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  <c r="AG662" s="205"/>
      <c r="AH662" s="205"/>
      <c r="AI662" s="205"/>
      <c r="AJ662" s="205"/>
      <c r="AK662" s="205"/>
      <c r="AL662" s="205"/>
      <c r="AM662" s="205"/>
      <c r="AN662" s="205"/>
      <c r="AO662" s="205"/>
      <c r="AP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  <c r="AG663" s="205"/>
      <c r="AH663" s="205"/>
      <c r="AI663" s="205"/>
      <c r="AJ663" s="205"/>
      <c r="AK663" s="205"/>
      <c r="AL663" s="205"/>
      <c r="AM663" s="205"/>
      <c r="AN663" s="205"/>
      <c r="AO663" s="205"/>
      <c r="AP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  <c r="AG664" s="205"/>
      <c r="AH664" s="205"/>
      <c r="AI664" s="205"/>
      <c r="AJ664" s="205"/>
      <c r="AK664" s="205"/>
      <c r="AL664" s="205"/>
      <c r="AM664" s="205"/>
      <c r="AN664" s="205"/>
      <c r="AO664" s="205"/>
      <c r="AP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  <c r="AG665" s="205"/>
      <c r="AH665" s="205"/>
      <c r="AI665" s="205"/>
      <c r="AJ665" s="205"/>
      <c r="AK665" s="205"/>
      <c r="AL665" s="205"/>
      <c r="AM665" s="205"/>
      <c r="AN665" s="205"/>
      <c r="AO665" s="205"/>
      <c r="AP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  <c r="AG666" s="205"/>
      <c r="AH666" s="205"/>
      <c r="AI666" s="205"/>
      <c r="AJ666" s="205"/>
      <c r="AK666" s="205"/>
      <c r="AL666" s="205"/>
      <c r="AM666" s="205"/>
      <c r="AN666" s="205"/>
      <c r="AO666" s="205"/>
      <c r="AP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  <c r="AG667" s="205"/>
      <c r="AH667" s="205"/>
      <c r="AI667" s="205"/>
      <c r="AJ667" s="205"/>
      <c r="AK667" s="205"/>
      <c r="AL667" s="205"/>
      <c r="AM667" s="205"/>
      <c r="AN667" s="205"/>
      <c r="AO667" s="205"/>
      <c r="AP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  <c r="AG668" s="205"/>
      <c r="AH668" s="205"/>
      <c r="AI668" s="205"/>
      <c r="AJ668" s="205"/>
      <c r="AK668" s="205"/>
      <c r="AL668" s="205"/>
      <c r="AM668" s="205"/>
      <c r="AN668" s="205"/>
      <c r="AO668" s="205"/>
      <c r="AP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  <c r="AG669" s="205"/>
      <c r="AH669" s="205"/>
      <c r="AI669" s="205"/>
      <c r="AJ669" s="205"/>
      <c r="AK669" s="205"/>
      <c r="AL669" s="205"/>
      <c r="AM669" s="205"/>
      <c r="AN669" s="205"/>
      <c r="AO669" s="205"/>
      <c r="AP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  <c r="AG670" s="205"/>
      <c r="AH670" s="205"/>
      <c r="AI670" s="205"/>
      <c r="AJ670" s="205"/>
      <c r="AK670" s="205"/>
      <c r="AL670" s="205"/>
      <c r="AM670" s="205"/>
      <c r="AN670" s="205"/>
      <c r="AO670" s="205"/>
      <c r="AP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  <c r="AG671" s="205"/>
      <c r="AH671" s="205"/>
      <c r="AI671" s="205"/>
      <c r="AJ671" s="205"/>
      <c r="AK671" s="205"/>
      <c r="AL671" s="205"/>
      <c r="AM671" s="205"/>
      <c r="AN671" s="205"/>
      <c r="AO671" s="205"/>
      <c r="AP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  <c r="AG672" s="205"/>
      <c r="AH672" s="205"/>
      <c r="AI672" s="205"/>
      <c r="AJ672" s="205"/>
      <c r="AK672" s="205"/>
      <c r="AL672" s="205"/>
      <c r="AM672" s="205"/>
      <c r="AN672" s="205"/>
      <c r="AO672" s="205"/>
      <c r="AP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  <c r="AG673" s="205"/>
      <c r="AH673" s="205"/>
      <c r="AI673" s="205"/>
      <c r="AJ673" s="205"/>
      <c r="AK673" s="205"/>
      <c r="AL673" s="205"/>
      <c r="AM673" s="205"/>
      <c r="AN673" s="205"/>
      <c r="AO673" s="205"/>
      <c r="AP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  <c r="AG674" s="205"/>
      <c r="AH674" s="205"/>
      <c r="AI674" s="205"/>
      <c r="AJ674" s="205"/>
      <c r="AK674" s="205"/>
      <c r="AL674" s="205"/>
      <c r="AM674" s="205"/>
      <c r="AN674" s="205"/>
      <c r="AO674" s="205"/>
      <c r="AP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  <c r="AG675" s="205"/>
      <c r="AH675" s="205"/>
      <c r="AI675" s="205"/>
      <c r="AJ675" s="205"/>
      <c r="AK675" s="205"/>
      <c r="AL675" s="205"/>
      <c r="AM675" s="205"/>
      <c r="AN675" s="205"/>
      <c r="AO675" s="205"/>
      <c r="AP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  <c r="AG676" s="205"/>
      <c r="AH676" s="205"/>
      <c r="AI676" s="205"/>
      <c r="AJ676" s="205"/>
      <c r="AK676" s="205"/>
      <c r="AL676" s="205"/>
      <c r="AM676" s="205"/>
      <c r="AN676" s="205"/>
      <c r="AO676" s="205"/>
      <c r="AP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  <c r="AG677" s="205"/>
      <c r="AH677" s="205"/>
      <c r="AI677" s="205"/>
      <c r="AJ677" s="205"/>
      <c r="AK677" s="205"/>
      <c r="AL677" s="205"/>
      <c r="AM677" s="205"/>
      <c r="AN677" s="205"/>
      <c r="AO677" s="205"/>
      <c r="AP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  <c r="AG678" s="205"/>
      <c r="AH678" s="205"/>
      <c r="AI678" s="205"/>
      <c r="AJ678" s="205"/>
      <c r="AK678" s="205"/>
      <c r="AL678" s="205"/>
      <c r="AM678" s="205"/>
      <c r="AN678" s="205"/>
      <c r="AO678" s="205"/>
      <c r="AP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  <c r="AG679" s="205"/>
      <c r="AH679" s="205"/>
      <c r="AI679" s="205"/>
      <c r="AJ679" s="205"/>
      <c r="AK679" s="205"/>
      <c r="AL679" s="205"/>
      <c r="AM679" s="205"/>
      <c r="AN679" s="205"/>
      <c r="AO679" s="205"/>
      <c r="AP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  <c r="AG680" s="205"/>
      <c r="AH680" s="205"/>
      <c r="AI680" s="205"/>
      <c r="AJ680" s="205"/>
      <c r="AK680" s="205"/>
      <c r="AL680" s="205"/>
      <c r="AM680" s="205"/>
      <c r="AN680" s="205"/>
      <c r="AO680" s="205"/>
      <c r="AP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  <c r="AG681" s="205"/>
      <c r="AH681" s="205"/>
      <c r="AI681" s="205"/>
      <c r="AJ681" s="205"/>
      <c r="AK681" s="205"/>
      <c r="AL681" s="205"/>
      <c r="AM681" s="205"/>
      <c r="AN681" s="205"/>
      <c r="AO681" s="205"/>
      <c r="AP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  <c r="AG682" s="205"/>
      <c r="AH682" s="205"/>
      <c r="AI682" s="205"/>
      <c r="AJ682" s="205"/>
      <c r="AK682" s="205"/>
      <c r="AL682" s="205"/>
      <c r="AM682" s="205"/>
      <c r="AN682" s="205"/>
      <c r="AO682" s="205"/>
      <c r="AP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  <c r="AG683" s="205"/>
      <c r="AH683" s="205"/>
      <c r="AI683" s="205"/>
      <c r="AJ683" s="205"/>
      <c r="AK683" s="205"/>
      <c r="AL683" s="205"/>
      <c r="AM683" s="205"/>
      <c r="AN683" s="205"/>
      <c r="AO683" s="205"/>
      <c r="AP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  <c r="AG684" s="205"/>
      <c r="AH684" s="205"/>
      <c r="AI684" s="205"/>
      <c r="AJ684" s="205"/>
      <c r="AK684" s="205"/>
      <c r="AL684" s="205"/>
      <c r="AM684" s="205"/>
      <c r="AN684" s="205"/>
      <c r="AO684" s="205"/>
      <c r="AP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  <c r="AG685" s="205"/>
      <c r="AH685" s="205"/>
      <c r="AI685" s="205"/>
      <c r="AJ685" s="205"/>
      <c r="AK685" s="205"/>
      <c r="AL685" s="205"/>
      <c r="AM685" s="205"/>
      <c r="AN685" s="205"/>
      <c r="AO685" s="205"/>
      <c r="AP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  <c r="AG686" s="205"/>
      <c r="AH686" s="205"/>
      <c r="AI686" s="205"/>
      <c r="AJ686" s="205"/>
      <c r="AK686" s="205"/>
      <c r="AL686" s="205"/>
      <c r="AM686" s="205"/>
      <c r="AN686" s="205"/>
      <c r="AO686" s="205"/>
      <c r="AP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  <c r="AG687" s="205"/>
      <c r="AH687" s="205"/>
      <c r="AI687" s="205"/>
      <c r="AJ687" s="205"/>
      <c r="AK687" s="205"/>
      <c r="AL687" s="205"/>
      <c r="AM687" s="205"/>
      <c r="AN687" s="205"/>
      <c r="AO687" s="205"/>
      <c r="AP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  <c r="AG688" s="205"/>
      <c r="AH688" s="205"/>
      <c r="AI688" s="205"/>
      <c r="AJ688" s="205"/>
      <c r="AK688" s="205"/>
      <c r="AL688" s="205"/>
      <c r="AM688" s="205"/>
      <c r="AN688" s="205"/>
      <c r="AO688" s="205"/>
      <c r="AP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  <c r="AG689" s="205"/>
      <c r="AH689" s="205"/>
      <c r="AI689" s="205"/>
      <c r="AJ689" s="205"/>
      <c r="AK689" s="205"/>
      <c r="AL689" s="205"/>
      <c r="AM689" s="205"/>
      <c r="AN689" s="205"/>
      <c r="AO689" s="205"/>
      <c r="AP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  <c r="AG690" s="205"/>
      <c r="AH690" s="205"/>
      <c r="AI690" s="205"/>
      <c r="AJ690" s="205"/>
      <c r="AK690" s="205"/>
      <c r="AL690" s="205"/>
      <c r="AM690" s="205"/>
      <c r="AN690" s="205"/>
      <c r="AO690" s="205"/>
      <c r="AP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  <c r="AG691" s="205"/>
      <c r="AH691" s="205"/>
      <c r="AI691" s="205"/>
      <c r="AJ691" s="205"/>
      <c r="AK691" s="205"/>
      <c r="AL691" s="205"/>
      <c r="AM691" s="205"/>
      <c r="AN691" s="205"/>
      <c r="AO691" s="205"/>
      <c r="AP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  <c r="AG692" s="205"/>
      <c r="AH692" s="205"/>
      <c r="AI692" s="205"/>
      <c r="AJ692" s="205"/>
      <c r="AK692" s="205"/>
      <c r="AL692" s="205"/>
      <c r="AM692" s="205"/>
      <c r="AN692" s="205"/>
      <c r="AO692" s="205"/>
      <c r="AP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  <c r="AG693" s="205"/>
      <c r="AH693" s="205"/>
      <c r="AI693" s="205"/>
      <c r="AJ693" s="205"/>
      <c r="AK693" s="205"/>
      <c r="AL693" s="205"/>
      <c r="AM693" s="205"/>
      <c r="AN693" s="205"/>
      <c r="AO693" s="205"/>
      <c r="AP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  <c r="AG694" s="205"/>
      <c r="AH694" s="205"/>
      <c r="AI694" s="205"/>
      <c r="AJ694" s="205"/>
      <c r="AK694" s="205"/>
      <c r="AL694" s="205"/>
      <c r="AM694" s="205"/>
      <c r="AN694" s="205"/>
      <c r="AO694" s="205"/>
      <c r="AP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  <c r="AK695" s="205"/>
      <c r="AL695" s="205"/>
      <c r="AM695" s="205"/>
      <c r="AN695" s="205"/>
      <c r="AO695" s="205"/>
      <c r="AP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  <c r="AG696" s="205"/>
      <c r="AH696" s="205"/>
      <c r="AI696" s="205"/>
      <c r="AJ696" s="205"/>
      <c r="AK696" s="205"/>
      <c r="AL696" s="205"/>
      <c r="AM696" s="205"/>
      <c r="AN696" s="205"/>
      <c r="AO696" s="205"/>
      <c r="AP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  <c r="AG697" s="205"/>
      <c r="AH697" s="205"/>
      <c r="AI697" s="205"/>
      <c r="AJ697" s="205"/>
      <c r="AK697" s="205"/>
      <c r="AL697" s="205"/>
      <c r="AM697" s="205"/>
      <c r="AN697" s="205"/>
      <c r="AO697" s="205"/>
      <c r="AP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  <c r="AG698" s="205"/>
      <c r="AH698" s="205"/>
      <c r="AI698" s="205"/>
      <c r="AJ698" s="205"/>
      <c r="AK698" s="205"/>
      <c r="AL698" s="205"/>
      <c r="AM698" s="205"/>
      <c r="AN698" s="205"/>
      <c r="AO698" s="205"/>
      <c r="AP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  <c r="AG699" s="205"/>
      <c r="AH699" s="205"/>
      <c r="AI699" s="205"/>
      <c r="AJ699" s="205"/>
      <c r="AK699" s="205"/>
      <c r="AL699" s="205"/>
      <c r="AM699" s="205"/>
      <c r="AN699" s="205"/>
      <c r="AO699" s="205"/>
      <c r="AP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  <c r="AG700" s="205"/>
      <c r="AH700" s="205"/>
      <c r="AI700" s="205"/>
      <c r="AJ700" s="205"/>
      <c r="AK700" s="205"/>
      <c r="AL700" s="205"/>
      <c r="AM700" s="205"/>
      <c r="AN700" s="205"/>
      <c r="AO700" s="205"/>
      <c r="AP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  <c r="AK701" s="205"/>
      <c r="AL701" s="205"/>
      <c r="AM701" s="205"/>
      <c r="AN701" s="205"/>
      <c r="AO701" s="205"/>
      <c r="AP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  <c r="AG702" s="205"/>
      <c r="AH702" s="205"/>
      <c r="AI702" s="205"/>
      <c r="AJ702" s="205"/>
      <c r="AK702" s="205"/>
      <c r="AL702" s="205"/>
      <c r="AM702" s="205"/>
      <c r="AN702" s="205"/>
      <c r="AO702" s="205"/>
      <c r="AP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  <c r="AG703" s="205"/>
      <c r="AH703" s="205"/>
      <c r="AI703" s="205"/>
      <c r="AJ703" s="205"/>
      <c r="AK703" s="205"/>
      <c r="AL703" s="205"/>
      <c r="AM703" s="205"/>
      <c r="AN703" s="205"/>
      <c r="AO703" s="205"/>
      <c r="AP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  <c r="AG704" s="205"/>
      <c r="AH704" s="205"/>
      <c r="AI704" s="205"/>
      <c r="AJ704" s="205"/>
      <c r="AK704" s="205"/>
      <c r="AL704" s="205"/>
      <c r="AM704" s="205"/>
      <c r="AN704" s="205"/>
      <c r="AO704" s="205"/>
      <c r="AP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  <c r="AG705" s="205"/>
      <c r="AH705" s="205"/>
      <c r="AI705" s="205"/>
      <c r="AJ705" s="205"/>
      <c r="AK705" s="205"/>
      <c r="AL705" s="205"/>
      <c r="AM705" s="205"/>
      <c r="AN705" s="205"/>
      <c r="AO705" s="205"/>
      <c r="AP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  <c r="AK706" s="205"/>
      <c r="AL706" s="205"/>
      <c r="AM706" s="205"/>
      <c r="AN706" s="205"/>
      <c r="AO706" s="205"/>
      <c r="AP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  <c r="AG707" s="205"/>
      <c r="AH707" s="205"/>
      <c r="AI707" s="205"/>
      <c r="AJ707" s="205"/>
      <c r="AK707" s="205"/>
      <c r="AL707" s="205"/>
      <c r="AM707" s="205"/>
      <c r="AN707" s="205"/>
      <c r="AO707" s="205"/>
      <c r="AP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  <c r="AG708" s="205"/>
      <c r="AH708" s="205"/>
      <c r="AI708" s="205"/>
      <c r="AJ708" s="205"/>
      <c r="AK708" s="205"/>
      <c r="AL708" s="205"/>
      <c r="AM708" s="205"/>
      <c r="AN708" s="205"/>
      <c r="AO708" s="205"/>
      <c r="AP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  <c r="AG709" s="205"/>
      <c r="AH709" s="205"/>
      <c r="AI709" s="205"/>
      <c r="AJ709" s="205"/>
      <c r="AK709" s="205"/>
      <c r="AL709" s="205"/>
      <c r="AM709" s="205"/>
      <c r="AN709" s="205"/>
      <c r="AO709" s="205"/>
      <c r="AP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  <c r="AH710" s="205"/>
      <c r="AI710" s="205"/>
      <c r="AJ710" s="205"/>
      <c r="AK710" s="205"/>
      <c r="AL710" s="205"/>
      <c r="AM710" s="205"/>
      <c r="AN710" s="205"/>
      <c r="AO710" s="205"/>
      <c r="AP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  <c r="AG711" s="205"/>
      <c r="AH711" s="205"/>
      <c r="AI711" s="205"/>
      <c r="AJ711" s="205"/>
      <c r="AK711" s="205"/>
      <c r="AL711" s="205"/>
      <c r="AM711" s="205"/>
      <c r="AN711" s="205"/>
      <c r="AO711" s="205"/>
      <c r="AP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  <c r="AH712" s="205"/>
      <c r="AI712" s="205"/>
      <c r="AJ712" s="205"/>
      <c r="AK712" s="205"/>
      <c r="AL712" s="205"/>
      <c r="AM712" s="205"/>
      <c r="AN712" s="205"/>
      <c r="AO712" s="205"/>
      <c r="AP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  <c r="AG713" s="205"/>
      <c r="AH713" s="205"/>
      <c r="AI713" s="205"/>
      <c r="AJ713" s="205"/>
      <c r="AK713" s="205"/>
      <c r="AL713" s="205"/>
      <c r="AM713" s="205"/>
      <c r="AN713" s="205"/>
      <c r="AO713" s="205"/>
      <c r="AP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  <c r="AG714" s="205"/>
      <c r="AH714" s="205"/>
      <c r="AI714" s="205"/>
      <c r="AJ714" s="205"/>
      <c r="AK714" s="205"/>
      <c r="AL714" s="205"/>
      <c r="AM714" s="205"/>
      <c r="AN714" s="205"/>
      <c r="AO714" s="205"/>
      <c r="AP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  <c r="AG715" s="205"/>
      <c r="AH715" s="205"/>
      <c r="AI715" s="205"/>
      <c r="AJ715" s="205"/>
      <c r="AK715" s="205"/>
      <c r="AL715" s="205"/>
      <c r="AM715" s="205"/>
      <c r="AN715" s="205"/>
      <c r="AO715" s="205"/>
      <c r="AP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  <c r="AG716" s="205"/>
      <c r="AH716" s="205"/>
      <c r="AI716" s="205"/>
      <c r="AJ716" s="205"/>
      <c r="AK716" s="205"/>
      <c r="AL716" s="205"/>
      <c r="AM716" s="205"/>
      <c r="AN716" s="205"/>
      <c r="AO716" s="205"/>
      <c r="AP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  <c r="AG717" s="205"/>
      <c r="AH717" s="205"/>
      <c r="AI717" s="205"/>
      <c r="AJ717" s="205"/>
      <c r="AK717" s="205"/>
      <c r="AL717" s="205"/>
      <c r="AM717" s="205"/>
      <c r="AN717" s="205"/>
      <c r="AO717" s="205"/>
      <c r="AP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  <c r="AG718" s="205"/>
      <c r="AH718" s="205"/>
      <c r="AI718" s="205"/>
      <c r="AJ718" s="205"/>
      <c r="AK718" s="205"/>
      <c r="AL718" s="205"/>
      <c r="AM718" s="205"/>
      <c r="AN718" s="205"/>
      <c r="AO718" s="205"/>
      <c r="AP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  <c r="AH719" s="205"/>
      <c r="AI719" s="205"/>
      <c r="AJ719" s="205"/>
      <c r="AK719" s="205"/>
      <c r="AL719" s="205"/>
      <c r="AM719" s="205"/>
      <c r="AN719" s="205"/>
      <c r="AO719" s="205"/>
      <c r="AP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  <c r="AG720" s="205"/>
      <c r="AH720" s="205"/>
      <c r="AI720" s="205"/>
      <c r="AJ720" s="205"/>
      <c r="AK720" s="205"/>
      <c r="AL720" s="205"/>
      <c r="AM720" s="205"/>
      <c r="AN720" s="205"/>
      <c r="AO720" s="205"/>
      <c r="AP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  <c r="AG721" s="205"/>
      <c r="AH721" s="205"/>
      <c r="AI721" s="205"/>
      <c r="AJ721" s="205"/>
      <c r="AK721" s="205"/>
      <c r="AL721" s="205"/>
      <c r="AM721" s="205"/>
      <c r="AN721" s="205"/>
      <c r="AO721" s="205"/>
      <c r="AP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  <c r="AG722" s="205"/>
      <c r="AH722" s="205"/>
      <c r="AI722" s="205"/>
      <c r="AJ722" s="205"/>
      <c r="AK722" s="205"/>
      <c r="AL722" s="205"/>
      <c r="AM722" s="205"/>
      <c r="AN722" s="205"/>
      <c r="AO722" s="205"/>
      <c r="AP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  <c r="AK723" s="205"/>
      <c r="AL723" s="205"/>
      <c r="AM723" s="205"/>
      <c r="AN723" s="205"/>
      <c r="AO723" s="205"/>
      <c r="AP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  <c r="AK724" s="205"/>
      <c r="AL724" s="205"/>
      <c r="AM724" s="205"/>
      <c r="AN724" s="205"/>
      <c r="AO724" s="205"/>
      <c r="AP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  <c r="AK725" s="205"/>
      <c r="AL725" s="205"/>
      <c r="AM725" s="205"/>
      <c r="AN725" s="205"/>
      <c r="AO725" s="205"/>
      <c r="AP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  <c r="AK726" s="205"/>
      <c r="AL726" s="205"/>
      <c r="AM726" s="205"/>
      <c r="AN726" s="205"/>
      <c r="AO726" s="205"/>
      <c r="AP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  <c r="AK727" s="205"/>
      <c r="AL727" s="205"/>
      <c r="AM727" s="205"/>
      <c r="AN727" s="205"/>
      <c r="AO727" s="205"/>
      <c r="AP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  <c r="AK728" s="205"/>
      <c r="AL728" s="205"/>
      <c r="AM728" s="205"/>
      <c r="AN728" s="205"/>
      <c r="AO728" s="205"/>
      <c r="AP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  <c r="AK729" s="205"/>
      <c r="AL729" s="205"/>
      <c r="AM729" s="205"/>
      <c r="AN729" s="205"/>
      <c r="AO729" s="205"/>
      <c r="AP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  <c r="AK730" s="205"/>
      <c r="AL730" s="205"/>
      <c r="AM730" s="205"/>
      <c r="AN730" s="205"/>
      <c r="AO730" s="205"/>
      <c r="AP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  <c r="AK731" s="205"/>
      <c r="AL731" s="205"/>
      <c r="AM731" s="205"/>
      <c r="AN731" s="205"/>
      <c r="AO731" s="205"/>
      <c r="AP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  <c r="AG732" s="205"/>
      <c r="AH732" s="205"/>
      <c r="AI732" s="205"/>
      <c r="AJ732" s="205"/>
      <c r="AK732" s="205"/>
      <c r="AL732" s="205"/>
      <c r="AM732" s="205"/>
      <c r="AN732" s="205"/>
      <c r="AO732" s="205"/>
      <c r="AP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  <c r="AG733" s="205"/>
      <c r="AH733" s="205"/>
      <c r="AI733" s="205"/>
      <c r="AJ733" s="205"/>
      <c r="AK733" s="205"/>
      <c r="AL733" s="205"/>
      <c r="AM733" s="205"/>
      <c r="AN733" s="205"/>
      <c r="AO733" s="205"/>
      <c r="AP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  <c r="AG734" s="205"/>
      <c r="AH734" s="205"/>
      <c r="AI734" s="205"/>
      <c r="AJ734" s="205"/>
      <c r="AK734" s="205"/>
      <c r="AL734" s="205"/>
      <c r="AM734" s="205"/>
      <c r="AN734" s="205"/>
      <c r="AO734" s="205"/>
      <c r="AP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  <c r="AG735" s="205"/>
      <c r="AH735" s="205"/>
      <c r="AI735" s="205"/>
      <c r="AJ735" s="205"/>
      <c r="AK735" s="205"/>
      <c r="AL735" s="205"/>
      <c r="AM735" s="205"/>
      <c r="AN735" s="205"/>
      <c r="AO735" s="205"/>
      <c r="AP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  <c r="AG736" s="205"/>
      <c r="AH736" s="205"/>
      <c r="AI736" s="205"/>
      <c r="AJ736" s="205"/>
      <c r="AK736" s="205"/>
      <c r="AL736" s="205"/>
      <c r="AM736" s="205"/>
      <c r="AN736" s="205"/>
      <c r="AO736" s="205"/>
      <c r="AP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  <c r="AG737" s="205"/>
      <c r="AH737" s="205"/>
      <c r="AI737" s="205"/>
      <c r="AJ737" s="205"/>
      <c r="AK737" s="205"/>
      <c r="AL737" s="205"/>
      <c r="AM737" s="205"/>
      <c r="AN737" s="205"/>
      <c r="AO737" s="205"/>
      <c r="AP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  <c r="AG738" s="205"/>
      <c r="AH738" s="205"/>
      <c r="AI738" s="205"/>
      <c r="AJ738" s="205"/>
      <c r="AK738" s="205"/>
      <c r="AL738" s="205"/>
      <c r="AM738" s="205"/>
      <c r="AN738" s="205"/>
      <c r="AO738" s="205"/>
      <c r="AP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  <c r="AG739" s="205"/>
      <c r="AH739" s="205"/>
      <c r="AI739" s="205"/>
      <c r="AJ739" s="205"/>
      <c r="AK739" s="205"/>
      <c r="AL739" s="205"/>
      <c r="AM739" s="205"/>
      <c r="AN739" s="205"/>
      <c r="AO739" s="205"/>
      <c r="AP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  <c r="AG740" s="205"/>
      <c r="AH740" s="205"/>
      <c r="AI740" s="205"/>
      <c r="AJ740" s="205"/>
      <c r="AK740" s="205"/>
      <c r="AL740" s="205"/>
      <c r="AM740" s="205"/>
      <c r="AN740" s="205"/>
      <c r="AO740" s="205"/>
      <c r="AP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  <c r="AK741" s="205"/>
      <c r="AL741" s="205"/>
      <c r="AM741" s="205"/>
      <c r="AN741" s="205"/>
      <c r="AO741" s="205"/>
      <c r="AP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  <c r="AK742" s="205"/>
      <c r="AL742" s="205"/>
      <c r="AM742" s="205"/>
      <c r="AN742" s="205"/>
      <c r="AO742" s="205"/>
      <c r="AP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  <c r="AK743" s="205"/>
      <c r="AL743" s="205"/>
      <c r="AM743" s="205"/>
      <c r="AN743" s="205"/>
      <c r="AO743" s="205"/>
      <c r="AP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  <c r="AK744" s="205"/>
      <c r="AL744" s="205"/>
      <c r="AM744" s="205"/>
      <c r="AN744" s="205"/>
      <c r="AO744" s="205"/>
      <c r="AP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  <c r="AK745" s="205"/>
      <c r="AL745" s="205"/>
      <c r="AM745" s="205"/>
      <c r="AN745" s="205"/>
      <c r="AO745" s="205"/>
      <c r="AP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  <c r="AK746" s="205"/>
      <c r="AL746" s="205"/>
      <c r="AM746" s="205"/>
      <c r="AN746" s="205"/>
      <c r="AO746" s="205"/>
      <c r="AP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  <c r="AK747" s="205"/>
      <c r="AL747" s="205"/>
      <c r="AM747" s="205"/>
      <c r="AN747" s="205"/>
      <c r="AO747" s="205"/>
      <c r="AP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  <c r="AK748" s="205"/>
      <c r="AL748" s="205"/>
      <c r="AM748" s="205"/>
      <c r="AN748" s="205"/>
      <c r="AO748" s="205"/>
      <c r="AP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  <c r="AK749" s="205"/>
      <c r="AL749" s="205"/>
      <c r="AM749" s="205"/>
      <c r="AN749" s="205"/>
      <c r="AO749" s="205"/>
      <c r="AP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  <c r="AG750" s="205"/>
      <c r="AH750" s="205"/>
      <c r="AI750" s="205"/>
      <c r="AJ750" s="205"/>
      <c r="AK750" s="205"/>
      <c r="AL750" s="205"/>
      <c r="AM750" s="205"/>
      <c r="AN750" s="205"/>
      <c r="AO750" s="205"/>
      <c r="AP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  <c r="AG751" s="205"/>
      <c r="AH751" s="205"/>
      <c r="AI751" s="205"/>
      <c r="AJ751" s="205"/>
      <c r="AK751" s="205"/>
      <c r="AL751" s="205"/>
      <c r="AM751" s="205"/>
      <c r="AN751" s="205"/>
      <c r="AO751" s="205"/>
      <c r="AP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  <c r="AG752" s="205"/>
      <c r="AH752" s="205"/>
      <c r="AI752" s="205"/>
      <c r="AJ752" s="205"/>
      <c r="AK752" s="205"/>
      <c r="AL752" s="205"/>
      <c r="AM752" s="205"/>
      <c r="AN752" s="205"/>
      <c r="AO752" s="205"/>
      <c r="AP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  <c r="AG753" s="205"/>
      <c r="AH753" s="205"/>
      <c r="AI753" s="205"/>
      <c r="AJ753" s="205"/>
      <c r="AK753" s="205"/>
      <c r="AL753" s="205"/>
      <c r="AM753" s="205"/>
      <c r="AN753" s="205"/>
      <c r="AO753" s="205"/>
      <c r="AP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  <c r="AG754" s="205"/>
      <c r="AH754" s="205"/>
      <c r="AI754" s="205"/>
      <c r="AJ754" s="205"/>
      <c r="AK754" s="205"/>
      <c r="AL754" s="205"/>
      <c r="AM754" s="205"/>
      <c r="AN754" s="205"/>
      <c r="AO754" s="205"/>
      <c r="AP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  <c r="AG755" s="205"/>
      <c r="AH755" s="205"/>
      <c r="AI755" s="205"/>
      <c r="AJ755" s="205"/>
      <c r="AK755" s="205"/>
      <c r="AL755" s="205"/>
      <c r="AM755" s="205"/>
      <c r="AN755" s="205"/>
      <c r="AO755" s="205"/>
      <c r="AP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  <c r="AG756" s="205"/>
      <c r="AH756" s="205"/>
      <c r="AI756" s="205"/>
      <c r="AJ756" s="205"/>
      <c r="AK756" s="205"/>
      <c r="AL756" s="205"/>
      <c r="AM756" s="205"/>
      <c r="AN756" s="205"/>
      <c r="AO756" s="205"/>
      <c r="AP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  <c r="AG757" s="205"/>
      <c r="AH757" s="205"/>
      <c r="AI757" s="205"/>
      <c r="AJ757" s="205"/>
      <c r="AK757" s="205"/>
      <c r="AL757" s="205"/>
      <c r="AM757" s="205"/>
      <c r="AN757" s="205"/>
      <c r="AO757" s="205"/>
      <c r="AP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  <c r="AG758" s="205"/>
      <c r="AH758" s="205"/>
      <c r="AI758" s="205"/>
      <c r="AJ758" s="205"/>
      <c r="AK758" s="205"/>
      <c r="AL758" s="205"/>
      <c r="AM758" s="205"/>
      <c r="AN758" s="205"/>
      <c r="AO758" s="205"/>
      <c r="AP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  <c r="AG759" s="205"/>
      <c r="AH759" s="205"/>
      <c r="AI759" s="205"/>
      <c r="AJ759" s="205"/>
      <c r="AK759" s="205"/>
      <c r="AL759" s="205"/>
      <c r="AM759" s="205"/>
      <c r="AN759" s="205"/>
      <c r="AO759" s="205"/>
      <c r="AP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  <c r="AG760" s="205"/>
      <c r="AH760" s="205"/>
      <c r="AI760" s="205"/>
      <c r="AJ760" s="205"/>
      <c r="AK760" s="205"/>
      <c r="AL760" s="205"/>
      <c r="AM760" s="205"/>
      <c r="AN760" s="205"/>
      <c r="AO760" s="205"/>
      <c r="AP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  <c r="AG761" s="205"/>
      <c r="AH761" s="205"/>
      <c r="AI761" s="205"/>
      <c r="AJ761" s="205"/>
      <c r="AK761" s="205"/>
      <c r="AL761" s="205"/>
      <c r="AM761" s="205"/>
      <c r="AN761" s="205"/>
      <c r="AO761" s="205"/>
      <c r="AP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  <c r="AG762" s="205"/>
      <c r="AH762" s="205"/>
      <c r="AI762" s="205"/>
      <c r="AJ762" s="205"/>
      <c r="AK762" s="205"/>
      <c r="AL762" s="205"/>
      <c r="AM762" s="205"/>
      <c r="AN762" s="205"/>
      <c r="AO762" s="205"/>
      <c r="AP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  <c r="AG763" s="205"/>
      <c r="AH763" s="205"/>
      <c r="AI763" s="205"/>
      <c r="AJ763" s="205"/>
      <c r="AK763" s="205"/>
      <c r="AL763" s="205"/>
      <c r="AM763" s="205"/>
      <c r="AN763" s="205"/>
      <c r="AO763" s="205"/>
      <c r="AP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  <c r="AG764" s="205"/>
      <c r="AH764" s="205"/>
      <c r="AI764" s="205"/>
      <c r="AJ764" s="205"/>
      <c r="AK764" s="205"/>
      <c r="AL764" s="205"/>
      <c r="AM764" s="205"/>
      <c r="AN764" s="205"/>
      <c r="AO764" s="205"/>
      <c r="AP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  <c r="AG765" s="205"/>
      <c r="AH765" s="205"/>
      <c r="AI765" s="205"/>
      <c r="AJ765" s="205"/>
      <c r="AK765" s="205"/>
      <c r="AL765" s="205"/>
      <c r="AM765" s="205"/>
      <c r="AN765" s="205"/>
      <c r="AO765" s="205"/>
      <c r="AP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  <c r="AK766" s="205"/>
      <c r="AL766" s="205"/>
      <c r="AM766" s="205"/>
      <c r="AN766" s="205"/>
      <c r="AO766" s="205"/>
      <c r="AP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  <c r="AK767" s="205"/>
      <c r="AL767" s="205"/>
      <c r="AM767" s="205"/>
      <c r="AN767" s="205"/>
      <c r="AO767" s="205"/>
      <c r="AP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  <c r="AG768" s="205"/>
      <c r="AH768" s="205"/>
      <c r="AI768" s="205"/>
      <c r="AJ768" s="205"/>
      <c r="AK768" s="205"/>
      <c r="AL768" s="205"/>
      <c r="AM768" s="205"/>
      <c r="AN768" s="205"/>
      <c r="AO768" s="205"/>
      <c r="AP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  <c r="AG769" s="205"/>
      <c r="AH769" s="205"/>
      <c r="AI769" s="205"/>
      <c r="AJ769" s="205"/>
      <c r="AK769" s="205"/>
      <c r="AL769" s="205"/>
      <c r="AM769" s="205"/>
      <c r="AN769" s="205"/>
      <c r="AO769" s="205"/>
      <c r="AP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  <c r="AG770" s="205"/>
      <c r="AH770" s="205"/>
      <c r="AI770" s="205"/>
      <c r="AJ770" s="205"/>
      <c r="AK770" s="205"/>
      <c r="AL770" s="205"/>
      <c r="AM770" s="205"/>
      <c r="AN770" s="205"/>
      <c r="AO770" s="205"/>
      <c r="AP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  <c r="AG771" s="205"/>
      <c r="AH771" s="205"/>
      <c r="AI771" s="205"/>
      <c r="AJ771" s="205"/>
      <c r="AK771" s="205"/>
      <c r="AL771" s="205"/>
      <c r="AM771" s="205"/>
      <c r="AN771" s="205"/>
      <c r="AO771" s="205"/>
      <c r="AP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  <c r="AG772" s="205"/>
      <c r="AH772" s="205"/>
      <c r="AI772" s="205"/>
      <c r="AJ772" s="205"/>
      <c r="AK772" s="205"/>
      <c r="AL772" s="205"/>
      <c r="AM772" s="205"/>
      <c r="AN772" s="205"/>
      <c r="AO772" s="205"/>
      <c r="AP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  <c r="AG773" s="205"/>
      <c r="AH773" s="205"/>
      <c r="AI773" s="205"/>
      <c r="AJ773" s="205"/>
      <c r="AK773" s="205"/>
      <c r="AL773" s="205"/>
      <c r="AM773" s="205"/>
      <c r="AN773" s="205"/>
      <c r="AO773" s="205"/>
      <c r="AP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  <c r="AG774" s="205"/>
      <c r="AH774" s="205"/>
      <c r="AI774" s="205"/>
      <c r="AJ774" s="205"/>
      <c r="AK774" s="205"/>
      <c r="AL774" s="205"/>
      <c r="AM774" s="205"/>
      <c r="AN774" s="205"/>
      <c r="AO774" s="205"/>
      <c r="AP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  <c r="AG775" s="205"/>
      <c r="AH775" s="205"/>
      <c r="AI775" s="205"/>
      <c r="AJ775" s="205"/>
      <c r="AK775" s="205"/>
      <c r="AL775" s="205"/>
      <c r="AM775" s="205"/>
      <c r="AN775" s="205"/>
      <c r="AO775" s="205"/>
      <c r="AP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  <c r="AK776" s="205"/>
      <c r="AL776" s="205"/>
      <c r="AM776" s="205"/>
      <c r="AN776" s="205"/>
      <c r="AO776" s="205"/>
      <c r="AP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  <c r="AK777" s="205"/>
      <c r="AL777" s="205"/>
      <c r="AM777" s="205"/>
      <c r="AN777" s="205"/>
      <c r="AO777" s="205"/>
      <c r="AP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  <c r="AK778" s="205"/>
      <c r="AL778" s="205"/>
      <c r="AM778" s="205"/>
      <c r="AN778" s="205"/>
      <c r="AO778" s="205"/>
      <c r="AP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  <c r="AK779" s="205"/>
      <c r="AL779" s="205"/>
      <c r="AM779" s="205"/>
      <c r="AN779" s="205"/>
      <c r="AO779" s="205"/>
      <c r="AP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  <c r="AK780" s="205"/>
      <c r="AL780" s="205"/>
      <c r="AM780" s="205"/>
      <c r="AN780" s="205"/>
      <c r="AO780" s="205"/>
      <c r="AP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  <c r="AK781" s="205"/>
      <c r="AL781" s="205"/>
      <c r="AM781" s="205"/>
      <c r="AN781" s="205"/>
      <c r="AO781" s="205"/>
      <c r="AP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  <c r="AK782" s="205"/>
      <c r="AL782" s="205"/>
      <c r="AM782" s="205"/>
      <c r="AN782" s="205"/>
      <c r="AO782" s="205"/>
      <c r="AP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  <c r="AK783" s="205"/>
      <c r="AL783" s="205"/>
      <c r="AM783" s="205"/>
      <c r="AN783" s="205"/>
      <c r="AO783" s="205"/>
      <c r="AP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  <c r="AK784" s="205"/>
      <c r="AL784" s="205"/>
      <c r="AM784" s="205"/>
      <c r="AN784" s="205"/>
      <c r="AO784" s="205"/>
      <c r="AP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  <c r="AG785" s="205"/>
      <c r="AH785" s="205"/>
      <c r="AI785" s="205"/>
      <c r="AJ785" s="205"/>
      <c r="AK785" s="205"/>
      <c r="AL785" s="205"/>
      <c r="AM785" s="205"/>
      <c r="AN785" s="205"/>
      <c r="AO785" s="205"/>
      <c r="AP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  <c r="AG786" s="205"/>
      <c r="AH786" s="205"/>
      <c r="AI786" s="205"/>
      <c r="AJ786" s="205"/>
      <c r="AK786" s="205"/>
      <c r="AL786" s="205"/>
      <c r="AM786" s="205"/>
      <c r="AN786" s="205"/>
      <c r="AO786" s="205"/>
      <c r="AP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  <c r="AG787" s="205"/>
      <c r="AH787" s="205"/>
      <c r="AI787" s="205"/>
      <c r="AJ787" s="205"/>
      <c r="AK787" s="205"/>
      <c r="AL787" s="205"/>
      <c r="AM787" s="205"/>
      <c r="AN787" s="205"/>
      <c r="AO787" s="205"/>
      <c r="AP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  <c r="AG788" s="205"/>
      <c r="AH788" s="205"/>
      <c r="AI788" s="205"/>
      <c r="AJ788" s="205"/>
      <c r="AK788" s="205"/>
      <c r="AL788" s="205"/>
      <c r="AM788" s="205"/>
      <c r="AN788" s="205"/>
      <c r="AO788" s="205"/>
      <c r="AP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  <c r="AG789" s="205"/>
      <c r="AH789" s="205"/>
      <c r="AI789" s="205"/>
      <c r="AJ789" s="205"/>
      <c r="AK789" s="205"/>
      <c r="AL789" s="205"/>
      <c r="AM789" s="205"/>
      <c r="AN789" s="205"/>
      <c r="AO789" s="205"/>
      <c r="AP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  <c r="AG790" s="205"/>
      <c r="AH790" s="205"/>
      <c r="AI790" s="205"/>
      <c r="AJ790" s="205"/>
      <c r="AK790" s="205"/>
      <c r="AL790" s="205"/>
      <c r="AM790" s="205"/>
      <c r="AN790" s="205"/>
      <c r="AO790" s="205"/>
      <c r="AP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  <c r="AG791" s="205"/>
      <c r="AH791" s="205"/>
      <c r="AI791" s="205"/>
      <c r="AJ791" s="205"/>
      <c r="AK791" s="205"/>
      <c r="AL791" s="205"/>
      <c r="AM791" s="205"/>
      <c r="AN791" s="205"/>
      <c r="AO791" s="205"/>
      <c r="AP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  <c r="AG792" s="205"/>
      <c r="AH792" s="205"/>
      <c r="AI792" s="205"/>
      <c r="AJ792" s="205"/>
      <c r="AK792" s="205"/>
      <c r="AL792" s="205"/>
      <c r="AM792" s="205"/>
      <c r="AN792" s="205"/>
      <c r="AO792" s="205"/>
      <c r="AP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  <c r="AG793" s="205"/>
      <c r="AH793" s="205"/>
      <c r="AI793" s="205"/>
      <c r="AJ793" s="205"/>
      <c r="AK793" s="205"/>
      <c r="AL793" s="205"/>
      <c r="AM793" s="205"/>
      <c r="AN793" s="205"/>
      <c r="AO793" s="205"/>
      <c r="AP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  <c r="AK794" s="205"/>
      <c r="AL794" s="205"/>
      <c r="AM794" s="205"/>
      <c r="AN794" s="205"/>
      <c r="AO794" s="205"/>
      <c r="AP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  <c r="AK795" s="205"/>
      <c r="AL795" s="205"/>
      <c r="AM795" s="205"/>
      <c r="AN795" s="205"/>
      <c r="AO795" s="205"/>
      <c r="AP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  <c r="AK796" s="205"/>
      <c r="AL796" s="205"/>
      <c r="AM796" s="205"/>
      <c r="AN796" s="205"/>
      <c r="AO796" s="205"/>
      <c r="AP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  <c r="AK797" s="205"/>
      <c r="AL797" s="205"/>
      <c r="AM797" s="205"/>
      <c r="AN797" s="205"/>
      <c r="AO797" s="205"/>
      <c r="AP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  <c r="AK798" s="205"/>
      <c r="AL798" s="205"/>
      <c r="AM798" s="205"/>
      <c r="AN798" s="205"/>
      <c r="AO798" s="205"/>
      <c r="AP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  <c r="AK799" s="205"/>
      <c r="AL799" s="205"/>
      <c r="AM799" s="205"/>
      <c r="AN799" s="205"/>
      <c r="AO799" s="205"/>
      <c r="AP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  <c r="AK800" s="205"/>
      <c r="AL800" s="205"/>
      <c r="AM800" s="205"/>
      <c r="AN800" s="205"/>
      <c r="AO800" s="205"/>
      <c r="AP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  <c r="AK801" s="205"/>
      <c r="AL801" s="205"/>
      <c r="AM801" s="205"/>
      <c r="AN801" s="205"/>
      <c r="AO801" s="205"/>
      <c r="AP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  <c r="AK802" s="205"/>
      <c r="AL802" s="205"/>
      <c r="AM802" s="205"/>
      <c r="AN802" s="205"/>
      <c r="AO802" s="205"/>
      <c r="AP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  <c r="AG803" s="205"/>
      <c r="AH803" s="205"/>
      <c r="AI803" s="205"/>
      <c r="AJ803" s="205"/>
      <c r="AK803" s="205"/>
      <c r="AL803" s="205"/>
      <c r="AM803" s="205"/>
      <c r="AN803" s="205"/>
      <c r="AO803" s="205"/>
      <c r="AP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  <c r="AG804" s="205"/>
      <c r="AH804" s="205"/>
      <c r="AI804" s="205"/>
      <c r="AJ804" s="205"/>
      <c r="AK804" s="205"/>
      <c r="AL804" s="205"/>
      <c r="AM804" s="205"/>
      <c r="AN804" s="205"/>
      <c r="AO804" s="205"/>
      <c r="AP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  <c r="AG805" s="205"/>
      <c r="AH805" s="205"/>
      <c r="AI805" s="205"/>
      <c r="AJ805" s="205"/>
      <c r="AK805" s="205"/>
      <c r="AL805" s="205"/>
      <c r="AM805" s="205"/>
      <c r="AN805" s="205"/>
      <c r="AO805" s="205"/>
      <c r="AP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  <c r="AG806" s="205"/>
      <c r="AH806" s="205"/>
      <c r="AI806" s="205"/>
      <c r="AJ806" s="205"/>
      <c r="AK806" s="205"/>
      <c r="AL806" s="205"/>
      <c r="AM806" s="205"/>
      <c r="AN806" s="205"/>
      <c r="AO806" s="205"/>
      <c r="AP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  <c r="AG807" s="205"/>
      <c r="AH807" s="205"/>
      <c r="AI807" s="205"/>
      <c r="AJ807" s="205"/>
      <c r="AK807" s="205"/>
      <c r="AL807" s="205"/>
      <c r="AM807" s="205"/>
      <c r="AN807" s="205"/>
      <c r="AO807" s="205"/>
      <c r="AP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  <c r="AG808" s="205"/>
      <c r="AH808" s="205"/>
      <c r="AI808" s="205"/>
      <c r="AJ808" s="205"/>
      <c r="AK808" s="205"/>
      <c r="AL808" s="205"/>
      <c r="AM808" s="205"/>
      <c r="AN808" s="205"/>
      <c r="AO808" s="205"/>
      <c r="AP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  <c r="AG809" s="205"/>
      <c r="AH809" s="205"/>
      <c r="AI809" s="205"/>
      <c r="AJ809" s="205"/>
      <c r="AK809" s="205"/>
      <c r="AL809" s="205"/>
      <c r="AM809" s="205"/>
      <c r="AN809" s="205"/>
      <c r="AO809" s="205"/>
      <c r="AP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  <c r="AH810" s="205"/>
      <c r="AI810" s="205"/>
      <c r="AJ810" s="205"/>
      <c r="AK810" s="205"/>
      <c r="AL810" s="205"/>
      <c r="AM810" s="205"/>
      <c r="AN810" s="205"/>
      <c r="AO810" s="205"/>
      <c r="AP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  <c r="AG811" s="205"/>
      <c r="AH811" s="205"/>
      <c r="AI811" s="205"/>
      <c r="AJ811" s="205"/>
      <c r="AK811" s="205"/>
      <c r="AL811" s="205"/>
      <c r="AM811" s="205"/>
      <c r="AN811" s="205"/>
      <c r="AO811" s="205"/>
      <c r="AP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  <c r="AG812" s="205"/>
      <c r="AH812" s="205"/>
      <c r="AI812" s="205"/>
      <c r="AJ812" s="205"/>
      <c r="AK812" s="205"/>
      <c r="AL812" s="205"/>
      <c r="AM812" s="205"/>
      <c r="AN812" s="205"/>
      <c r="AO812" s="205"/>
      <c r="AP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  <c r="AG813" s="205"/>
      <c r="AH813" s="205"/>
      <c r="AI813" s="205"/>
      <c r="AJ813" s="205"/>
      <c r="AK813" s="205"/>
      <c r="AL813" s="205"/>
      <c r="AM813" s="205"/>
      <c r="AN813" s="205"/>
      <c r="AO813" s="205"/>
      <c r="AP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  <c r="AG814" s="205"/>
      <c r="AH814" s="205"/>
      <c r="AI814" s="205"/>
      <c r="AJ814" s="205"/>
      <c r="AK814" s="205"/>
      <c r="AL814" s="205"/>
      <c r="AM814" s="205"/>
      <c r="AN814" s="205"/>
      <c r="AO814" s="205"/>
      <c r="AP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  <c r="AG815" s="205"/>
      <c r="AH815" s="205"/>
      <c r="AI815" s="205"/>
      <c r="AJ815" s="205"/>
      <c r="AK815" s="205"/>
      <c r="AL815" s="205"/>
      <c r="AM815" s="205"/>
      <c r="AN815" s="205"/>
      <c r="AO815" s="205"/>
      <c r="AP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  <c r="AG816" s="205"/>
      <c r="AH816" s="205"/>
      <c r="AI816" s="205"/>
      <c r="AJ816" s="205"/>
      <c r="AK816" s="205"/>
      <c r="AL816" s="205"/>
      <c r="AM816" s="205"/>
      <c r="AN816" s="205"/>
      <c r="AO816" s="205"/>
      <c r="AP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  <c r="AG817" s="205"/>
      <c r="AH817" s="205"/>
      <c r="AI817" s="205"/>
      <c r="AJ817" s="205"/>
      <c r="AK817" s="205"/>
      <c r="AL817" s="205"/>
      <c r="AM817" s="205"/>
      <c r="AN817" s="205"/>
      <c r="AO817" s="205"/>
      <c r="AP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  <c r="AG818" s="205"/>
      <c r="AH818" s="205"/>
      <c r="AI818" s="205"/>
      <c r="AJ818" s="205"/>
      <c r="AK818" s="205"/>
      <c r="AL818" s="205"/>
      <c r="AM818" s="205"/>
      <c r="AN818" s="205"/>
      <c r="AO818" s="205"/>
      <c r="AP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  <c r="AG819" s="205"/>
      <c r="AH819" s="205"/>
      <c r="AI819" s="205"/>
      <c r="AJ819" s="205"/>
      <c r="AK819" s="205"/>
      <c r="AL819" s="205"/>
      <c r="AM819" s="205"/>
      <c r="AN819" s="205"/>
      <c r="AO819" s="205"/>
      <c r="AP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  <c r="AG820" s="205"/>
      <c r="AH820" s="205"/>
      <c r="AI820" s="205"/>
      <c r="AJ820" s="205"/>
      <c r="AK820" s="205"/>
      <c r="AL820" s="205"/>
      <c r="AM820" s="205"/>
      <c r="AN820" s="205"/>
      <c r="AO820" s="205"/>
      <c r="AP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  <c r="AG821" s="205"/>
      <c r="AH821" s="205"/>
      <c r="AI821" s="205"/>
      <c r="AJ821" s="205"/>
      <c r="AK821" s="205"/>
      <c r="AL821" s="205"/>
      <c r="AM821" s="205"/>
      <c r="AN821" s="205"/>
      <c r="AO821" s="205"/>
      <c r="AP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  <c r="AE822" s="205"/>
      <c r="AF822" s="205"/>
      <c r="AG822" s="205"/>
      <c r="AH822" s="205"/>
      <c r="AI822" s="205"/>
      <c r="AJ822" s="205"/>
      <c r="AK822" s="205"/>
      <c r="AL822" s="205"/>
      <c r="AM822" s="205"/>
      <c r="AN822" s="205"/>
      <c r="AO822" s="205"/>
      <c r="AP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  <c r="AE823" s="205"/>
      <c r="AF823" s="205"/>
      <c r="AG823" s="205"/>
      <c r="AH823" s="205"/>
      <c r="AI823" s="205"/>
      <c r="AJ823" s="205"/>
      <c r="AK823" s="205"/>
      <c r="AL823" s="205"/>
      <c r="AM823" s="205"/>
      <c r="AN823" s="205"/>
      <c r="AO823" s="205"/>
      <c r="AP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  <c r="AE824" s="205"/>
      <c r="AF824" s="205"/>
      <c r="AG824" s="205"/>
      <c r="AH824" s="205"/>
      <c r="AI824" s="205"/>
      <c r="AJ824" s="205"/>
      <c r="AK824" s="205"/>
      <c r="AL824" s="205"/>
      <c r="AM824" s="205"/>
      <c r="AN824" s="205"/>
      <c r="AO824" s="205"/>
      <c r="AP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  <c r="AE825" s="205"/>
      <c r="AF825" s="205"/>
      <c r="AG825" s="205"/>
      <c r="AH825" s="205"/>
      <c r="AI825" s="205"/>
      <c r="AJ825" s="205"/>
      <c r="AK825" s="205"/>
      <c r="AL825" s="205"/>
      <c r="AM825" s="205"/>
      <c r="AN825" s="205"/>
      <c r="AO825" s="205"/>
      <c r="AP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  <c r="AE826" s="205"/>
      <c r="AF826" s="205"/>
      <c r="AG826" s="205"/>
      <c r="AH826" s="205"/>
      <c r="AI826" s="205"/>
      <c r="AJ826" s="205"/>
      <c r="AK826" s="205"/>
      <c r="AL826" s="205"/>
      <c r="AM826" s="205"/>
      <c r="AN826" s="205"/>
      <c r="AO826" s="205"/>
      <c r="AP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  <c r="AE827" s="205"/>
      <c r="AF827" s="205"/>
      <c r="AG827" s="205"/>
      <c r="AH827" s="205"/>
      <c r="AI827" s="205"/>
      <c r="AJ827" s="205"/>
      <c r="AK827" s="205"/>
      <c r="AL827" s="205"/>
      <c r="AM827" s="205"/>
      <c r="AN827" s="205"/>
      <c r="AO827" s="205"/>
      <c r="AP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  <c r="AE828" s="205"/>
      <c r="AF828" s="205"/>
      <c r="AG828" s="205"/>
      <c r="AH828" s="205"/>
      <c r="AI828" s="205"/>
      <c r="AJ828" s="205"/>
      <c r="AK828" s="205"/>
      <c r="AL828" s="205"/>
      <c r="AM828" s="205"/>
      <c r="AN828" s="205"/>
      <c r="AO828" s="205"/>
      <c r="AP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  <c r="AE829" s="205"/>
      <c r="AF829" s="205"/>
      <c r="AG829" s="205"/>
      <c r="AH829" s="205"/>
      <c r="AI829" s="205"/>
      <c r="AJ829" s="205"/>
      <c r="AK829" s="205"/>
      <c r="AL829" s="205"/>
      <c r="AM829" s="205"/>
      <c r="AN829" s="205"/>
      <c r="AO829" s="205"/>
      <c r="AP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  <c r="AE830" s="205"/>
      <c r="AF830" s="205"/>
      <c r="AG830" s="205"/>
      <c r="AH830" s="205"/>
      <c r="AI830" s="205"/>
      <c r="AJ830" s="205"/>
      <c r="AK830" s="205"/>
      <c r="AL830" s="205"/>
      <c r="AM830" s="205"/>
      <c r="AN830" s="205"/>
      <c r="AO830" s="205"/>
      <c r="AP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  <c r="AE831" s="205"/>
      <c r="AF831" s="205"/>
      <c r="AG831" s="205"/>
      <c r="AH831" s="205"/>
      <c r="AI831" s="205"/>
      <c r="AJ831" s="205"/>
      <c r="AK831" s="205"/>
      <c r="AL831" s="205"/>
      <c r="AM831" s="205"/>
      <c r="AN831" s="205"/>
      <c r="AO831" s="205"/>
      <c r="AP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  <c r="AE832" s="205"/>
      <c r="AF832" s="205"/>
      <c r="AG832" s="205"/>
      <c r="AH832" s="205"/>
      <c r="AI832" s="205"/>
      <c r="AJ832" s="205"/>
      <c r="AK832" s="205"/>
      <c r="AL832" s="205"/>
      <c r="AM832" s="205"/>
      <c r="AN832" s="205"/>
      <c r="AO832" s="205"/>
      <c r="AP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  <c r="AE833" s="205"/>
      <c r="AF833" s="205"/>
      <c r="AG833" s="205"/>
      <c r="AH833" s="205"/>
      <c r="AI833" s="205"/>
      <c r="AJ833" s="205"/>
      <c r="AK833" s="205"/>
      <c r="AL833" s="205"/>
      <c r="AM833" s="205"/>
      <c r="AN833" s="205"/>
      <c r="AO833" s="205"/>
      <c r="AP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  <c r="AE834" s="205"/>
      <c r="AF834" s="205"/>
      <c r="AG834" s="205"/>
      <c r="AH834" s="205"/>
      <c r="AI834" s="205"/>
      <c r="AJ834" s="205"/>
      <c r="AK834" s="205"/>
      <c r="AL834" s="205"/>
      <c r="AM834" s="205"/>
      <c r="AN834" s="205"/>
      <c r="AO834" s="205"/>
      <c r="AP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  <c r="AE835" s="205"/>
      <c r="AF835" s="205"/>
      <c r="AG835" s="205"/>
      <c r="AH835" s="205"/>
      <c r="AI835" s="205"/>
      <c r="AJ835" s="205"/>
      <c r="AK835" s="205"/>
      <c r="AL835" s="205"/>
      <c r="AM835" s="205"/>
      <c r="AN835" s="205"/>
      <c r="AO835" s="205"/>
      <c r="AP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  <c r="AE836" s="205"/>
      <c r="AF836" s="205"/>
      <c r="AG836" s="205"/>
      <c r="AH836" s="205"/>
      <c r="AI836" s="205"/>
      <c r="AJ836" s="205"/>
      <c r="AK836" s="205"/>
      <c r="AL836" s="205"/>
      <c r="AM836" s="205"/>
      <c r="AN836" s="205"/>
      <c r="AO836" s="205"/>
      <c r="AP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  <c r="AE837" s="205"/>
      <c r="AF837" s="205"/>
      <c r="AG837" s="205"/>
      <c r="AH837" s="205"/>
      <c r="AI837" s="205"/>
      <c r="AJ837" s="205"/>
      <c r="AK837" s="205"/>
      <c r="AL837" s="205"/>
      <c r="AM837" s="205"/>
      <c r="AN837" s="205"/>
      <c r="AO837" s="205"/>
      <c r="AP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  <c r="AE838" s="205"/>
      <c r="AF838" s="205"/>
      <c r="AG838" s="205"/>
      <c r="AH838" s="205"/>
      <c r="AI838" s="205"/>
      <c r="AJ838" s="205"/>
      <c r="AK838" s="205"/>
      <c r="AL838" s="205"/>
      <c r="AM838" s="205"/>
      <c r="AN838" s="205"/>
      <c r="AO838" s="205"/>
      <c r="AP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  <c r="AE839" s="205"/>
      <c r="AF839" s="205"/>
      <c r="AG839" s="205"/>
      <c r="AH839" s="205"/>
      <c r="AI839" s="205"/>
      <c r="AJ839" s="205"/>
      <c r="AK839" s="205"/>
      <c r="AL839" s="205"/>
      <c r="AM839" s="205"/>
      <c r="AN839" s="205"/>
      <c r="AO839" s="205"/>
      <c r="AP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  <c r="AG840" s="205"/>
      <c r="AH840" s="205"/>
      <c r="AI840" s="205"/>
      <c r="AJ840" s="205"/>
      <c r="AK840" s="205"/>
      <c r="AL840" s="205"/>
      <c r="AM840" s="205"/>
      <c r="AN840" s="205"/>
      <c r="AO840" s="205"/>
      <c r="AP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  <c r="AE841" s="205"/>
      <c r="AF841" s="205"/>
      <c r="AG841" s="205"/>
      <c r="AH841" s="205"/>
      <c r="AI841" s="205"/>
      <c r="AJ841" s="205"/>
      <c r="AK841" s="205"/>
      <c r="AL841" s="205"/>
      <c r="AM841" s="205"/>
      <c r="AN841" s="205"/>
      <c r="AO841" s="205"/>
      <c r="AP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  <c r="AE842" s="205"/>
      <c r="AF842" s="205"/>
      <c r="AG842" s="205"/>
      <c r="AH842" s="205"/>
      <c r="AI842" s="205"/>
      <c r="AJ842" s="205"/>
      <c r="AK842" s="205"/>
      <c r="AL842" s="205"/>
      <c r="AM842" s="205"/>
      <c r="AN842" s="205"/>
      <c r="AO842" s="205"/>
      <c r="AP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  <c r="AE843" s="205"/>
      <c r="AF843" s="205"/>
      <c r="AG843" s="205"/>
      <c r="AH843" s="205"/>
      <c r="AI843" s="205"/>
      <c r="AJ843" s="205"/>
      <c r="AK843" s="205"/>
      <c r="AL843" s="205"/>
      <c r="AM843" s="205"/>
      <c r="AN843" s="205"/>
      <c r="AO843" s="205"/>
      <c r="AP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  <c r="AE844" s="205"/>
      <c r="AF844" s="205"/>
      <c r="AG844" s="205"/>
      <c r="AH844" s="205"/>
      <c r="AI844" s="205"/>
      <c r="AJ844" s="205"/>
      <c r="AK844" s="205"/>
      <c r="AL844" s="205"/>
      <c r="AM844" s="205"/>
      <c r="AN844" s="205"/>
      <c r="AO844" s="205"/>
      <c r="AP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  <c r="AE845" s="205"/>
      <c r="AF845" s="205"/>
      <c r="AG845" s="205"/>
      <c r="AH845" s="205"/>
      <c r="AI845" s="205"/>
      <c r="AJ845" s="205"/>
      <c r="AK845" s="205"/>
      <c r="AL845" s="205"/>
      <c r="AM845" s="205"/>
      <c r="AN845" s="205"/>
      <c r="AO845" s="205"/>
      <c r="AP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  <c r="AE846" s="205"/>
      <c r="AF846" s="205"/>
      <c r="AG846" s="205"/>
      <c r="AH846" s="205"/>
      <c r="AI846" s="205"/>
      <c r="AJ846" s="205"/>
      <c r="AK846" s="205"/>
      <c r="AL846" s="205"/>
      <c r="AM846" s="205"/>
      <c r="AN846" s="205"/>
      <c r="AO846" s="205"/>
      <c r="AP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  <c r="AE847" s="205"/>
      <c r="AF847" s="205"/>
      <c r="AG847" s="205"/>
      <c r="AH847" s="205"/>
      <c r="AI847" s="205"/>
      <c r="AJ847" s="205"/>
      <c r="AK847" s="205"/>
      <c r="AL847" s="205"/>
      <c r="AM847" s="205"/>
      <c r="AN847" s="205"/>
      <c r="AO847" s="205"/>
      <c r="AP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  <c r="AE848" s="205"/>
      <c r="AF848" s="205"/>
      <c r="AG848" s="205"/>
      <c r="AH848" s="205"/>
      <c r="AI848" s="205"/>
      <c r="AJ848" s="205"/>
      <c r="AK848" s="205"/>
      <c r="AL848" s="205"/>
      <c r="AM848" s="205"/>
      <c r="AN848" s="205"/>
      <c r="AO848" s="205"/>
      <c r="AP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  <c r="AE849" s="205"/>
      <c r="AF849" s="205"/>
      <c r="AG849" s="205"/>
      <c r="AH849" s="205"/>
      <c r="AI849" s="205"/>
      <c r="AJ849" s="205"/>
      <c r="AK849" s="205"/>
      <c r="AL849" s="205"/>
      <c r="AM849" s="205"/>
      <c r="AN849" s="205"/>
      <c r="AO849" s="205"/>
      <c r="AP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  <c r="AE850" s="205"/>
      <c r="AF850" s="205"/>
      <c r="AG850" s="205"/>
      <c r="AH850" s="205"/>
      <c r="AI850" s="205"/>
      <c r="AJ850" s="205"/>
      <c r="AK850" s="205"/>
      <c r="AL850" s="205"/>
      <c r="AM850" s="205"/>
      <c r="AN850" s="205"/>
      <c r="AO850" s="205"/>
      <c r="AP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  <c r="AE851" s="205"/>
      <c r="AF851" s="205"/>
      <c r="AG851" s="205"/>
      <c r="AH851" s="205"/>
      <c r="AI851" s="205"/>
      <c r="AJ851" s="205"/>
      <c r="AK851" s="205"/>
      <c r="AL851" s="205"/>
      <c r="AM851" s="205"/>
      <c r="AN851" s="205"/>
      <c r="AO851" s="205"/>
      <c r="AP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  <c r="AE852" s="205"/>
      <c r="AF852" s="205"/>
      <c r="AG852" s="205"/>
      <c r="AH852" s="205"/>
      <c r="AI852" s="205"/>
      <c r="AJ852" s="205"/>
      <c r="AK852" s="205"/>
      <c r="AL852" s="205"/>
      <c r="AM852" s="205"/>
      <c r="AN852" s="205"/>
      <c r="AO852" s="205"/>
      <c r="AP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  <c r="AE853" s="205"/>
      <c r="AF853" s="205"/>
      <c r="AG853" s="205"/>
      <c r="AH853" s="205"/>
      <c r="AI853" s="205"/>
      <c r="AJ853" s="205"/>
      <c r="AK853" s="205"/>
      <c r="AL853" s="205"/>
      <c r="AM853" s="205"/>
      <c r="AN853" s="205"/>
      <c r="AO853" s="205"/>
      <c r="AP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  <c r="AE854" s="205"/>
      <c r="AF854" s="205"/>
      <c r="AG854" s="205"/>
      <c r="AH854" s="205"/>
      <c r="AI854" s="205"/>
      <c r="AJ854" s="205"/>
      <c r="AK854" s="205"/>
      <c r="AL854" s="205"/>
      <c r="AM854" s="205"/>
      <c r="AN854" s="205"/>
      <c r="AO854" s="205"/>
      <c r="AP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5"/>
      <c r="AF855" s="205"/>
      <c r="AG855" s="205"/>
      <c r="AH855" s="205"/>
      <c r="AI855" s="205"/>
      <c r="AJ855" s="205"/>
      <c r="AK855" s="205"/>
      <c r="AL855" s="205"/>
      <c r="AM855" s="205"/>
      <c r="AN855" s="205"/>
      <c r="AO855" s="205"/>
      <c r="AP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  <c r="AE856" s="205"/>
      <c r="AF856" s="205"/>
      <c r="AG856" s="205"/>
      <c r="AH856" s="205"/>
      <c r="AI856" s="205"/>
      <c r="AJ856" s="205"/>
      <c r="AK856" s="205"/>
      <c r="AL856" s="205"/>
      <c r="AM856" s="205"/>
      <c r="AN856" s="205"/>
      <c r="AO856" s="205"/>
      <c r="AP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  <c r="AE857" s="205"/>
      <c r="AF857" s="205"/>
      <c r="AG857" s="205"/>
      <c r="AH857" s="205"/>
      <c r="AI857" s="205"/>
      <c r="AJ857" s="205"/>
      <c r="AK857" s="205"/>
      <c r="AL857" s="205"/>
      <c r="AM857" s="205"/>
      <c r="AN857" s="205"/>
      <c r="AO857" s="205"/>
      <c r="AP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  <c r="AE858" s="205"/>
      <c r="AF858" s="205"/>
      <c r="AG858" s="205"/>
      <c r="AH858" s="205"/>
      <c r="AI858" s="205"/>
      <c r="AJ858" s="205"/>
      <c r="AK858" s="205"/>
      <c r="AL858" s="205"/>
      <c r="AM858" s="205"/>
      <c r="AN858" s="205"/>
      <c r="AO858" s="205"/>
      <c r="AP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  <c r="AE859" s="205"/>
      <c r="AF859" s="205"/>
      <c r="AG859" s="205"/>
      <c r="AH859" s="205"/>
      <c r="AI859" s="205"/>
      <c r="AJ859" s="205"/>
      <c r="AK859" s="205"/>
      <c r="AL859" s="205"/>
      <c r="AM859" s="205"/>
      <c r="AN859" s="205"/>
      <c r="AO859" s="205"/>
      <c r="AP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  <c r="AE860" s="205"/>
      <c r="AF860" s="205"/>
      <c r="AG860" s="205"/>
      <c r="AH860" s="205"/>
      <c r="AI860" s="205"/>
      <c r="AJ860" s="205"/>
      <c r="AK860" s="205"/>
      <c r="AL860" s="205"/>
      <c r="AM860" s="205"/>
      <c r="AN860" s="205"/>
      <c r="AO860" s="205"/>
      <c r="AP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  <c r="AE861" s="205"/>
      <c r="AF861" s="205"/>
      <c r="AG861" s="205"/>
      <c r="AH861" s="205"/>
      <c r="AI861" s="205"/>
      <c r="AJ861" s="205"/>
      <c r="AK861" s="205"/>
      <c r="AL861" s="205"/>
      <c r="AM861" s="205"/>
      <c r="AN861" s="205"/>
      <c r="AO861" s="205"/>
      <c r="AP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  <c r="AE862" s="205"/>
      <c r="AF862" s="205"/>
      <c r="AG862" s="205"/>
      <c r="AH862" s="205"/>
      <c r="AI862" s="205"/>
      <c r="AJ862" s="205"/>
      <c r="AK862" s="205"/>
      <c r="AL862" s="205"/>
      <c r="AM862" s="205"/>
      <c r="AN862" s="205"/>
      <c r="AO862" s="205"/>
      <c r="AP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  <c r="AE863" s="205"/>
      <c r="AF863" s="205"/>
      <c r="AG863" s="205"/>
      <c r="AH863" s="205"/>
      <c r="AI863" s="205"/>
      <c r="AJ863" s="205"/>
      <c r="AK863" s="205"/>
      <c r="AL863" s="205"/>
      <c r="AM863" s="205"/>
      <c r="AN863" s="205"/>
      <c r="AO863" s="205"/>
      <c r="AP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  <c r="AE864" s="205"/>
      <c r="AF864" s="205"/>
      <c r="AG864" s="205"/>
      <c r="AH864" s="205"/>
      <c r="AI864" s="205"/>
      <c r="AJ864" s="205"/>
      <c r="AK864" s="205"/>
      <c r="AL864" s="205"/>
      <c r="AM864" s="205"/>
      <c r="AN864" s="205"/>
      <c r="AO864" s="205"/>
      <c r="AP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  <c r="AE865" s="205"/>
      <c r="AF865" s="205"/>
      <c r="AG865" s="205"/>
      <c r="AH865" s="205"/>
      <c r="AI865" s="205"/>
      <c r="AJ865" s="205"/>
      <c r="AK865" s="205"/>
      <c r="AL865" s="205"/>
      <c r="AM865" s="205"/>
      <c r="AN865" s="205"/>
      <c r="AO865" s="205"/>
      <c r="AP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  <c r="AE866" s="205"/>
      <c r="AF866" s="205"/>
      <c r="AG866" s="205"/>
      <c r="AH866" s="205"/>
      <c r="AI866" s="205"/>
      <c r="AJ866" s="205"/>
      <c r="AK866" s="205"/>
      <c r="AL866" s="205"/>
      <c r="AM866" s="205"/>
      <c r="AN866" s="205"/>
      <c r="AO866" s="205"/>
      <c r="AP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  <c r="AE867" s="205"/>
      <c r="AF867" s="205"/>
      <c r="AG867" s="205"/>
      <c r="AH867" s="205"/>
      <c r="AI867" s="205"/>
      <c r="AJ867" s="205"/>
      <c r="AK867" s="205"/>
      <c r="AL867" s="205"/>
      <c r="AM867" s="205"/>
      <c r="AN867" s="205"/>
      <c r="AO867" s="205"/>
      <c r="AP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  <c r="AE868" s="205"/>
      <c r="AF868" s="205"/>
      <c r="AG868" s="205"/>
      <c r="AH868" s="205"/>
      <c r="AI868" s="205"/>
      <c r="AJ868" s="205"/>
      <c r="AK868" s="205"/>
      <c r="AL868" s="205"/>
      <c r="AM868" s="205"/>
      <c r="AN868" s="205"/>
      <c r="AO868" s="205"/>
      <c r="AP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  <c r="AE869" s="205"/>
      <c r="AF869" s="205"/>
      <c r="AG869" s="205"/>
      <c r="AH869" s="205"/>
      <c r="AI869" s="205"/>
      <c r="AJ869" s="205"/>
      <c r="AK869" s="205"/>
      <c r="AL869" s="205"/>
      <c r="AM869" s="205"/>
      <c r="AN869" s="205"/>
      <c r="AO869" s="205"/>
      <c r="AP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  <c r="AE870" s="205"/>
      <c r="AF870" s="205"/>
      <c r="AG870" s="205"/>
      <c r="AH870" s="205"/>
      <c r="AI870" s="205"/>
      <c r="AJ870" s="205"/>
      <c r="AK870" s="205"/>
      <c r="AL870" s="205"/>
      <c r="AM870" s="205"/>
      <c r="AN870" s="205"/>
      <c r="AO870" s="205"/>
      <c r="AP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  <c r="AE871" s="205"/>
      <c r="AF871" s="205"/>
      <c r="AG871" s="205"/>
      <c r="AH871" s="205"/>
      <c r="AI871" s="205"/>
      <c r="AJ871" s="205"/>
      <c r="AK871" s="205"/>
      <c r="AL871" s="205"/>
      <c r="AM871" s="205"/>
      <c r="AN871" s="205"/>
      <c r="AO871" s="205"/>
      <c r="AP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  <c r="AE872" s="205"/>
      <c r="AF872" s="205"/>
      <c r="AG872" s="205"/>
      <c r="AH872" s="205"/>
      <c r="AI872" s="205"/>
      <c r="AJ872" s="205"/>
      <c r="AK872" s="205"/>
      <c r="AL872" s="205"/>
      <c r="AM872" s="205"/>
      <c r="AN872" s="205"/>
      <c r="AO872" s="205"/>
      <c r="AP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  <c r="AE873" s="205"/>
      <c r="AF873" s="205"/>
      <c r="AG873" s="205"/>
      <c r="AH873" s="205"/>
      <c r="AI873" s="205"/>
      <c r="AJ873" s="205"/>
      <c r="AK873" s="205"/>
      <c r="AL873" s="205"/>
      <c r="AM873" s="205"/>
      <c r="AN873" s="205"/>
      <c r="AO873" s="205"/>
      <c r="AP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  <c r="AE874" s="205"/>
      <c r="AF874" s="205"/>
      <c r="AG874" s="205"/>
      <c r="AH874" s="205"/>
      <c r="AI874" s="205"/>
      <c r="AJ874" s="205"/>
      <c r="AK874" s="205"/>
      <c r="AL874" s="205"/>
      <c r="AM874" s="205"/>
      <c r="AN874" s="205"/>
      <c r="AO874" s="205"/>
      <c r="AP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  <c r="AG875" s="205"/>
      <c r="AH875" s="205"/>
      <c r="AI875" s="205"/>
      <c r="AJ875" s="205"/>
      <c r="AK875" s="205"/>
      <c r="AL875" s="205"/>
      <c r="AM875" s="205"/>
      <c r="AN875" s="205"/>
      <c r="AO875" s="205"/>
      <c r="AP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  <c r="AE876" s="205"/>
      <c r="AF876" s="205"/>
      <c r="AG876" s="205"/>
      <c r="AH876" s="205"/>
      <c r="AI876" s="205"/>
      <c r="AJ876" s="205"/>
      <c r="AK876" s="205"/>
      <c r="AL876" s="205"/>
      <c r="AM876" s="205"/>
      <c r="AN876" s="205"/>
      <c r="AO876" s="205"/>
      <c r="AP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  <c r="AE877" s="205"/>
      <c r="AF877" s="205"/>
      <c r="AG877" s="205"/>
      <c r="AH877" s="205"/>
      <c r="AI877" s="205"/>
      <c r="AJ877" s="205"/>
      <c r="AK877" s="205"/>
      <c r="AL877" s="205"/>
      <c r="AM877" s="205"/>
      <c r="AN877" s="205"/>
      <c r="AO877" s="205"/>
      <c r="AP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  <c r="AE878" s="205"/>
      <c r="AF878" s="205"/>
      <c r="AG878" s="205"/>
      <c r="AH878" s="205"/>
      <c r="AI878" s="205"/>
      <c r="AJ878" s="205"/>
      <c r="AK878" s="205"/>
      <c r="AL878" s="205"/>
      <c r="AM878" s="205"/>
      <c r="AN878" s="205"/>
      <c r="AO878" s="205"/>
      <c r="AP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  <c r="AE879" s="205"/>
      <c r="AF879" s="205"/>
      <c r="AG879" s="205"/>
      <c r="AH879" s="205"/>
      <c r="AI879" s="205"/>
      <c r="AJ879" s="205"/>
      <c r="AK879" s="205"/>
      <c r="AL879" s="205"/>
      <c r="AM879" s="205"/>
      <c r="AN879" s="205"/>
      <c r="AO879" s="205"/>
      <c r="AP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  <c r="AE880" s="205"/>
      <c r="AF880" s="205"/>
      <c r="AG880" s="205"/>
      <c r="AH880" s="205"/>
      <c r="AI880" s="205"/>
      <c r="AJ880" s="205"/>
      <c r="AK880" s="205"/>
      <c r="AL880" s="205"/>
      <c r="AM880" s="205"/>
      <c r="AN880" s="205"/>
      <c r="AO880" s="205"/>
      <c r="AP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  <c r="AE881" s="205"/>
      <c r="AF881" s="205"/>
      <c r="AG881" s="205"/>
      <c r="AH881" s="205"/>
      <c r="AI881" s="205"/>
      <c r="AJ881" s="205"/>
      <c r="AK881" s="205"/>
      <c r="AL881" s="205"/>
      <c r="AM881" s="205"/>
      <c r="AN881" s="205"/>
      <c r="AO881" s="205"/>
      <c r="AP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  <c r="AE882" s="205"/>
      <c r="AF882" s="205"/>
      <c r="AG882" s="205"/>
      <c r="AH882" s="205"/>
      <c r="AI882" s="205"/>
      <c r="AJ882" s="205"/>
      <c r="AK882" s="205"/>
      <c r="AL882" s="205"/>
      <c r="AM882" s="205"/>
      <c r="AN882" s="205"/>
      <c r="AO882" s="205"/>
      <c r="AP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  <c r="AE883" s="205"/>
      <c r="AF883" s="205"/>
      <c r="AG883" s="205"/>
      <c r="AH883" s="205"/>
      <c r="AI883" s="205"/>
      <c r="AJ883" s="205"/>
      <c r="AK883" s="205"/>
      <c r="AL883" s="205"/>
      <c r="AM883" s="205"/>
      <c r="AN883" s="205"/>
      <c r="AO883" s="205"/>
      <c r="AP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  <c r="AE884" s="205"/>
      <c r="AF884" s="205"/>
      <c r="AG884" s="205"/>
      <c r="AH884" s="205"/>
      <c r="AI884" s="205"/>
      <c r="AJ884" s="205"/>
      <c r="AK884" s="205"/>
      <c r="AL884" s="205"/>
      <c r="AM884" s="205"/>
      <c r="AN884" s="205"/>
      <c r="AO884" s="205"/>
      <c r="AP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  <c r="AE885" s="205"/>
      <c r="AF885" s="205"/>
      <c r="AG885" s="205"/>
      <c r="AH885" s="205"/>
      <c r="AI885" s="205"/>
      <c r="AJ885" s="205"/>
      <c r="AK885" s="205"/>
      <c r="AL885" s="205"/>
      <c r="AM885" s="205"/>
      <c r="AN885" s="205"/>
      <c r="AO885" s="205"/>
      <c r="AP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  <c r="AG886" s="205"/>
      <c r="AH886" s="205"/>
      <c r="AI886" s="205"/>
      <c r="AJ886" s="205"/>
      <c r="AK886" s="205"/>
      <c r="AL886" s="205"/>
      <c r="AM886" s="205"/>
      <c r="AN886" s="205"/>
      <c r="AO886" s="205"/>
      <c r="AP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  <c r="AG887" s="205"/>
      <c r="AH887" s="205"/>
      <c r="AI887" s="205"/>
      <c r="AJ887" s="205"/>
      <c r="AK887" s="205"/>
      <c r="AL887" s="205"/>
      <c r="AM887" s="205"/>
      <c r="AN887" s="205"/>
      <c r="AO887" s="205"/>
      <c r="AP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  <c r="AH888" s="205"/>
      <c r="AI888" s="205"/>
      <c r="AJ888" s="205"/>
      <c r="AK888" s="205"/>
      <c r="AL888" s="205"/>
      <c r="AM888" s="205"/>
      <c r="AN888" s="205"/>
      <c r="AO888" s="205"/>
      <c r="AP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  <c r="AE889" s="205"/>
      <c r="AF889" s="205"/>
      <c r="AG889" s="205"/>
      <c r="AH889" s="205"/>
      <c r="AI889" s="205"/>
      <c r="AJ889" s="205"/>
      <c r="AK889" s="205"/>
      <c r="AL889" s="205"/>
      <c r="AM889" s="205"/>
      <c r="AN889" s="205"/>
      <c r="AO889" s="205"/>
      <c r="AP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  <c r="AE890" s="205"/>
      <c r="AF890" s="205"/>
      <c r="AG890" s="205"/>
      <c r="AH890" s="205"/>
      <c r="AI890" s="205"/>
      <c r="AJ890" s="205"/>
      <c r="AK890" s="205"/>
      <c r="AL890" s="205"/>
      <c r="AM890" s="205"/>
      <c r="AN890" s="205"/>
      <c r="AO890" s="205"/>
      <c r="AP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  <c r="AE891" s="205"/>
      <c r="AF891" s="205"/>
      <c r="AG891" s="205"/>
      <c r="AH891" s="205"/>
      <c r="AI891" s="205"/>
      <c r="AJ891" s="205"/>
      <c r="AK891" s="205"/>
      <c r="AL891" s="205"/>
      <c r="AM891" s="205"/>
      <c r="AN891" s="205"/>
      <c r="AO891" s="205"/>
      <c r="AP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  <c r="AE892" s="205"/>
      <c r="AF892" s="205"/>
      <c r="AG892" s="205"/>
      <c r="AH892" s="205"/>
      <c r="AI892" s="205"/>
      <c r="AJ892" s="205"/>
      <c r="AK892" s="205"/>
      <c r="AL892" s="205"/>
      <c r="AM892" s="205"/>
      <c r="AN892" s="205"/>
      <c r="AO892" s="205"/>
      <c r="AP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  <c r="AE893" s="205"/>
      <c r="AF893" s="205"/>
      <c r="AG893" s="205"/>
      <c r="AH893" s="205"/>
      <c r="AI893" s="205"/>
      <c r="AJ893" s="205"/>
      <c r="AK893" s="205"/>
      <c r="AL893" s="205"/>
      <c r="AM893" s="205"/>
      <c r="AN893" s="205"/>
      <c r="AO893" s="205"/>
      <c r="AP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  <c r="AE894" s="205"/>
      <c r="AF894" s="205"/>
      <c r="AG894" s="205"/>
      <c r="AH894" s="205"/>
      <c r="AI894" s="205"/>
      <c r="AJ894" s="205"/>
      <c r="AK894" s="205"/>
      <c r="AL894" s="205"/>
      <c r="AM894" s="205"/>
      <c r="AN894" s="205"/>
      <c r="AO894" s="205"/>
      <c r="AP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  <c r="AG895" s="205"/>
      <c r="AH895" s="205"/>
      <c r="AI895" s="205"/>
      <c r="AJ895" s="205"/>
      <c r="AK895" s="205"/>
      <c r="AL895" s="205"/>
      <c r="AM895" s="205"/>
      <c r="AN895" s="205"/>
      <c r="AO895" s="205"/>
      <c r="AP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  <c r="AE896" s="205"/>
      <c r="AF896" s="205"/>
      <c r="AG896" s="205"/>
      <c r="AH896" s="205"/>
      <c r="AI896" s="205"/>
      <c r="AJ896" s="205"/>
      <c r="AK896" s="205"/>
      <c r="AL896" s="205"/>
      <c r="AM896" s="205"/>
      <c r="AN896" s="205"/>
      <c r="AO896" s="205"/>
      <c r="AP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  <c r="AE897" s="205"/>
      <c r="AF897" s="205"/>
      <c r="AG897" s="205"/>
      <c r="AH897" s="205"/>
      <c r="AI897" s="205"/>
      <c r="AJ897" s="205"/>
      <c r="AK897" s="205"/>
      <c r="AL897" s="205"/>
      <c r="AM897" s="205"/>
      <c r="AN897" s="205"/>
      <c r="AO897" s="205"/>
      <c r="AP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  <c r="AE898" s="205"/>
      <c r="AF898" s="205"/>
      <c r="AG898" s="205"/>
      <c r="AH898" s="205"/>
      <c r="AI898" s="205"/>
      <c r="AJ898" s="205"/>
      <c r="AK898" s="205"/>
      <c r="AL898" s="205"/>
      <c r="AM898" s="205"/>
      <c r="AN898" s="205"/>
      <c r="AO898" s="205"/>
      <c r="AP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  <c r="AE899" s="205"/>
      <c r="AF899" s="205"/>
      <c r="AG899" s="205"/>
      <c r="AH899" s="205"/>
      <c r="AI899" s="205"/>
      <c r="AJ899" s="205"/>
      <c r="AK899" s="205"/>
      <c r="AL899" s="205"/>
      <c r="AM899" s="205"/>
      <c r="AN899" s="205"/>
      <c r="AO899" s="205"/>
      <c r="AP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  <c r="AE900" s="205"/>
      <c r="AF900" s="205"/>
      <c r="AG900" s="205"/>
      <c r="AH900" s="205"/>
      <c r="AI900" s="205"/>
      <c r="AJ900" s="205"/>
      <c r="AK900" s="205"/>
      <c r="AL900" s="205"/>
      <c r="AM900" s="205"/>
      <c r="AN900" s="205"/>
      <c r="AO900" s="205"/>
      <c r="AP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  <c r="AE901" s="205"/>
      <c r="AF901" s="205"/>
      <c r="AG901" s="205"/>
      <c r="AH901" s="205"/>
      <c r="AI901" s="205"/>
      <c r="AJ901" s="205"/>
      <c r="AK901" s="205"/>
      <c r="AL901" s="205"/>
      <c r="AM901" s="205"/>
      <c r="AN901" s="205"/>
      <c r="AO901" s="205"/>
      <c r="AP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  <c r="AE902" s="205"/>
      <c r="AF902" s="205"/>
      <c r="AG902" s="205"/>
      <c r="AH902" s="205"/>
      <c r="AI902" s="205"/>
      <c r="AJ902" s="205"/>
      <c r="AK902" s="205"/>
      <c r="AL902" s="205"/>
      <c r="AM902" s="205"/>
      <c r="AN902" s="205"/>
      <c r="AO902" s="205"/>
      <c r="AP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  <c r="AE903" s="205"/>
      <c r="AF903" s="205"/>
      <c r="AG903" s="205"/>
      <c r="AH903" s="205"/>
      <c r="AI903" s="205"/>
      <c r="AJ903" s="205"/>
      <c r="AK903" s="205"/>
      <c r="AL903" s="205"/>
      <c r="AM903" s="205"/>
      <c r="AN903" s="205"/>
      <c r="AO903" s="205"/>
      <c r="AP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  <c r="AE904" s="205"/>
      <c r="AF904" s="205"/>
      <c r="AG904" s="205"/>
      <c r="AH904" s="205"/>
      <c r="AI904" s="205"/>
      <c r="AJ904" s="205"/>
      <c r="AK904" s="205"/>
      <c r="AL904" s="205"/>
      <c r="AM904" s="205"/>
      <c r="AN904" s="205"/>
      <c r="AO904" s="205"/>
      <c r="AP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  <c r="AE905" s="205"/>
      <c r="AF905" s="205"/>
      <c r="AG905" s="205"/>
      <c r="AH905" s="205"/>
      <c r="AI905" s="205"/>
      <c r="AJ905" s="205"/>
      <c r="AK905" s="205"/>
      <c r="AL905" s="205"/>
      <c r="AM905" s="205"/>
      <c r="AN905" s="205"/>
      <c r="AO905" s="205"/>
      <c r="AP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  <c r="AE906" s="205"/>
      <c r="AF906" s="205"/>
      <c r="AG906" s="205"/>
      <c r="AH906" s="205"/>
      <c r="AI906" s="205"/>
      <c r="AJ906" s="205"/>
      <c r="AK906" s="205"/>
      <c r="AL906" s="205"/>
      <c r="AM906" s="205"/>
      <c r="AN906" s="205"/>
      <c r="AO906" s="205"/>
      <c r="AP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  <c r="AE907" s="205"/>
      <c r="AF907" s="205"/>
      <c r="AG907" s="205"/>
      <c r="AH907" s="205"/>
      <c r="AI907" s="205"/>
      <c r="AJ907" s="205"/>
      <c r="AK907" s="205"/>
      <c r="AL907" s="205"/>
      <c r="AM907" s="205"/>
      <c r="AN907" s="205"/>
      <c r="AO907" s="205"/>
      <c r="AP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  <c r="AE908" s="205"/>
      <c r="AF908" s="205"/>
      <c r="AG908" s="205"/>
      <c r="AH908" s="205"/>
      <c r="AI908" s="205"/>
      <c r="AJ908" s="205"/>
      <c r="AK908" s="205"/>
      <c r="AL908" s="205"/>
      <c r="AM908" s="205"/>
      <c r="AN908" s="205"/>
      <c r="AO908" s="205"/>
      <c r="AP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  <c r="AE909" s="205"/>
      <c r="AF909" s="205"/>
      <c r="AG909" s="205"/>
      <c r="AH909" s="205"/>
      <c r="AI909" s="205"/>
      <c r="AJ909" s="205"/>
      <c r="AK909" s="205"/>
      <c r="AL909" s="205"/>
      <c r="AM909" s="205"/>
      <c r="AN909" s="205"/>
      <c r="AO909" s="205"/>
      <c r="AP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  <c r="AE910" s="205"/>
      <c r="AF910" s="205"/>
      <c r="AG910" s="205"/>
      <c r="AH910" s="205"/>
      <c r="AI910" s="205"/>
      <c r="AJ910" s="205"/>
      <c r="AK910" s="205"/>
      <c r="AL910" s="205"/>
      <c r="AM910" s="205"/>
      <c r="AN910" s="205"/>
      <c r="AO910" s="205"/>
      <c r="AP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  <c r="AE911" s="205"/>
      <c r="AF911" s="205"/>
      <c r="AG911" s="205"/>
      <c r="AH911" s="205"/>
      <c r="AI911" s="205"/>
      <c r="AJ911" s="205"/>
      <c r="AK911" s="205"/>
      <c r="AL911" s="205"/>
      <c r="AM911" s="205"/>
      <c r="AN911" s="205"/>
      <c r="AO911" s="205"/>
      <c r="AP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  <c r="AE912" s="205"/>
      <c r="AF912" s="205"/>
      <c r="AG912" s="205"/>
      <c r="AH912" s="205"/>
      <c r="AI912" s="205"/>
      <c r="AJ912" s="205"/>
      <c r="AK912" s="205"/>
      <c r="AL912" s="205"/>
      <c r="AM912" s="205"/>
      <c r="AN912" s="205"/>
      <c r="AO912" s="205"/>
      <c r="AP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  <c r="AE913" s="205"/>
      <c r="AF913" s="205"/>
      <c r="AG913" s="205"/>
      <c r="AH913" s="205"/>
      <c r="AI913" s="205"/>
      <c r="AJ913" s="205"/>
      <c r="AK913" s="205"/>
      <c r="AL913" s="205"/>
      <c r="AM913" s="205"/>
      <c r="AN913" s="205"/>
      <c r="AO913" s="205"/>
      <c r="AP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  <c r="AE914" s="205"/>
      <c r="AF914" s="205"/>
      <c r="AG914" s="205"/>
      <c r="AH914" s="205"/>
      <c r="AI914" s="205"/>
      <c r="AJ914" s="205"/>
      <c r="AK914" s="205"/>
      <c r="AL914" s="205"/>
      <c r="AM914" s="205"/>
      <c r="AN914" s="205"/>
      <c r="AO914" s="205"/>
      <c r="AP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  <c r="AE915" s="205"/>
      <c r="AF915" s="205"/>
      <c r="AG915" s="205"/>
      <c r="AH915" s="205"/>
      <c r="AI915" s="205"/>
      <c r="AJ915" s="205"/>
      <c r="AK915" s="205"/>
      <c r="AL915" s="205"/>
      <c r="AM915" s="205"/>
      <c r="AN915" s="205"/>
      <c r="AO915" s="205"/>
      <c r="AP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  <c r="AE916" s="205"/>
      <c r="AF916" s="205"/>
      <c r="AG916" s="205"/>
      <c r="AH916" s="205"/>
      <c r="AI916" s="205"/>
      <c r="AJ916" s="205"/>
      <c r="AK916" s="205"/>
      <c r="AL916" s="205"/>
      <c r="AM916" s="205"/>
      <c r="AN916" s="205"/>
      <c r="AO916" s="205"/>
      <c r="AP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  <c r="AE917" s="205"/>
      <c r="AF917" s="205"/>
      <c r="AG917" s="205"/>
      <c r="AH917" s="205"/>
      <c r="AI917" s="205"/>
      <c r="AJ917" s="205"/>
      <c r="AK917" s="205"/>
      <c r="AL917" s="205"/>
      <c r="AM917" s="205"/>
      <c r="AN917" s="205"/>
      <c r="AO917" s="205"/>
      <c r="AP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  <c r="AE918" s="205"/>
      <c r="AF918" s="205"/>
      <c r="AG918" s="205"/>
      <c r="AH918" s="205"/>
      <c r="AI918" s="205"/>
      <c r="AJ918" s="205"/>
      <c r="AK918" s="205"/>
      <c r="AL918" s="205"/>
      <c r="AM918" s="205"/>
      <c r="AN918" s="205"/>
      <c r="AO918" s="205"/>
      <c r="AP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  <c r="AE919" s="205"/>
      <c r="AF919" s="205"/>
      <c r="AG919" s="205"/>
      <c r="AH919" s="205"/>
      <c r="AI919" s="205"/>
      <c r="AJ919" s="205"/>
      <c r="AK919" s="205"/>
      <c r="AL919" s="205"/>
      <c r="AM919" s="205"/>
      <c r="AN919" s="205"/>
      <c r="AO919" s="205"/>
      <c r="AP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  <c r="AE920" s="205"/>
      <c r="AF920" s="205"/>
      <c r="AG920" s="205"/>
      <c r="AH920" s="205"/>
      <c r="AI920" s="205"/>
      <c r="AJ920" s="205"/>
      <c r="AK920" s="205"/>
      <c r="AL920" s="205"/>
      <c r="AM920" s="205"/>
      <c r="AN920" s="205"/>
      <c r="AO920" s="205"/>
      <c r="AP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  <c r="AG921" s="205"/>
      <c r="AH921" s="205"/>
      <c r="AI921" s="205"/>
      <c r="AJ921" s="205"/>
      <c r="AK921" s="205"/>
      <c r="AL921" s="205"/>
      <c r="AM921" s="205"/>
      <c r="AN921" s="205"/>
      <c r="AO921" s="205"/>
      <c r="AP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  <c r="AG922" s="205"/>
      <c r="AH922" s="205"/>
      <c r="AI922" s="205"/>
      <c r="AJ922" s="205"/>
      <c r="AK922" s="205"/>
      <c r="AL922" s="205"/>
      <c r="AM922" s="205"/>
      <c r="AN922" s="205"/>
      <c r="AO922" s="205"/>
      <c r="AP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  <c r="AG923" s="205"/>
      <c r="AH923" s="205"/>
      <c r="AI923" s="205"/>
      <c r="AJ923" s="205"/>
      <c r="AK923" s="205"/>
      <c r="AL923" s="205"/>
      <c r="AM923" s="205"/>
      <c r="AN923" s="205"/>
      <c r="AO923" s="205"/>
      <c r="AP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  <c r="AG924" s="205"/>
      <c r="AH924" s="205"/>
      <c r="AI924" s="205"/>
      <c r="AJ924" s="205"/>
      <c r="AK924" s="205"/>
      <c r="AL924" s="205"/>
      <c r="AM924" s="205"/>
      <c r="AN924" s="205"/>
      <c r="AO924" s="205"/>
      <c r="AP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  <c r="AG925" s="205"/>
      <c r="AH925" s="205"/>
      <c r="AI925" s="205"/>
      <c r="AJ925" s="205"/>
      <c r="AK925" s="205"/>
      <c r="AL925" s="205"/>
      <c r="AM925" s="205"/>
      <c r="AN925" s="205"/>
      <c r="AO925" s="205"/>
      <c r="AP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  <c r="AG926" s="205"/>
      <c r="AH926" s="205"/>
      <c r="AI926" s="205"/>
      <c r="AJ926" s="205"/>
      <c r="AK926" s="205"/>
      <c r="AL926" s="205"/>
      <c r="AM926" s="205"/>
      <c r="AN926" s="205"/>
      <c r="AO926" s="205"/>
      <c r="AP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  <c r="AG927" s="205"/>
      <c r="AH927" s="205"/>
      <c r="AI927" s="205"/>
      <c r="AJ927" s="205"/>
      <c r="AK927" s="205"/>
      <c r="AL927" s="205"/>
      <c r="AM927" s="205"/>
      <c r="AN927" s="205"/>
      <c r="AO927" s="205"/>
      <c r="AP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  <c r="AG928" s="205"/>
      <c r="AH928" s="205"/>
      <c r="AI928" s="205"/>
      <c r="AJ928" s="205"/>
      <c r="AK928" s="205"/>
      <c r="AL928" s="205"/>
      <c r="AM928" s="205"/>
      <c r="AN928" s="205"/>
      <c r="AO928" s="205"/>
      <c r="AP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  <c r="AG929" s="205"/>
      <c r="AH929" s="205"/>
      <c r="AI929" s="205"/>
      <c r="AJ929" s="205"/>
      <c r="AK929" s="205"/>
      <c r="AL929" s="205"/>
      <c r="AM929" s="205"/>
      <c r="AN929" s="205"/>
      <c r="AO929" s="205"/>
      <c r="AP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  <c r="AE930" s="205"/>
      <c r="AF930" s="205"/>
      <c r="AG930" s="205"/>
      <c r="AH930" s="205"/>
      <c r="AI930" s="205"/>
      <c r="AJ930" s="205"/>
      <c r="AK930" s="205"/>
      <c r="AL930" s="205"/>
      <c r="AM930" s="205"/>
      <c r="AN930" s="205"/>
      <c r="AO930" s="205"/>
      <c r="AP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  <c r="AE931" s="205"/>
      <c r="AF931" s="205"/>
      <c r="AG931" s="205"/>
      <c r="AH931" s="205"/>
      <c r="AI931" s="205"/>
      <c r="AJ931" s="205"/>
      <c r="AK931" s="205"/>
      <c r="AL931" s="205"/>
      <c r="AM931" s="205"/>
      <c r="AN931" s="205"/>
      <c r="AO931" s="205"/>
      <c r="AP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  <c r="AE932" s="205"/>
      <c r="AF932" s="205"/>
      <c r="AG932" s="205"/>
      <c r="AH932" s="205"/>
      <c r="AI932" s="205"/>
      <c r="AJ932" s="205"/>
      <c r="AK932" s="205"/>
      <c r="AL932" s="205"/>
      <c r="AM932" s="205"/>
      <c r="AN932" s="205"/>
      <c r="AO932" s="205"/>
      <c r="AP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  <c r="AE933" s="205"/>
      <c r="AF933" s="205"/>
      <c r="AG933" s="205"/>
      <c r="AH933" s="205"/>
      <c r="AI933" s="205"/>
      <c r="AJ933" s="205"/>
      <c r="AK933" s="205"/>
      <c r="AL933" s="205"/>
      <c r="AM933" s="205"/>
      <c r="AN933" s="205"/>
      <c r="AO933" s="205"/>
      <c r="AP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  <c r="AE934" s="205"/>
      <c r="AF934" s="205"/>
      <c r="AG934" s="205"/>
      <c r="AH934" s="205"/>
      <c r="AI934" s="205"/>
      <c r="AJ934" s="205"/>
      <c r="AK934" s="205"/>
      <c r="AL934" s="205"/>
      <c r="AM934" s="205"/>
      <c r="AN934" s="205"/>
      <c r="AO934" s="205"/>
      <c r="AP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  <c r="AE935" s="205"/>
      <c r="AF935" s="205"/>
      <c r="AG935" s="205"/>
      <c r="AH935" s="205"/>
      <c r="AI935" s="205"/>
      <c r="AJ935" s="205"/>
      <c r="AK935" s="205"/>
      <c r="AL935" s="205"/>
      <c r="AM935" s="205"/>
      <c r="AN935" s="205"/>
      <c r="AO935" s="205"/>
      <c r="AP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  <c r="AE936" s="205"/>
      <c r="AF936" s="205"/>
      <c r="AG936" s="205"/>
      <c r="AH936" s="205"/>
      <c r="AI936" s="205"/>
      <c r="AJ936" s="205"/>
      <c r="AK936" s="205"/>
      <c r="AL936" s="205"/>
      <c r="AM936" s="205"/>
      <c r="AN936" s="205"/>
      <c r="AO936" s="205"/>
      <c r="AP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  <c r="AE937" s="205"/>
      <c r="AF937" s="205"/>
      <c r="AG937" s="205"/>
      <c r="AH937" s="205"/>
      <c r="AI937" s="205"/>
      <c r="AJ937" s="205"/>
      <c r="AK937" s="205"/>
      <c r="AL937" s="205"/>
      <c r="AM937" s="205"/>
      <c r="AN937" s="205"/>
      <c r="AO937" s="205"/>
      <c r="AP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  <c r="AE938" s="205"/>
      <c r="AF938" s="205"/>
      <c r="AG938" s="205"/>
      <c r="AH938" s="205"/>
      <c r="AI938" s="205"/>
      <c r="AJ938" s="205"/>
      <c r="AK938" s="205"/>
      <c r="AL938" s="205"/>
      <c r="AM938" s="205"/>
      <c r="AN938" s="205"/>
      <c r="AO938" s="205"/>
      <c r="AP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  <c r="AE939" s="205"/>
      <c r="AF939" s="205"/>
      <c r="AG939" s="205"/>
      <c r="AH939" s="205"/>
      <c r="AI939" s="205"/>
      <c r="AJ939" s="205"/>
      <c r="AK939" s="205"/>
      <c r="AL939" s="205"/>
      <c r="AM939" s="205"/>
      <c r="AN939" s="205"/>
      <c r="AO939" s="205"/>
      <c r="AP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  <c r="AE940" s="205"/>
      <c r="AF940" s="205"/>
      <c r="AG940" s="205"/>
      <c r="AH940" s="205"/>
      <c r="AI940" s="205"/>
      <c r="AJ940" s="205"/>
      <c r="AK940" s="205"/>
      <c r="AL940" s="205"/>
      <c r="AM940" s="205"/>
      <c r="AN940" s="205"/>
      <c r="AO940" s="205"/>
      <c r="AP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  <c r="AE941" s="205"/>
      <c r="AF941" s="205"/>
      <c r="AG941" s="205"/>
      <c r="AH941" s="205"/>
      <c r="AI941" s="205"/>
      <c r="AJ941" s="205"/>
      <c r="AK941" s="205"/>
      <c r="AL941" s="205"/>
      <c r="AM941" s="205"/>
      <c r="AN941" s="205"/>
      <c r="AO941" s="205"/>
      <c r="AP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  <c r="AE942" s="205"/>
      <c r="AF942" s="205"/>
      <c r="AG942" s="205"/>
      <c r="AH942" s="205"/>
      <c r="AI942" s="205"/>
      <c r="AJ942" s="205"/>
      <c r="AK942" s="205"/>
      <c r="AL942" s="205"/>
      <c r="AM942" s="205"/>
      <c r="AN942" s="205"/>
      <c r="AO942" s="205"/>
      <c r="AP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  <c r="AE943" s="205"/>
      <c r="AF943" s="205"/>
      <c r="AG943" s="205"/>
      <c r="AH943" s="205"/>
      <c r="AI943" s="205"/>
      <c r="AJ943" s="205"/>
      <c r="AK943" s="205"/>
      <c r="AL943" s="205"/>
      <c r="AM943" s="205"/>
      <c r="AN943" s="205"/>
      <c r="AO943" s="205"/>
      <c r="AP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  <c r="AE944" s="205"/>
      <c r="AF944" s="205"/>
      <c r="AG944" s="205"/>
      <c r="AH944" s="205"/>
      <c r="AI944" s="205"/>
      <c r="AJ944" s="205"/>
      <c r="AK944" s="205"/>
      <c r="AL944" s="205"/>
      <c r="AM944" s="205"/>
      <c r="AN944" s="205"/>
      <c r="AO944" s="205"/>
      <c r="AP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  <c r="AE945" s="205"/>
      <c r="AF945" s="205"/>
      <c r="AG945" s="205"/>
      <c r="AH945" s="205"/>
      <c r="AI945" s="205"/>
      <c r="AJ945" s="205"/>
      <c r="AK945" s="205"/>
      <c r="AL945" s="205"/>
      <c r="AM945" s="205"/>
      <c r="AN945" s="205"/>
      <c r="AO945" s="205"/>
      <c r="AP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  <c r="AE946" s="205"/>
      <c r="AF946" s="205"/>
      <c r="AG946" s="205"/>
      <c r="AH946" s="205"/>
      <c r="AI946" s="205"/>
      <c r="AJ946" s="205"/>
      <c r="AK946" s="205"/>
      <c r="AL946" s="205"/>
      <c r="AM946" s="205"/>
      <c r="AN946" s="205"/>
      <c r="AO946" s="205"/>
      <c r="AP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  <c r="AK947" s="205"/>
      <c r="AL947" s="205"/>
      <c r="AM947" s="205"/>
      <c r="AN947" s="205"/>
      <c r="AO947" s="205"/>
      <c r="AP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  <c r="AE948" s="205"/>
      <c r="AF948" s="205"/>
      <c r="AG948" s="205"/>
      <c r="AH948" s="205"/>
      <c r="AI948" s="205"/>
      <c r="AJ948" s="205"/>
      <c r="AK948" s="205"/>
      <c r="AL948" s="205"/>
      <c r="AM948" s="205"/>
      <c r="AN948" s="205"/>
      <c r="AO948" s="205"/>
      <c r="AP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  <c r="AE949" s="205"/>
      <c r="AF949" s="205"/>
      <c r="AG949" s="205"/>
      <c r="AH949" s="205"/>
      <c r="AI949" s="205"/>
      <c r="AJ949" s="205"/>
      <c r="AK949" s="205"/>
      <c r="AL949" s="205"/>
      <c r="AM949" s="205"/>
      <c r="AN949" s="205"/>
      <c r="AO949" s="205"/>
      <c r="AP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  <c r="AE950" s="205"/>
      <c r="AF950" s="205"/>
      <c r="AG950" s="205"/>
      <c r="AH950" s="205"/>
      <c r="AI950" s="205"/>
      <c r="AJ950" s="205"/>
      <c r="AK950" s="205"/>
      <c r="AL950" s="205"/>
      <c r="AM950" s="205"/>
      <c r="AN950" s="205"/>
      <c r="AO950" s="205"/>
      <c r="AP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  <c r="AE951" s="205"/>
      <c r="AF951" s="205"/>
      <c r="AG951" s="205"/>
      <c r="AH951" s="205"/>
      <c r="AI951" s="205"/>
      <c r="AJ951" s="205"/>
      <c r="AK951" s="205"/>
      <c r="AL951" s="205"/>
      <c r="AM951" s="205"/>
      <c r="AN951" s="205"/>
      <c r="AO951" s="205"/>
      <c r="AP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  <c r="AE952" s="205"/>
      <c r="AF952" s="205"/>
      <c r="AG952" s="205"/>
      <c r="AH952" s="205"/>
      <c r="AI952" s="205"/>
      <c r="AJ952" s="205"/>
      <c r="AK952" s="205"/>
      <c r="AL952" s="205"/>
      <c r="AM952" s="205"/>
      <c r="AN952" s="205"/>
      <c r="AO952" s="205"/>
      <c r="AP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  <c r="AE953" s="205"/>
      <c r="AF953" s="205"/>
      <c r="AG953" s="205"/>
      <c r="AH953" s="205"/>
      <c r="AI953" s="205"/>
      <c r="AJ953" s="205"/>
      <c r="AK953" s="205"/>
      <c r="AL953" s="205"/>
      <c r="AM953" s="205"/>
      <c r="AN953" s="205"/>
      <c r="AO953" s="205"/>
      <c r="AP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  <c r="AE954" s="205"/>
      <c r="AF954" s="205"/>
      <c r="AG954" s="205"/>
      <c r="AH954" s="205"/>
      <c r="AI954" s="205"/>
      <c r="AJ954" s="205"/>
      <c r="AK954" s="205"/>
      <c r="AL954" s="205"/>
      <c r="AM954" s="205"/>
      <c r="AN954" s="205"/>
      <c r="AO954" s="205"/>
      <c r="AP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  <c r="AE955" s="205"/>
      <c r="AF955" s="205"/>
      <c r="AG955" s="205"/>
      <c r="AH955" s="205"/>
      <c r="AI955" s="205"/>
      <c r="AJ955" s="205"/>
      <c r="AK955" s="205"/>
      <c r="AL955" s="205"/>
      <c r="AM955" s="205"/>
      <c r="AN955" s="205"/>
      <c r="AO955" s="205"/>
      <c r="AP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  <c r="AE956" s="205"/>
      <c r="AF956" s="205"/>
      <c r="AG956" s="205"/>
      <c r="AH956" s="205"/>
      <c r="AI956" s="205"/>
      <c r="AJ956" s="205"/>
      <c r="AK956" s="205"/>
      <c r="AL956" s="205"/>
      <c r="AM956" s="205"/>
      <c r="AN956" s="205"/>
      <c r="AO956" s="205"/>
      <c r="AP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  <c r="AE957" s="205"/>
      <c r="AF957" s="205"/>
      <c r="AG957" s="205"/>
      <c r="AH957" s="205"/>
      <c r="AI957" s="205"/>
      <c r="AJ957" s="205"/>
      <c r="AK957" s="205"/>
      <c r="AL957" s="205"/>
      <c r="AM957" s="205"/>
      <c r="AN957" s="205"/>
      <c r="AO957" s="205"/>
      <c r="AP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  <c r="AE958" s="205"/>
      <c r="AF958" s="205"/>
      <c r="AG958" s="205"/>
      <c r="AH958" s="205"/>
      <c r="AI958" s="205"/>
      <c r="AJ958" s="205"/>
      <c r="AK958" s="205"/>
      <c r="AL958" s="205"/>
      <c r="AM958" s="205"/>
      <c r="AN958" s="205"/>
      <c r="AO958" s="205"/>
      <c r="AP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  <c r="AE959" s="205"/>
      <c r="AF959" s="205"/>
      <c r="AG959" s="205"/>
      <c r="AH959" s="205"/>
      <c r="AI959" s="205"/>
      <c r="AJ959" s="205"/>
      <c r="AK959" s="205"/>
      <c r="AL959" s="205"/>
      <c r="AM959" s="205"/>
      <c r="AN959" s="205"/>
      <c r="AO959" s="205"/>
      <c r="AP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  <c r="AE960" s="205"/>
      <c r="AF960" s="205"/>
      <c r="AG960" s="205"/>
      <c r="AH960" s="205"/>
      <c r="AI960" s="205"/>
      <c r="AJ960" s="205"/>
      <c r="AK960" s="205"/>
      <c r="AL960" s="205"/>
      <c r="AM960" s="205"/>
      <c r="AN960" s="205"/>
      <c r="AO960" s="205"/>
      <c r="AP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  <c r="AE961" s="205"/>
      <c r="AF961" s="205"/>
      <c r="AG961" s="205"/>
      <c r="AH961" s="205"/>
      <c r="AI961" s="205"/>
      <c r="AJ961" s="205"/>
      <c r="AK961" s="205"/>
      <c r="AL961" s="205"/>
      <c r="AM961" s="205"/>
      <c r="AN961" s="205"/>
      <c r="AO961" s="205"/>
      <c r="AP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  <c r="AE962" s="205"/>
      <c r="AF962" s="205"/>
      <c r="AG962" s="205"/>
      <c r="AH962" s="205"/>
      <c r="AI962" s="205"/>
      <c r="AJ962" s="205"/>
      <c r="AK962" s="205"/>
      <c r="AL962" s="205"/>
      <c r="AM962" s="205"/>
      <c r="AN962" s="205"/>
      <c r="AO962" s="205"/>
      <c r="AP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  <c r="AE963" s="205"/>
      <c r="AF963" s="205"/>
      <c r="AG963" s="205"/>
      <c r="AH963" s="205"/>
      <c r="AI963" s="205"/>
      <c r="AJ963" s="205"/>
      <c r="AK963" s="205"/>
      <c r="AL963" s="205"/>
      <c r="AM963" s="205"/>
      <c r="AN963" s="205"/>
      <c r="AO963" s="205"/>
      <c r="AP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  <c r="AE964" s="205"/>
      <c r="AF964" s="205"/>
      <c r="AG964" s="205"/>
      <c r="AH964" s="205"/>
      <c r="AI964" s="205"/>
      <c r="AJ964" s="205"/>
      <c r="AK964" s="205"/>
      <c r="AL964" s="205"/>
      <c r="AM964" s="205"/>
      <c r="AN964" s="205"/>
      <c r="AO964" s="205"/>
      <c r="AP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  <c r="AE965" s="205"/>
      <c r="AF965" s="205"/>
      <c r="AG965" s="205"/>
      <c r="AH965" s="205"/>
      <c r="AI965" s="205"/>
      <c r="AJ965" s="205"/>
      <c r="AK965" s="205"/>
      <c r="AL965" s="205"/>
      <c r="AM965" s="205"/>
      <c r="AN965" s="205"/>
      <c r="AO965" s="205"/>
      <c r="AP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  <c r="AE966" s="205"/>
      <c r="AF966" s="205"/>
      <c r="AG966" s="205"/>
      <c r="AH966" s="205"/>
      <c r="AI966" s="205"/>
      <c r="AJ966" s="205"/>
      <c r="AK966" s="205"/>
      <c r="AL966" s="205"/>
      <c r="AM966" s="205"/>
      <c r="AN966" s="205"/>
      <c r="AO966" s="205"/>
      <c r="AP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  <c r="AE967" s="205"/>
      <c r="AF967" s="205"/>
      <c r="AG967" s="205"/>
      <c r="AH967" s="205"/>
      <c r="AI967" s="205"/>
      <c r="AJ967" s="205"/>
      <c r="AK967" s="205"/>
      <c r="AL967" s="205"/>
      <c r="AM967" s="205"/>
      <c r="AN967" s="205"/>
      <c r="AO967" s="205"/>
      <c r="AP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  <c r="AE968" s="205"/>
      <c r="AF968" s="205"/>
      <c r="AG968" s="205"/>
      <c r="AH968" s="205"/>
      <c r="AI968" s="205"/>
      <c r="AJ968" s="205"/>
      <c r="AK968" s="205"/>
      <c r="AL968" s="205"/>
      <c r="AM968" s="205"/>
      <c r="AN968" s="205"/>
      <c r="AO968" s="205"/>
      <c r="AP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  <c r="AG969" s="205"/>
      <c r="AH969" s="205"/>
      <c r="AI969" s="205"/>
      <c r="AJ969" s="205"/>
      <c r="AK969" s="205"/>
      <c r="AL969" s="205"/>
      <c r="AM969" s="205"/>
      <c r="AN969" s="205"/>
      <c r="AO969" s="205"/>
      <c r="AP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  <c r="AE970" s="205"/>
      <c r="AF970" s="205"/>
      <c r="AG970" s="205"/>
      <c r="AH970" s="205"/>
      <c r="AI970" s="205"/>
      <c r="AJ970" s="205"/>
      <c r="AK970" s="205"/>
      <c r="AL970" s="205"/>
      <c r="AM970" s="205"/>
      <c r="AN970" s="205"/>
      <c r="AO970" s="205"/>
      <c r="AP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  <c r="AE971" s="205"/>
      <c r="AF971" s="205"/>
      <c r="AG971" s="205"/>
      <c r="AH971" s="205"/>
      <c r="AI971" s="205"/>
      <c r="AJ971" s="205"/>
      <c r="AK971" s="205"/>
      <c r="AL971" s="205"/>
      <c r="AM971" s="205"/>
      <c r="AN971" s="205"/>
      <c r="AO971" s="205"/>
      <c r="AP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  <c r="AE972" s="205"/>
      <c r="AF972" s="205"/>
      <c r="AG972" s="205"/>
      <c r="AH972" s="205"/>
      <c r="AI972" s="205"/>
      <c r="AJ972" s="205"/>
      <c r="AK972" s="205"/>
      <c r="AL972" s="205"/>
      <c r="AM972" s="205"/>
      <c r="AN972" s="205"/>
      <c r="AO972" s="205"/>
      <c r="AP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  <c r="AH973" s="205"/>
      <c r="AI973" s="205"/>
      <c r="AJ973" s="205"/>
      <c r="AK973" s="205"/>
      <c r="AL973" s="205"/>
      <c r="AM973" s="205"/>
      <c r="AN973" s="205"/>
      <c r="AO973" s="205"/>
      <c r="AP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  <c r="AE974" s="205"/>
      <c r="AF974" s="205"/>
      <c r="AG974" s="205"/>
      <c r="AH974" s="205"/>
      <c r="AI974" s="205"/>
      <c r="AJ974" s="205"/>
      <c r="AK974" s="205"/>
      <c r="AL974" s="205"/>
      <c r="AM974" s="205"/>
      <c r="AN974" s="205"/>
      <c r="AO974" s="205"/>
      <c r="AP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  <c r="AE975" s="205"/>
      <c r="AF975" s="205"/>
      <c r="AG975" s="205"/>
      <c r="AH975" s="205"/>
      <c r="AI975" s="205"/>
      <c r="AJ975" s="205"/>
      <c r="AK975" s="205"/>
      <c r="AL975" s="205"/>
      <c r="AM975" s="205"/>
      <c r="AN975" s="205"/>
      <c r="AO975" s="205"/>
      <c r="AP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  <c r="AE976" s="205"/>
      <c r="AF976" s="205"/>
      <c r="AG976" s="205"/>
      <c r="AH976" s="205"/>
      <c r="AI976" s="205"/>
      <c r="AJ976" s="205"/>
      <c r="AK976" s="205"/>
      <c r="AL976" s="205"/>
      <c r="AM976" s="205"/>
      <c r="AN976" s="205"/>
      <c r="AO976" s="205"/>
      <c r="AP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  <c r="AE977" s="205"/>
      <c r="AF977" s="205"/>
      <c r="AG977" s="205"/>
      <c r="AH977" s="205"/>
      <c r="AI977" s="205"/>
      <c r="AJ977" s="205"/>
      <c r="AK977" s="205"/>
      <c r="AL977" s="205"/>
      <c r="AM977" s="205"/>
      <c r="AN977" s="205"/>
      <c r="AO977" s="205"/>
      <c r="AP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  <c r="AE978" s="205"/>
      <c r="AF978" s="205"/>
      <c r="AG978" s="205"/>
      <c r="AH978" s="205"/>
      <c r="AI978" s="205"/>
      <c r="AJ978" s="205"/>
      <c r="AK978" s="205"/>
      <c r="AL978" s="205"/>
      <c r="AM978" s="205"/>
      <c r="AN978" s="205"/>
      <c r="AO978" s="205"/>
      <c r="AP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  <c r="AE979" s="205"/>
      <c r="AF979" s="205"/>
      <c r="AG979" s="205"/>
      <c r="AH979" s="205"/>
      <c r="AI979" s="205"/>
      <c r="AJ979" s="205"/>
      <c r="AK979" s="205"/>
      <c r="AL979" s="205"/>
      <c r="AM979" s="205"/>
      <c r="AN979" s="205"/>
      <c r="AO979" s="205"/>
      <c r="AP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  <c r="AE980" s="205"/>
      <c r="AF980" s="205"/>
      <c r="AG980" s="205"/>
      <c r="AH980" s="205"/>
      <c r="AI980" s="205"/>
      <c r="AJ980" s="205"/>
      <c r="AK980" s="205"/>
      <c r="AL980" s="205"/>
      <c r="AM980" s="205"/>
      <c r="AN980" s="205"/>
      <c r="AO980" s="205"/>
      <c r="AP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  <c r="AE981" s="205"/>
      <c r="AF981" s="205"/>
      <c r="AG981" s="205"/>
      <c r="AH981" s="205"/>
      <c r="AI981" s="205"/>
      <c r="AJ981" s="205"/>
      <c r="AK981" s="205"/>
      <c r="AL981" s="205"/>
      <c r="AM981" s="205"/>
      <c r="AN981" s="205"/>
      <c r="AO981" s="205"/>
      <c r="AP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  <c r="AE982" s="205"/>
      <c r="AF982" s="205"/>
      <c r="AG982" s="205"/>
      <c r="AH982" s="205"/>
      <c r="AI982" s="205"/>
      <c r="AJ982" s="205"/>
      <c r="AK982" s="205"/>
      <c r="AL982" s="205"/>
      <c r="AM982" s="205"/>
      <c r="AN982" s="205"/>
      <c r="AO982" s="205"/>
      <c r="AP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  <c r="AE983" s="205"/>
      <c r="AF983" s="205"/>
      <c r="AG983" s="205"/>
      <c r="AH983" s="205"/>
      <c r="AI983" s="205"/>
      <c r="AJ983" s="205"/>
      <c r="AK983" s="205"/>
      <c r="AL983" s="205"/>
      <c r="AM983" s="205"/>
      <c r="AN983" s="205"/>
      <c r="AO983" s="205"/>
      <c r="AP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  <c r="AE984" s="205"/>
      <c r="AF984" s="205"/>
      <c r="AG984" s="205"/>
      <c r="AH984" s="205"/>
      <c r="AI984" s="205"/>
      <c r="AJ984" s="205"/>
      <c r="AK984" s="205"/>
      <c r="AL984" s="205"/>
      <c r="AM984" s="205"/>
      <c r="AN984" s="205"/>
      <c r="AO984" s="205"/>
      <c r="AP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  <c r="AE985" s="205"/>
      <c r="AF985" s="205"/>
      <c r="AG985" s="205"/>
      <c r="AH985" s="205"/>
      <c r="AI985" s="205"/>
      <c r="AJ985" s="205"/>
      <c r="AK985" s="205"/>
      <c r="AL985" s="205"/>
      <c r="AM985" s="205"/>
      <c r="AN985" s="205"/>
      <c r="AO985" s="205"/>
      <c r="AP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  <c r="AE986" s="205"/>
      <c r="AF986" s="205"/>
      <c r="AG986" s="205"/>
      <c r="AH986" s="205"/>
      <c r="AI986" s="205"/>
      <c r="AJ986" s="205"/>
      <c r="AK986" s="205"/>
      <c r="AL986" s="205"/>
      <c r="AM986" s="205"/>
      <c r="AN986" s="205"/>
      <c r="AO986" s="205"/>
      <c r="AP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  <c r="AG987" s="205"/>
      <c r="AH987" s="205"/>
      <c r="AI987" s="205"/>
      <c r="AJ987" s="205"/>
      <c r="AK987" s="205"/>
      <c r="AL987" s="205"/>
      <c r="AM987" s="205"/>
      <c r="AN987" s="205"/>
      <c r="AO987" s="205"/>
      <c r="AP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  <c r="AE988" s="205"/>
      <c r="AF988" s="205"/>
      <c r="AG988" s="205"/>
      <c r="AH988" s="205"/>
      <c r="AI988" s="205"/>
      <c r="AJ988" s="205"/>
      <c r="AK988" s="205"/>
      <c r="AL988" s="205"/>
      <c r="AM988" s="205"/>
      <c r="AN988" s="205"/>
      <c r="AO988" s="205"/>
      <c r="AP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  <c r="AE989" s="205"/>
      <c r="AF989" s="205"/>
      <c r="AG989" s="205"/>
      <c r="AH989" s="205"/>
      <c r="AI989" s="205"/>
      <c r="AJ989" s="205"/>
      <c r="AK989" s="205"/>
      <c r="AL989" s="205"/>
      <c r="AM989" s="205"/>
      <c r="AN989" s="205"/>
      <c r="AO989" s="205"/>
      <c r="AP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  <c r="AE990" s="205"/>
      <c r="AF990" s="205"/>
      <c r="AG990" s="205"/>
      <c r="AH990" s="205"/>
      <c r="AI990" s="205"/>
      <c r="AJ990" s="205"/>
      <c r="AK990" s="205"/>
      <c r="AL990" s="205"/>
      <c r="AM990" s="205"/>
      <c r="AN990" s="205"/>
      <c r="AO990" s="205"/>
      <c r="AP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  <c r="AE991" s="205"/>
      <c r="AF991" s="205"/>
      <c r="AG991" s="205"/>
      <c r="AH991" s="205"/>
      <c r="AI991" s="205"/>
      <c r="AJ991" s="205"/>
      <c r="AK991" s="205"/>
      <c r="AL991" s="205"/>
      <c r="AM991" s="205"/>
      <c r="AN991" s="205"/>
      <c r="AO991" s="205"/>
      <c r="AP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  <c r="AE992" s="205"/>
      <c r="AF992" s="205"/>
      <c r="AG992" s="205"/>
      <c r="AH992" s="205"/>
      <c r="AI992" s="205"/>
      <c r="AJ992" s="205"/>
      <c r="AK992" s="205"/>
      <c r="AL992" s="205"/>
      <c r="AM992" s="205"/>
      <c r="AN992" s="205"/>
      <c r="AO992" s="205"/>
      <c r="AP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  <c r="AE993" s="205"/>
      <c r="AF993" s="205"/>
      <c r="AG993" s="205"/>
      <c r="AH993" s="205"/>
      <c r="AI993" s="205"/>
      <c r="AJ993" s="205"/>
      <c r="AK993" s="205"/>
      <c r="AL993" s="205"/>
      <c r="AM993" s="205"/>
      <c r="AN993" s="205"/>
      <c r="AO993" s="205"/>
      <c r="AP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  <c r="AE994" s="205"/>
      <c r="AF994" s="205"/>
      <c r="AG994" s="205"/>
      <c r="AH994" s="205"/>
      <c r="AI994" s="205"/>
      <c r="AJ994" s="205"/>
      <c r="AK994" s="205"/>
      <c r="AL994" s="205"/>
      <c r="AM994" s="205"/>
      <c r="AN994" s="205"/>
      <c r="AO994" s="205"/>
      <c r="AP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  <c r="AE995" s="205"/>
      <c r="AF995" s="205"/>
      <c r="AG995" s="205"/>
      <c r="AH995" s="205"/>
      <c r="AI995" s="205"/>
      <c r="AJ995" s="205"/>
      <c r="AK995" s="205"/>
      <c r="AL995" s="205"/>
      <c r="AM995" s="205"/>
      <c r="AN995" s="205"/>
      <c r="AO995" s="205"/>
      <c r="AP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  <c r="AE996" s="205"/>
      <c r="AF996" s="205"/>
      <c r="AG996" s="205"/>
      <c r="AH996" s="205"/>
      <c r="AI996" s="205"/>
      <c r="AJ996" s="205"/>
      <c r="AK996" s="205"/>
      <c r="AL996" s="205"/>
      <c r="AM996" s="205"/>
      <c r="AN996" s="205"/>
      <c r="AO996" s="205"/>
      <c r="AP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  <c r="AE997" s="205"/>
      <c r="AF997" s="205"/>
      <c r="AG997" s="205"/>
      <c r="AH997" s="205"/>
      <c r="AI997" s="205"/>
      <c r="AJ997" s="205"/>
      <c r="AK997" s="205"/>
      <c r="AL997" s="205"/>
      <c r="AM997" s="205"/>
      <c r="AN997" s="205"/>
      <c r="AO997" s="205"/>
      <c r="AP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  <c r="AE998" s="205"/>
      <c r="AF998" s="205"/>
      <c r="AG998" s="205"/>
      <c r="AH998" s="205"/>
      <c r="AI998" s="205"/>
      <c r="AJ998" s="205"/>
      <c r="AK998" s="205"/>
      <c r="AL998" s="205"/>
      <c r="AM998" s="205"/>
      <c r="AN998" s="205"/>
      <c r="AO998" s="205"/>
      <c r="AP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  <c r="AE999" s="205"/>
      <c r="AF999" s="205"/>
      <c r="AG999" s="205"/>
      <c r="AH999" s="205"/>
      <c r="AI999" s="205"/>
      <c r="AJ999" s="205"/>
      <c r="AK999" s="205"/>
      <c r="AL999" s="205"/>
      <c r="AM999" s="205"/>
      <c r="AN999" s="205"/>
      <c r="AO999" s="205"/>
      <c r="AP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  <c r="AE1000" s="205"/>
      <c r="AF1000" s="205"/>
      <c r="AG1000" s="205"/>
      <c r="AH1000" s="205"/>
      <c r="AI1000" s="205"/>
      <c r="AJ1000" s="205"/>
      <c r="AK1000" s="205"/>
      <c r="AL1000" s="205"/>
      <c r="AM1000" s="205"/>
      <c r="AN1000" s="205"/>
      <c r="AO1000" s="205"/>
      <c r="AP1000" s="205"/>
    </row>
  </sheetData>
  <mergeCells count="2">
    <mergeCell ref="B3:D3"/>
    <mergeCell ref="F8:V8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sheetData>
    <row r="1">
      <c r="A1" s="205"/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>
      <c r="A3" s="205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>
      <c r="A4" s="205"/>
      <c r="B4" s="205"/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>
      <c r="A5" s="205"/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>
      <c r="A6" s="205"/>
      <c r="B6" s="205"/>
      <c r="C6" s="205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>
      <c r="A7" s="205"/>
      <c r="B7" s="205"/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>
      <c r="A8" s="205"/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>
      <c r="A9" s="205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>
      <c r="A10" s="205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>
      <c r="A11" s="205"/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5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5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5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5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5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5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5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5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5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5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5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5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5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5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5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5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5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5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5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5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5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5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5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5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5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5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5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5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5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5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5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5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5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5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5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5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5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5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5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5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5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5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5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5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5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5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5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5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5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5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5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5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5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5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5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5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5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5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5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5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5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5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5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5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5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5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5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5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5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5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5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5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5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5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5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5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5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5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5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5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5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5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5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5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5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5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5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5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5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5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5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5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5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5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5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5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5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5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5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5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5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5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5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5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5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5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5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5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5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5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5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5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5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5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5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5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5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5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5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5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5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5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5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5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5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5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5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5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5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5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5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5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5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5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5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5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5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5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5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5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5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5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5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5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5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5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5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5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5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5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5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5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5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5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5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5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5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5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5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5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5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5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5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5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5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5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5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5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5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5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5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5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5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5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5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5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5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5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5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5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5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5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5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5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5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5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5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5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5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5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9.88"/>
    <col customWidth="1" min="2" max="2" width="39.13"/>
    <col customWidth="1" min="3" max="3" width="39.63"/>
  </cols>
  <sheetData>
    <row r="1" ht="27.75" customHeight="1">
      <c r="A1" s="518" t="s">
        <v>137</v>
      </c>
      <c r="B1" s="518" t="s">
        <v>658</v>
      </c>
      <c r="C1" s="518" t="s">
        <v>659</v>
      </c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ht="15.75" customHeight="1">
      <c r="A2" s="519" t="s">
        <v>660</v>
      </c>
      <c r="B2" s="519" t="s">
        <v>661</v>
      </c>
      <c r="C2" s="519" t="s">
        <v>661</v>
      </c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ht="15.75" customHeight="1">
      <c r="A3" s="520" t="s">
        <v>174</v>
      </c>
      <c r="B3" s="520" t="s">
        <v>661</v>
      </c>
      <c r="C3" s="520" t="s">
        <v>661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5.75" customHeight="1">
      <c r="A4" s="519" t="s">
        <v>198</v>
      </c>
      <c r="B4" s="519" t="s">
        <v>662</v>
      </c>
      <c r="C4" s="519" t="s">
        <v>662</v>
      </c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ht="15.75" customHeight="1">
      <c r="A5" s="520" t="s">
        <v>663</v>
      </c>
      <c r="B5" s="520" t="s">
        <v>661</v>
      </c>
      <c r="C5" s="520" t="s">
        <v>661</v>
      </c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ht="15.75" customHeight="1">
      <c r="A6" s="519" t="s">
        <v>207</v>
      </c>
      <c r="B6" s="519" t="s">
        <v>661</v>
      </c>
      <c r="C6" s="519" t="s">
        <v>661</v>
      </c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ht="15.75" customHeight="1">
      <c r="A7" s="205"/>
      <c r="B7" s="205"/>
      <c r="C7" s="205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ht="15.75" customHeight="1">
      <c r="A8" s="205"/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ht="15.75" customHeight="1">
      <c r="A9" s="205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ht="15.75" customHeight="1">
      <c r="A10" s="205"/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ht="15.75" customHeight="1">
      <c r="A11" s="205"/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ht="15.75" customHeight="1">
      <c r="A12" s="205"/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ht="15.75" customHeight="1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ht="15.75" customHeight="1">
      <c r="A14" s="205"/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ht="15.75" customHeight="1">
      <c r="A15" s="205"/>
      <c r="B15" s="205"/>
      <c r="C15" s="205"/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ht="15.75" customHeight="1">
      <c r="A16" s="205"/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ht="15.75" customHeight="1">
      <c r="A17" s="205"/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ht="15.75" customHeight="1">
      <c r="A18" s="205"/>
      <c r="B18" s="205"/>
      <c r="C18" s="205"/>
      <c r="D18" s="205"/>
      <c r="E18" s="205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ht="15.75" customHeight="1">
      <c r="A19" s="205"/>
      <c r="B19" s="205"/>
      <c r="C19" s="205"/>
      <c r="D19" s="205"/>
      <c r="E19" s="205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ht="15.75" customHeight="1">
      <c r="A20" s="205"/>
      <c r="B20" s="205"/>
      <c r="C20" s="205"/>
      <c r="D20" s="205"/>
      <c r="E20" s="205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ht="15.75" customHeight="1">
      <c r="A21" s="205"/>
      <c r="B21" s="205"/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ht="15.75" customHeight="1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ht="15.75" customHeight="1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ht="15.75" customHeight="1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ht="15.75" customHeight="1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ht="15.75" customHeight="1">
      <c r="A26" s="205"/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ht="15.75" customHeight="1">
      <c r="A27" s="205"/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ht="15.75" customHeight="1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ht="15.75" customHeight="1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ht="15.75" customHeight="1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ht="15.75" customHeight="1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ht="15.75" customHeight="1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ht="15.75" customHeight="1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ht="15.75" customHeight="1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ht="15.75" customHeight="1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ht="15.75" customHeight="1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ht="15.75" customHeight="1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ht="15.75" customHeight="1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ht="15.75" customHeight="1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ht="15.75" customHeight="1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ht="15.75" customHeight="1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ht="15.75" customHeight="1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ht="15.75" customHeight="1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ht="15.75" customHeight="1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ht="15.75" customHeight="1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ht="15.75" customHeight="1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ht="15.75" customHeight="1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ht="15.75" customHeight="1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ht="15.75" customHeight="1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ht="15.75" customHeight="1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ht="15.75" customHeight="1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ht="15.7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ht="15.75" customHeight="1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ht="15.75" customHeight="1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ht="15.75" customHeight="1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ht="15.7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ht="15.7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ht="15.7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ht="15.7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ht="15.7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ht="15.7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ht="15.7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ht="15.7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ht="15.7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ht="15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ht="15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ht="15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ht="15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ht="15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ht="15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ht="15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ht="15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ht="15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ht="15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ht="15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ht="15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ht="15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ht="15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ht="15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ht="15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ht="15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ht="15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ht="15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ht="15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ht="15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ht="15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ht="15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ht="15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ht="15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ht="15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ht="15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ht="15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ht="15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ht="15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ht="15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ht="15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ht="15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ht="15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ht="15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ht="15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ht="15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ht="15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ht="15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ht="15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ht="15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ht="15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ht="15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ht="15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ht="15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ht="15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ht="15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ht="15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ht="15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ht="15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ht="15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ht="15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ht="15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ht="15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ht="15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ht="15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ht="15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ht="15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ht="15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ht="15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ht="15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ht="15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ht="15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ht="15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ht="15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ht="15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ht="15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ht="15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ht="15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ht="15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ht="15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ht="15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ht="15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ht="15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ht="15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ht="15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ht="15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ht="15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ht="15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ht="15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ht="15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ht="15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ht="15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ht="15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ht="15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ht="15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ht="15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ht="15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ht="15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ht="15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ht="15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ht="15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ht="15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ht="15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ht="15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ht="15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ht="15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ht="15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ht="15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ht="15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ht="15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ht="15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ht="15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ht="15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ht="15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ht="15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ht="15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ht="15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ht="15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ht="15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ht="15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ht="15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ht="15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ht="15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ht="15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ht="15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ht="15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ht="15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ht="15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ht="15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ht="15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ht="15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ht="15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ht="15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ht="15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ht="15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ht="15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ht="15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ht="15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ht="15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ht="15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ht="15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ht="15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ht="15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ht="15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ht="15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ht="15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ht="15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ht="15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ht="15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ht="15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ht="15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ht="15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ht="15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ht="15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ht="15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ht="15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ht="15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ht="15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ht="15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ht="15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ht="15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ht="15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ht="15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ht="15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ht="15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ht="15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ht="15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ht="15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ht="15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ht="15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ht="15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ht="15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ht="15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ht="15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ht="15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ht="15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ht="15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ht="15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ht="15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ht="15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ht="15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ht="15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ht="15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ht="15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ht="15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ht="15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ht="15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ht="15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ht="15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ht="15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ht="15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ht="15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ht="15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ht="15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ht="15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ht="15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ht="15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ht="15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ht="15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ht="15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ht="15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ht="15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ht="15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ht="15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ht="15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ht="15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ht="15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ht="15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ht="15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ht="15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ht="15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ht="15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ht="15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ht="15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ht="15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ht="15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ht="15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ht="15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ht="15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ht="15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ht="15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ht="15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ht="15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ht="15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ht="15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ht="15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ht="15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ht="15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ht="15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ht="15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ht="15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ht="15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ht="15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ht="15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ht="15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ht="15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ht="15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ht="15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ht="15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ht="15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ht="15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ht="15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ht="15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ht="15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ht="15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ht="15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ht="15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ht="15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ht="15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ht="15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ht="15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ht="15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ht="15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ht="15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ht="15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ht="15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ht="15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ht="15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ht="15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ht="15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ht="15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ht="15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ht="15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ht="15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ht="15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ht="15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ht="15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ht="15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ht="15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ht="15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ht="15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ht="15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ht="15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ht="15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ht="15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ht="15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ht="15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ht="15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ht="15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ht="15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ht="15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ht="15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ht="15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ht="15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ht="15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ht="15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ht="15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ht="15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ht="15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ht="15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ht="15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ht="15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ht="15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ht="15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ht="15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ht="15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ht="15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ht="15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ht="15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ht="15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ht="15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ht="15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ht="15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ht="15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ht="15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ht="15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ht="15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ht="15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ht="15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ht="15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ht="15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ht="15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ht="15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ht="15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ht="15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ht="15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ht="15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ht="15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ht="15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ht="15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ht="15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ht="15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ht="15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ht="15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ht="15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ht="15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ht="15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ht="15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ht="15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ht="15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ht="15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ht="15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ht="15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ht="15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ht="15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ht="15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ht="15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ht="15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ht="15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ht="15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ht="15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ht="15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ht="15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ht="15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ht="15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ht="15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ht="15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ht="15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ht="15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ht="15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ht="15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ht="15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ht="15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ht="15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ht="15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ht="15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ht="15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ht="15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ht="15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ht="15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ht="15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ht="15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ht="15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ht="15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ht="15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ht="15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ht="15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ht="15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ht="15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ht="15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ht="15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ht="15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ht="15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ht="15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ht="15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ht="15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ht="15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ht="15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ht="15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ht="15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ht="15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ht="15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ht="15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ht="15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ht="15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ht="15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ht="15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ht="15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ht="15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ht="15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ht="15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ht="15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ht="15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ht="15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ht="15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ht="15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ht="15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ht="15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ht="15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ht="15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ht="15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ht="15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ht="15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ht="15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ht="15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ht="15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ht="15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ht="15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ht="15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ht="15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ht="15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ht="15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ht="15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ht="15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ht="15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ht="15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ht="15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ht="15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ht="15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ht="15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ht="15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ht="15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ht="15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ht="15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ht="15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ht="15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ht="15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ht="15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ht="15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ht="15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ht="15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ht="15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ht="15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ht="15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ht="15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ht="15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ht="15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ht="15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ht="15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ht="15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ht="15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ht="15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ht="15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ht="15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ht="15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ht="15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ht="15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ht="15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ht="15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ht="15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ht="15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ht="15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ht="15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ht="15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ht="15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ht="15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ht="15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ht="15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ht="15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ht="15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ht="15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ht="15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ht="15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ht="15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ht="15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ht="15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ht="15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ht="15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ht="15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ht="15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ht="15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ht="15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ht="15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ht="15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ht="15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ht="15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ht="15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ht="15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ht="15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ht="15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ht="15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ht="15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ht="15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ht="15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ht="15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ht="15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ht="15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ht="15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ht="15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ht="15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ht="15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ht="15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ht="15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ht="15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ht="15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ht="15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ht="15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ht="15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ht="15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ht="15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ht="15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ht="15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ht="15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ht="15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ht="15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ht="15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ht="15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ht="15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ht="15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ht="15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ht="15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ht="15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ht="15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ht="15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ht="15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ht="15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ht="15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ht="15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ht="15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ht="15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ht="15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ht="15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ht="15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ht="15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ht="15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ht="15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ht="15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ht="15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ht="15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ht="15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ht="15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ht="15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ht="15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ht="15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ht="15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ht="15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ht="15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ht="15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ht="15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ht="15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ht="15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ht="15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ht="15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ht="15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ht="15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ht="15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ht="15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ht="15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ht="15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ht="15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ht="15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ht="15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ht="15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ht="15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ht="15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ht="15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ht="15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ht="15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ht="15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ht="15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ht="15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ht="15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ht="15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ht="15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ht="15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ht="15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ht="15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ht="15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ht="15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ht="15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ht="15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ht="15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ht="15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ht="15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ht="15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ht="15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ht="15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ht="15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ht="15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ht="15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ht="15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ht="15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ht="15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ht="15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ht="15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ht="15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ht="15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ht="15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ht="15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ht="15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ht="15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ht="15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ht="15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ht="15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ht="15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ht="15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ht="15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ht="15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ht="15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ht="15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ht="15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ht="15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ht="15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ht="15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ht="15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ht="15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ht="15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ht="15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ht="15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ht="15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ht="15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ht="15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ht="15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ht="15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ht="15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ht="15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ht="15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ht="15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ht="15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ht="15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ht="15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ht="15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ht="15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ht="15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ht="15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ht="15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ht="15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ht="15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ht="15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ht="15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ht="15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ht="15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ht="15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ht="15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ht="15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ht="15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ht="15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ht="15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ht="15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ht="15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ht="15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ht="15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ht="15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ht="15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ht="15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ht="15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ht="15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ht="15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ht="15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ht="15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ht="15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ht="15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ht="15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ht="15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ht="15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ht="15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ht="15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ht="15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ht="15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ht="15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ht="15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ht="15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ht="15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ht="15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ht="15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ht="15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ht="15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ht="15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ht="15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ht="15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ht="15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ht="15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ht="15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ht="15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ht="15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ht="15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ht="15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ht="15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ht="15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ht="15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ht="15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ht="15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ht="15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ht="15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ht="15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ht="15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ht="15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ht="15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ht="15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ht="15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ht="15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ht="15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ht="15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ht="15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ht="15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ht="15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ht="15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ht="15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ht="15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ht="15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ht="15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ht="15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ht="15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ht="15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ht="15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ht="15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ht="15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ht="15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ht="15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ht="15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ht="15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ht="15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ht="15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ht="15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ht="15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ht="15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ht="15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ht="15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ht="15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ht="15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ht="15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ht="15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ht="15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ht="15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ht="15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ht="15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ht="15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ht="15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ht="15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ht="15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ht="15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ht="15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ht="15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ht="15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ht="15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ht="15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ht="15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ht="15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ht="15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ht="15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ht="15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ht="15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ht="15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ht="15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ht="15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ht="15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ht="15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ht="15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ht="15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ht="15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ht="15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ht="15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ht="15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ht="15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ht="15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ht="15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ht="15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ht="15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ht="15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ht="15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ht="15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ht="15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ht="15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ht="15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ht="15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ht="15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ht="15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ht="15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ht="15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ht="15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ht="15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ht="15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ht="15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ht="15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ht="15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ht="15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ht="15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ht="15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ht="15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ht="15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ht="15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ht="15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ht="15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ht="15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ht="15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ht="15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ht="15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ht="15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ht="15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ht="15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ht="15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ht="15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ht="15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ht="15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ht="15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ht="15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ht="15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ht="15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ht="15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ht="15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ht="15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ht="15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ht="15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ht="15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ht="15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ht="15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ht="15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ht="15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ht="15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ht="15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ht="15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ht="15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ht="15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ht="15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ht="15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ht="15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ht="15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ht="15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ht="15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ht="15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ht="15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ht="15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ht="15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ht="15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ht="15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ht="15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ht="15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ht="15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ht="15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ht="15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ht="15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ht="15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ht="15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ht="15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ht="15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ht="15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ht="15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ht="15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ht="15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ht="15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ht="15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ht="15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ht="15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ht="15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ht="15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ht="15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ht="15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ht="15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ht="15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ht="15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ht="15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ht="15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ht="15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ht="15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ht="15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ht="15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ht="15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ht="15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ht="15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ht="15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ht="15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ht="15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ht="15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ht="15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ht="15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ht="15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ht="15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ht="15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ht="15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ht="15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ht="15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ht="15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ht="15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ht="15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ht="15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ht="15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ht="15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ht="15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ht="15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ht="15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ht="15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ht="15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ht="15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ht="15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ht="15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ht="15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ht="15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ht="15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ht="15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ht="15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ht="15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ht="15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ht="15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ht="15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ht="15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ht="15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ht="15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ht="15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ht="15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ht="15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ht="15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ht="15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ht="15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ht="15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ht="15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ht="15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ht="15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ht="15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ht="15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ht="15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ht="15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ht="15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ht="15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ht="15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ht="15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ht="15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ht="15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ht="15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ht="15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ht="15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ht="15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ht="15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ht="15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ht="15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ht="15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ht="15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ht="15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ht="15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ht="15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ht="15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ht="15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ht="15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ht="15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ht="15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ht="15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ht="15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ht="15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ht="15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ht="15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ht="15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ht="15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ht="15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ht="15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ht="15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ht="15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2009-09-10T00:53:44Z</dcterms:created>
  <dc:creator>dmello</dc:creator>
</cp:coreProperties>
</file>