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var\Desktop\"/>
    </mc:Choice>
  </mc:AlternateContent>
  <xr:revisionPtr revIDLastSave="0" documentId="13_ncr:1_{B69C4483-FB31-4694-AA56-2CD259476EAC}" xr6:coauthVersionLast="47" xr6:coauthVersionMax="47" xr10:uidLastSave="{00000000-0000-0000-0000-000000000000}"/>
  <bookViews>
    <workbookView xWindow="28680" yWindow="-120" windowWidth="24240" windowHeight="13020" activeTab="2" xr2:uid="{FE57B20A-89D4-4CE2-AA74-4312A578370C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3" l="1"/>
  <c r="F7" i="3"/>
  <c r="H7" i="2"/>
  <c r="E7" i="2"/>
  <c r="D4" i="1"/>
  <c r="D2" i="1"/>
</calcChain>
</file>

<file path=xl/sharedStrings.xml><?xml version="1.0" encoding="utf-8"?>
<sst xmlns="http://schemas.openxmlformats.org/spreadsheetml/2006/main" count="32" uniqueCount="25">
  <si>
    <t>Angulo  ɣ</t>
  </si>
  <si>
    <t>Angulo  ɣ Radian</t>
  </si>
  <si>
    <t>GHI Clear</t>
  </si>
  <si>
    <t>(0,5528+0,8785*D2-0,01322*(D2^2)+0,0003434*(D2^3))*(6,9731+0,042496*D2-(8,5275*(10^-4)*(D2^2))-(8,6088*(10^-5)*(D2^3))+(1,984*(10^-6)*(D2^4))-(1,6222*(10^-8)*(D2^5))+(4,7823*(10^-11)*(D2^6)))</t>
  </si>
  <si>
    <t>Formula</t>
  </si>
  <si>
    <t>GHI Clear Expected</t>
  </si>
  <si>
    <t>GHIclear&gt;738</t>
  </si>
  <si>
    <t xml:space="preserve">GHI </t>
  </si>
  <si>
    <t>DHI</t>
  </si>
  <si>
    <t>DNI</t>
  </si>
  <si>
    <t>Hora</t>
  </si>
  <si>
    <t>GHP</t>
  </si>
  <si>
    <t>DHP</t>
  </si>
  <si>
    <t>DNP</t>
  </si>
  <si>
    <t>Fecha</t>
  </si>
  <si>
    <t>angulo</t>
  </si>
  <si>
    <t>DNP0</t>
  </si>
  <si>
    <t>Phys max</t>
  </si>
  <si>
    <t>sky max</t>
  </si>
  <si>
    <t>ma</t>
  </si>
  <si>
    <t>ghuv</t>
  </si>
  <si>
    <t>dhuv</t>
  </si>
  <si>
    <t>dnuv</t>
  </si>
  <si>
    <t>cohe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</si>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</sst>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000"/>
    <numFmt numFmtId="171" formatCode="#,##0.000"/>
    <numFmt numFmtId="172" formatCode="#,##0.0000"/>
    <numFmt numFmtId="173" formatCode="#,##0.00000"/>
    <numFmt numFmtId="175" formatCode="0.0000"/>
  </numFmts>
  <fonts count="5" x14ac:knownFonts="1">
    <font>
      <sz val="11"/>
      <color theme="1"/>
      <name val="Aptos Narrow"/>
      <family val="2"/>
      <scheme val="minor"/>
    </font>
    <font>
      <sz val="8"/>
      <color theme="1"/>
      <name val="Consolas"/>
      <family val="3"/>
    </font>
    <font>
      <sz val="8"/>
      <color rgb="FFCE9178"/>
      <name val="Consolas"/>
      <family val="3"/>
    </font>
    <font>
      <u/>
      <sz val="11"/>
      <color theme="1"/>
      <name val="Aptos Narrow"/>
      <family val="2"/>
      <scheme val="minor"/>
    </font>
    <font>
      <sz val="8"/>
      <color rgb="FFB5CEA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22" fontId="2" fillId="0" borderId="0" xfId="0" applyNumberFormat="1" applyFont="1" applyAlignment="1">
      <alignment vertical="center"/>
    </xf>
    <xf numFmtId="0" fontId="3" fillId="0" borderId="0" xfId="0" applyFont="1"/>
    <xf numFmtId="22" fontId="0" fillId="0" borderId="0" xfId="0" applyNumberFormat="1"/>
    <xf numFmtId="2" fontId="0" fillId="0" borderId="0" xfId="0" applyNumberFormat="1"/>
    <xf numFmtId="4" fontId="0" fillId="0" borderId="0" xfId="0" applyNumberFormat="1"/>
    <xf numFmtId="172" fontId="0" fillId="0" borderId="0" xfId="0" applyNumberFormat="1"/>
    <xf numFmtId="171" fontId="4" fillId="0" borderId="0" xfId="0" applyNumberFormat="1" applyFont="1" applyAlignment="1">
      <alignment vertical="center"/>
    </xf>
    <xf numFmtId="172" fontId="4" fillId="0" borderId="0" xfId="0" applyNumberFormat="1" applyFont="1" applyAlignment="1">
      <alignment vertical="center"/>
    </xf>
    <xf numFmtId="173" fontId="4" fillId="0" borderId="0" xfId="0" applyNumberFormat="1" applyFont="1" applyAlignment="1">
      <alignment vertical="center"/>
    </xf>
    <xf numFmtId="164" fontId="4" fillId="0" borderId="0" xfId="0" applyNumberFormat="1" applyFont="1" applyAlignment="1">
      <alignment vertical="center"/>
    </xf>
    <xf numFmtId="175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3DBBB-A201-44F6-A066-FB66B1CDC11F}">
  <dimension ref="A1:N8"/>
  <sheetViews>
    <sheetView workbookViewId="0">
      <selection activeCell="D4" sqref="D4"/>
    </sheetView>
  </sheetViews>
  <sheetFormatPr baseColWidth="10" defaultRowHeight="15" x14ac:dyDescent="0.25"/>
  <cols>
    <col min="3" max="3" width="10.7109375" customWidth="1"/>
    <col min="4" max="4" width="12.85546875" customWidth="1"/>
    <col min="12" max="12" width="20.85546875" customWidth="1"/>
  </cols>
  <sheetData>
    <row r="1" spans="1:14" x14ac:dyDescent="0.25">
      <c r="B1" t="s">
        <v>0</v>
      </c>
      <c r="D1" t="s">
        <v>1</v>
      </c>
    </row>
    <row r="2" spans="1:14" x14ac:dyDescent="0.25">
      <c r="B2">
        <v>45.86</v>
      </c>
      <c r="D2">
        <f>((B2/180)*PI())</f>
        <v>0.80040799496459947</v>
      </c>
    </row>
    <row r="3" spans="1:14" x14ac:dyDescent="0.25">
      <c r="D3" t="s">
        <v>2</v>
      </c>
      <c r="F3" t="s">
        <v>5</v>
      </c>
      <c r="H3" t="s">
        <v>7</v>
      </c>
      <c r="I3" t="s">
        <v>8</v>
      </c>
      <c r="J3" t="s">
        <v>9</v>
      </c>
      <c r="L3" t="s">
        <v>10</v>
      </c>
    </row>
    <row r="4" spans="1:14" x14ac:dyDescent="0.25">
      <c r="D4" s="1">
        <f>(0.5528+0.8785*D2-0.01322*(D2^2)+0.0003434*(D2^3))*(6.9731+0.042496*D2-(8.5275*(10^-4)*(D2^2))-(8.6088*(10^-5)*(D2^3))+(1.984*(10^-6)*(D2^4))-(1.6222*(10^-8)*(D2^5))+(4.7823*(10^-11)*(D2^6)))</f>
        <v>8.7417959429553438</v>
      </c>
      <c r="F4" t="s">
        <v>6</v>
      </c>
      <c r="H4" s="2">
        <v>738.67750000000001</v>
      </c>
      <c r="I4" s="2">
        <v>70.263300000000001</v>
      </c>
      <c r="J4" s="2">
        <v>930.61590000000001</v>
      </c>
      <c r="L4" s="3">
        <v>45200.486111111109</v>
      </c>
    </row>
    <row r="5" spans="1:14" x14ac:dyDescent="0.25">
      <c r="N5" s="4"/>
    </row>
    <row r="7" spans="1:14" x14ac:dyDescent="0.25">
      <c r="A7" t="s">
        <v>4</v>
      </c>
    </row>
    <row r="8" spans="1:14" x14ac:dyDescent="0.25">
      <c r="A8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7BB4E-CE36-46E7-8B26-4F47E7278D73}">
  <dimension ref="B3:I7"/>
  <sheetViews>
    <sheetView workbookViewId="0">
      <selection activeCell="J6" sqref="J6"/>
    </sheetView>
  </sheetViews>
  <sheetFormatPr baseColWidth="10" defaultRowHeight="15" x14ac:dyDescent="0.25"/>
  <cols>
    <col min="5" max="5" width="23.28515625" customWidth="1"/>
    <col min="9" max="9" width="19.5703125" customWidth="1"/>
  </cols>
  <sheetData>
    <row r="3" spans="2:9" x14ac:dyDescent="0.25">
      <c r="B3" t="s">
        <v>11</v>
      </c>
      <c r="C3" t="s">
        <v>12</v>
      </c>
      <c r="D3" t="s">
        <v>13</v>
      </c>
      <c r="E3" t="s">
        <v>14</v>
      </c>
      <c r="F3" t="s">
        <v>15</v>
      </c>
      <c r="H3" t="s">
        <v>16</v>
      </c>
      <c r="I3" t="s">
        <v>19</v>
      </c>
    </row>
    <row r="4" spans="2:9" x14ac:dyDescent="0.25">
      <c r="B4" s="7">
        <v>10450.93</v>
      </c>
      <c r="C4" s="7">
        <v>202.85429999999999</v>
      </c>
      <c r="D4" s="6">
        <v>1473.9</v>
      </c>
      <c r="E4" s="5">
        <v>45203.40625</v>
      </c>
      <c r="F4" s="6">
        <v>0.98126899223270903</v>
      </c>
      <c r="H4" s="6">
        <v>531.80999999999995</v>
      </c>
      <c r="I4" s="8">
        <v>1.6188018001994999</v>
      </c>
    </row>
    <row r="6" spans="2:9" x14ac:dyDescent="0.25">
      <c r="E6" t="s">
        <v>17</v>
      </c>
      <c r="H6" t="s">
        <v>18</v>
      </c>
    </row>
    <row r="7" spans="2:9" x14ac:dyDescent="0.25">
      <c r="E7">
        <f>H4*1.5*((COS(F4))^1.2)+40</f>
        <v>434.37348128739711</v>
      </c>
      <c r="H7">
        <f>(-0.489631*I4^2+17.4211*I4+51.858)/(0.0575636*I4^2+0.671139*I4+1)</f>
        <v>35.21059274250625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6221B-42DA-4F0F-9A9A-4A4A7F714A9F}">
  <dimension ref="A1:G12"/>
  <sheetViews>
    <sheetView tabSelected="1" workbookViewId="0">
      <selection activeCell="F7" sqref="F7"/>
    </sheetView>
  </sheetViews>
  <sheetFormatPr baseColWidth="10" defaultRowHeight="15" x14ac:dyDescent="0.25"/>
  <cols>
    <col min="2" max="2" width="16.140625" customWidth="1"/>
  </cols>
  <sheetData>
    <row r="1" spans="1:7" x14ac:dyDescent="0.25">
      <c r="A1">
        <v>1</v>
      </c>
    </row>
    <row r="2" spans="1:7" x14ac:dyDescent="0.25">
      <c r="B2" t="s">
        <v>24</v>
      </c>
      <c r="D2" t="s">
        <v>20</v>
      </c>
      <c r="E2" t="s">
        <v>21</v>
      </c>
      <c r="F2" t="s">
        <v>22</v>
      </c>
      <c r="G2" t="s">
        <v>15</v>
      </c>
    </row>
    <row r="3" spans="1:7" x14ac:dyDescent="0.25">
      <c r="B3" s="3">
        <v>45202.40625</v>
      </c>
      <c r="D3" s="10">
        <v>28.658480000000001</v>
      </c>
      <c r="E3" s="12">
        <v>16.082719999999998</v>
      </c>
      <c r="F3" s="11">
        <v>19.09732</v>
      </c>
      <c r="G3" s="13">
        <v>0.97615268443067904</v>
      </c>
    </row>
    <row r="6" spans="1:7" x14ac:dyDescent="0.25">
      <c r="F6" t="s">
        <v>23</v>
      </c>
    </row>
    <row r="7" spans="1:7" x14ac:dyDescent="0.25">
      <c r="A7">
        <v>2</v>
      </c>
      <c r="F7" s="14">
        <f>D3/(E3+F3*COS(G3))</f>
        <v>1.0700930009808847</v>
      </c>
    </row>
    <row r="8" spans="1:7" x14ac:dyDescent="0.25">
      <c r="B8" t="s">
        <v>24</v>
      </c>
      <c r="D8" t="s">
        <v>20</v>
      </c>
      <c r="E8" t="s">
        <v>21</v>
      </c>
      <c r="F8" t="s">
        <v>22</v>
      </c>
      <c r="G8" t="s">
        <v>15</v>
      </c>
    </row>
    <row r="9" spans="1:7" x14ac:dyDescent="0.25">
      <c r="B9" s="3">
        <v>45203.40625</v>
      </c>
      <c r="D9" s="9">
        <v>28.45955</v>
      </c>
      <c r="E9" s="9">
        <v>14.27135</v>
      </c>
      <c r="F9" s="9">
        <v>21.028659999999999</v>
      </c>
      <c r="G9">
        <v>0.98126899223270903</v>
      </c>
    </row>
    <row r="11" spans="1:7" x14ac:dyDescent="0.25">
      <c r="F11" t="s">
        <v>23</v>
      </c>
    </row>
    <row r="12" spans="1:7" x14ac:dyDescent="0.25">
      <c r="F12">
        <f>D9/(E9+F9*COS(G9))</f>
        <v>1.0961741928855171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Álvaro Francisco Villar Val</dc:creator>
  <cp:lastModifiedBy>Álvaro Francisco Villar Val</cp:lastModifiedBy>
  <dcterms:created xsi:type="dcterms:W3CDTF">2024-04-17T10:42:09Z</dcterms:created>
  <dcterms:modified xsi:type="dcterms:W3CDTF">2024-05-05T15:59:46Z</dcterms:modified>
</cp:coreProperties>
</file>