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cs.lighting.com/personal/monika_dattatraya_kale_signify_com/Documents/Documents/Data/"/>
    </mc:Choice>
  </mc:AlternateContent>
  <xr:revisionPtr revIDLastSave="323" documentId="8_{63CDD512-356A-46BF-9A4A-A079E235F29A}" xr6:coauthVersionLast="47" xr6:coauthVersionMax="47" xr10:uidLastSave="{BE6F4FD3-D2F3-404D-B5A4-8A285A80534A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66" i="1"/>
  <c r="G69" i="1"/>
  <c r="G63" i="1"/>
  <c r="G60" i="1"/>
  <c r="G54" i="1"/>
  <c r="F11" i="3"/>
  <c r="F10" i="3"/>
  <c r="F9" i="3"/>
  <c r="E11" i="3"/>
  <c r="E10" i="3"/>
  <c r="E9" i="3"/>
  <c r="D11" i="3"/>
  <c r="D10" i="3"/>
  <c r="D9" i="3"/>
  <c r="C10" i="3"/>
  <c r="C11" i="3"/>
  <c r="C9" i="3"/>
  <c r="B10" i="3"/>
  <c r="B11" i="3"/>
  <c r="B9" i="3"/>
  <c r="F5" i="3"/>
  <c r="F4" i="3"/>
  <c r="F3" i="3"/>
  <c r="F2" i="3"/>
  <c r="E5" i="3"/>
  <c r="E4" i="3"/>
  <c r="E3" i="3"/>
  <c r="E2" i="3"/>
  <c r="D5" i="3"/>
  <c r="D4" i="3"/>
  <c r="D3" i="3"/>
  <c r="D2" i="3"/>
  <c r="C3" i="3"/>
  <c r="C4" i="3"/>
  <c r="C5" i="3"/>
  <c r="C2" i="3"/>
  <c r="B3" i="3"/>
  <c r="B4" i="3"/>
  <c r="B5" i="3"/>
  <c r="B2" i="3"/>
  <c r="G49" i="1"/>
  <c r="H33" i="1"/>
  <c r="G51" i="1"/>
  <c r="H37" i="1"/>
  <c r="H43" i="1"/>
  <c r="H42" i="1"/>
  <c r="H41" i="1"/>
  <c r="I36" i="1"/>
  <c r="H36" i="1"/>
  <c r="I35" i="1"/>
  <c r="H35" i="1"/>
  <c r="I34" i="1"/>
  <c r="H34" i="1"/>
  <c r="I33" i="1"/>
</calcChain>
</file>

<file path=xl/sharedStrings.xml><?xml version="1.0" encoding="utf-8"?>
<sst xmlns="http://schemas.openxmlformats.org/spreadsheetml/2006/main" count="851" uniqueCount="78">
  <si>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</si>
  <si>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</si>
  <si>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</si>
  <si>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</si>
  <si>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</si>
  <si>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</si>
  <si>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</si>
  <si>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</si>
  <si>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</si>
  <si>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</si>
  <si>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</si>
  <si>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</si>
  <si>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</si>
  <si>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</si>
  <si>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</si>
  <si>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</si>
  <si>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</si>
  <si>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</si>
  <si>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</si>
  <si>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</si>
  <si>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</si>
  <si>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</si>
  <si>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</si>
  <si>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</si>
  <si>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</si>
  <si>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</si>
  <si>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</si>
  <si>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</si>
  <si>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</si>
  <si>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</si>
  <si>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</si>
  <si>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</si>
  <si>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</si>
  <si>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</si>
  <si>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</si>
  <si>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</si>
  <si>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</si>
  <si>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</si>
  <si>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</si>
  <si>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</si>
  <si>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</si>
  <si>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</si>
  <si>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</si>
  <si>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</si>
  <si>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</si>
  <si>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</si>
  <si>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</si>
  <si>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</si>
  <si>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</si>
  <si>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</si>
  <si>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</si>
  <si>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</si>
  <si>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</si>
  <si>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</si>
  <si>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</si>
  <si>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</si>
  <si>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</si>
  <si>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</si>
  <si>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</si>
  <si>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</si>
  <si>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</si>
  <si>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</si>
  <si>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</si>
  <si>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</si>
  <si>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</si>
  <si>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</si>
  <si>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</si>
  <si>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</si>
  <si>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</si>
  <si>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</si>
  <si>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</si>
  <si>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</si>
  <si>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</si>
  <si>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 xml:space="preserve">Number of orders </t>
  </si>
  <si>
    <t>Number of Count</t>
  </si>
  <si>
    <t>Truck 3</t>
  </si>
  <si>
    <t>CASH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</si>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</sst>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5" borderId="1" xfId="0" applyFill="1" applyBorder="1"/>
    <xf numFmtId="0" fontId="0" fillId="6" borderId="0" xfId="0" applyFill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7" borderId="1" xfId="0" applyFill="1" applyBorder="1"/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47" workbookViewId="0">
      <selection activeCell="J65" sqref="J65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6640625" bestFit="1" customWidth="1"/>
    <col min="6" max="6" width="10.77734375" bestFit="1" customWidth="1"/>
    <col min="7" max="7" width="15" bestFit="1" customWidth="1"/>
    <col min="8" max="8" width="16" bestFit="1" customWidth="1"/>
    <col min="9" max="9" width="15.21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6" spans="1:9" x14ac:dyDescent="0.3">
      <c r="E26" s="20"/>
    </row>
    <row r="27" spans="1:9" x14ac:dyDescent="0.3">
      <c r="E27" s="20"/>
    </row>
    <row r="28" spans="1:9" x14ac:dyDescent="0.3">
      <c r="E28" s="20"/>
    </row>
    <row r="29" spans="1:9" x14ac:dyDescent="0.3">
      <c r="E29" s="20"/>
    </row>
    <row r="31" spans="1:9" x14ac:dyDescent="0.3">
      <c r="E31" s="15" t="s">
        <v>71</v>
      </c>
      <c r="H31" t="s">
        <v>72</v>
      </c>
    </row>
    <row r="32" spans="1:9" x14ac:dyDescent="0.3">
      <c r="E32" s="15"/>
      <c r="H32" t="s">
        <v>73</v>
      </c>
      <c r="I32" t="s">
        <v>74</v>
      </c>
    </row>
    <row r="33" spans="5:9" ht="15.6" x14ac:dyDescent="0.3">
      <c r="E33" s="14" t="s">
        <v>31</v>
      </c>
      <c r="F33" s="2"/>
      <c r="G33" t="s">
        <v>18</v>
      </c>
      <c r="H33">
        <f>SUMIF(G2:G25,G33,E2:E25)</f>
        <v>90</v>
      </c>
      <c r="I33">
        <f>COUNTIF(G2:G25,G33)</f>
        <v>4</v>
      </c>
    </row>
    <row r="34" spans="5:9" ht="15.6" x14ac:dyDescent="0.3">
      <c r="E34" s="14" t="s">
        <v>32</v>
      </c>
      <c r="G34" t="s">
        <v>17</v>
      </c>
      <c r="H34">
        <f>SUMIF(D2:D25,G34,E2:E25)</f>
        <v>120</v>
      </c>
      <c r="I34">
        <f>COUNTIF(D2:D25,G34)</f>
        <v>5</v>
      </c>
    </row>
    <row r="35" spans="5:9" ht="15.6" x14ac:dyDescent="0.3">
      <c r="E35" s="14" t="s">
        <v>33</v>
      </c>
      <c r="G35" t="s">
        <v>75</v>
      </c>
      <c r="H35">
        <f>SUMIF(F2:F25,G35,E2:E25)</f>
        <v>182</v>
      </c>
      <c r="I35">
        <f>COUNTIF(F2:F25,G35)</f>
        <v>8</v>
      </c>
    </row>
    <row r="36" spans="5:9" ht="15.6" x14ac:dyDescent="0.3">
      <c r="E36" s="14" t="s">
        <v>34</v>
      </c>
      <c r="G36" s="1" t="s">
        <v>14</v>
      </c>
      <c r="H36">
        <f>SUMIF(C2:C25,G36,E2:E25)</f>
        <v>147</v>
      </c>
      <c r="I36">
        <f>COUNTIF(C2:C25,G36)</f>
        <v>6</v>
      </c>
    </row>
    <row r="37" spans="5:9" ht="15.6" x14ac:dyDescent="0.3">
      <c r="E37" s="14" t="s">
        <v>26</v>
      </c>
      <c r="G37">
        <v>20</v>
      </c>
      <c r="H37">
        <f>COUNTIF(E2:E25,"&lt;20")</f>
        <v>9</v>
      </c>
    </row>
    <row r="38" spans="5:9" ht="15.6" x14ac:dyDescent="0.3">
      <c r="E38" s="14"/>
    </row>
    <row r="39" spans="5:9" ht="15.6" x14ac:dyDescent="0.3">
      <c r="E39" s="14"/>
    </row>
    <row r="40" spans="5:9" ht="15.6" x14ac:dyDescent="0.3">
      <c r="E40" s="14"/>
      <c r="F40" s="2"/>
    </row>
    <row r="41" spans="5:9" ht="15.6" x14ac:dyDescent="0.3">
      <c r="E41" s="14" t="s">
        <v>23</v>
      </c>
      <c r="G41" t="s">
        <v>10</v>
      </c>
      <c r="H41">
        <f>SUMIF(D2:D25,G41,E2:E25)</f>
        <v>105</v>
      </c>
    </row>
    <row r="42" spans="5:9" ht="15.6" x14ac:dyDescent="0.3">
      <c r="E42" s="14" t="s">
        <v>24</v>
      </c>
      <c r="G42" t="s">
        <v>9</v>
      </c>
      <c r="H42">
        <f>SUMIF(D3:D26,G42,E3:E26)</f>
        <v>164</v>
      </c>
    </row>
    <row r="43" spans="5:9" ht="15.6" x14ac:dyDescent="0.3">
      <c r="E43" s="14" t="s">
        <v>30</v>
      </c>
      <c r="G43" t="s">
        <v>2</v>
      </c>
      <c r="H43">
        <f>SUMIF(F2:F25,G43,E2:E25)</f>
        <v>156</v>
      </c>
    </row>
    <row r="44" spans="5:9" ht="15.6" x14ac:dyDescent="0.3">
      <c r="E44" s="14" t="s">
        <v>40</v>
      </c>
    </row>
    <row r="45" spans="5:9" ht="15.6" x14ac:dyDescent="0.3">
      <c r="E45" s="14"/>
    </row>
    <row r="46" spans="5:9" ht="15.6" x14ac:dyDescent="0.3">
      <c r="E46" s="14"/>
      <c r="F46" s="2"/>
    </row>
    <row r="47" spans="5:9" x14ac:dyDescent="0.3">
      <c r="G47" s="23" t="s">
        <v>72</v>
      </c>
    </row>
    <row r="48" spans="5:9" ht="15.6" customHeight="1" x14ac:dyDescent="0.3">
      <c r="E48" s="24" t="s">
        <v>35</v>
      </c>
      <c r="F48" s="1"/>
      <c r="G48" s="1" t="s">
        <v>17</v>
      </c>
    </row>
    <row r="49" spans="5:7" x14ac:dyDescent="0.3">
      <c r="E49" s="25"/>
      <c r="F49" s="1" t="s">
        <v>18</v>
      </c>
      <c r="G49" s="22">
        <f>COUNTIFS(G2:G25,F49,D2:D25,G48)</f>
        <v>2</v>
      </c>
    </row>
    <row r="50" spans="5:7" x14ac:dyDescent="0.3">
      <c r="E50" s="24" t="s">
        <v>36</v>
      </c>
      <c r="F50" s="1"/>
      <c r="G50" s="1" t="s">
        <v>4</v>
      </c>
    </row>
    <row r="51" spans="5:7" ht="15.6" customHeight="1" x14ac:dyDescent="0.3">
      <c r="E51" s="25"/>
      <c r="F51" s="1" t="s">
        <v>14</v>
      </c>
      <c r="G51" s="22">
        <f>COUNTIFS(C2:C25,F51,F2:F25,G50)</f>
        <v>2</v>
      </c>
    </row>
    <row r="52" spans="5:7" ht="15.6" customHeight="1" x14ac:dyDescent="0.3">
      <c r="E52" s="14"/>
    </row>
    <row r="53" spans="5:7" ht="15.6" customHeight="1" x14ac:dyDescent="0.3">
      <c r="E53" s="24" t="s">
        <v>37</v>
      </c>
      <c r="F53" s="1"/>
      <c r="G53" s="17">
        <v>41308</v>
      </c>
    </row>
    <row r="54" spans="5:7" ht="15.6" customHeight="1" x14ac:dyDescent="0.3">
      <c r="E54" s="25"/>
      <c r="F54" s="1" t="s">
        <v>18</v>
      </c>
      <c r="G54" s="22">
        <f>COUNTIFS(G2:G25,F54,B2:B25,"&gt;02/03/2013")</f>
        <v>2</v>
      </c>
    </row>
    <row r="55" spans="5:7" ht="15.6" customHeight="1" x14ac:dyDescent="0.3">
      <c r="E55" s="14"/>
      <c r="F55" s="2"/>
    </row>
    <row r="56" spans="5:7" ht="15.6" customHeight="1" x14ac:dyDescent="0.3">
      <c r="E56" s="24" t="s">
        <v>38</v>
      </c>
      <c r="F56" s="21"/>
      <c r="G56" s="1"/>
    </row>
    <row r="57" spans="5:7" ht="15.6" customHeight="1" x14ac:dyDescent="0.3">
      <c r="E57" s="25"/>
      <c r="F57" s="21"/>
      <c r="G57" s="27">
        <f>COUNTIFS(B2:B25,"&gt;=2-3-2013",B2:B25,"&lt;=2-6-2013")</f>
        <v>14</v>
      </c>
    </row>
    <row r="59" spans="5:7" ht="15.6" customHeight="1" x14ac:dyDescent="0.3">
      <c r="E59" s="24" t="s">
        <v>27</v>
      </c>
      <c r="F59" s="1"/>
      <c r="G59" s="1" t="s">
        <v>19</v>
      </c>
    </row>
    <row r="60" spans="5:7" ht="15.6" customHeight="1" x14ac:dyDescent="0.3">
      <c r="E60" s="25"/>
      <c r="F60" s="1" t="s">
        <v>17</v>
      </c>
      <c r="G60" s="22">
        <f>SUMIFS(E2:E25,G2:G25,G59,D2:D25,F60)</f>
        <v>25</v>
      </c>
    </row>
    <row r="62" spans="5:7" ht="15.6" customHeight="1" x14ac:dyDescent="0.3">
      <c r="E62" s="24" t="s">
        <v>29</v>
      </c>
      <c r="F62" s="1"/>
      <c r="G62" s="1" t="s">
        <v>4</v>
      </c>
    </row>
    <row r="63" spans="5:7" x14ac:dyDescent="0.3">
      <c r="E63" s="25"/>
      <c r="F63" s="1" t="s">
        <v>22</v>
      </c>
      <c r="G63" s="22">
        <f>SUMIFS(E2:E25,G2:G25,F63,F2:F25,G62)</f>
        <v>75</v>
      </c>
    </row>
    <row r="65" spans="5:7" ht="15.6" customHeight="1" x14ac:dyDescent="0.3">
      <c r="E65" s="24" t="s">
        <v>39</v>
      </c>
      <c r="F65" s="1"/>
      <c r="G65" s="17">
        <v>41311</v>
      </c>
    </row>
    <row r="66" spans="5:7" x14ac:dyDescent="0.3">
      <c r="E66" s="25"/>
      <c r="F66" s="17">
        <v>41308</v>
      </c>
      <c r="G66" s="22">
        <f>SUMIFS(E2:E25,B2:B25,"&gt;=2-3-2013",B2:B25,"&lt;=2-6-2013")</f>
        <v>309</v>
      </c>
    </row>
    <row r="67" spans="5:7" ht="15.6" x14ac:dyDescent="0.3">
      <c r="E67" s="14"/>
    </row>
    <row r="68" spans="5:7" ht="15.6" customHeight="1" x14ac:dyDescent="0.3">
      <c r="E68" s="24" t="s">
        <v>28</v>
      </c>
      <c r="F68" t="s">
        <v>21</v>
      </c>
      <c r="G68" t="s">
        <v>19</v>
      </c>
    </row>
    <row r="69" spans="5:7" ht="15.6" customHeight="1" x14ac:dyDescent="0.3">
      <c r="E69" s="25"/>
      <c r="F69" t="s">
        <v>20</v>
      </c>
      <c r="G69" s="1">
        <f>SUMIFS(E2:E25,G2:G25,G68,E2:E25,F68)</f>
        <v>0</v>
      </c>
    </row>
  </sheetData>
  <mergeCells count="8">
    <mergeCell ref="E65:E66"/>
    <mergeCell ref="E68:E69"/>
    <mergeCell ref="E59:E60"/>
    <mergeCell ref="E53:E54"/>
    <mergeCell ref="E48:E49"/>
    <mergeCell ref="E50:E51"/>
    <mergeCell ref="E62:E63"/>
    <mergeCell ref="E56:E57"/>
  </mergeCells>
  <pageMargins left="0.7" right="0.7" top="0.75" bottom="0.75" header="0.3" footer="0.3"/>
  <pageSetup orientation="landscape" horizontalDpi="300" verticalDpi="300" r:id="rId1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opLeftCell="A5" workbookViewId="0">
      <selection activeCell="F13" sqref="F1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hidden="1" customWidth="1"/>
  </cols>
  <sheetData>
    <row r="1" spans="1:7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7" x14ac:dyDescent="0.3">
      <c r="A2" s="1" t="s">
        <v>45</v>
      </c>
      <c r="B2" s="1">
        <f>COUNTIF(B16:B241,A2)</f>
        <v>71</v>
      </c>
      <c r="C2" s="1">
        <f>SUMIF(B16:B241,A2,E16:E241)</f>
        <v>717</v>
      </c>
      <c r="D2" s="1">
        <f>COUNTIFS($B$16:$B$241,$A$2,$D$16:$D$241,$G$2)</f>
        <v>42</v>
      </c>
      <c r="E2" s="1">
        <f>COUNTIFS(B16:B241,A2,D16:D241,G3)</f>
        <v>29</v>
      </c>
      <c r="F2" s="1">
        <f>SUMIFS(E16:E241,D16:D241,G2,B16:B241,A2)</f>
        <v>414</v>
      </c>
      <c r="G2" t="s">
        <v>76</v>
      </c>
    </row>
    <row r="3" spans="1:7" x14ac:dyDescent="0.3">
      <c r="A3" s="6" t="s">
        <v>43</v>
      </c>
      <c r="B3" s="1">
        <f t="shared" ref="B3:B5" si="0">COUNTIF(B17:B242,A3)</f>
        <v>46</v>
      </c>
      <c r="C3" s="1">
        <f t="shared" ref="C3:C5" si="1">SUMIF(B17:B242,A3,E17:E242)</f>
        <v>1934</v>
      </c>
      <c r="D3" s="1">
        <f>COUNTIFS(B16:B241,A3,D16:D241,G2)</f>
        <v>31</v>
      </c>
      <c r="E3" s="1">
        <f>COUNTIFS(B16:B241,A3,D16:D241,G3)</f>
        <v>15</v>
      </c>
      <c r="F3" s="1">
        <f>SUMIFS(E16:E241,D16:D241,G2,B16:B241,A3)</f>
        <v>1350</v>
      </c>
      <c r="G3" s="6" t="s">
        <v>60</v>
      </c>
    </row>
    <row r="4" spans="1:7" x14ac:dyDescent="0.3">
      <c r="A4" s="7" t="s">
        <v>44</v>
      </c>
      <c r="B4" s="1">
        <f t="shared" si="0"/>
        <v>50</v>
      </c>
      <c r="C4" s="1">
        <f t="shared" si="1"/>
        <v>1650</v>
      </c>
      <c r="D4" s="1">
        <f>COUNTIFS(B16:B241,A4,D16:D241,G2)</f>
        <v>35</v>
      </c>
      <c r="E4" s="1">
        <f>COUNTIFS(B16:B241,A4,D16:D241,G3)</f>
        <v>15</v>
      </c>
      <c r="F4" s="1">
        <f>SUMIFS(E16:E241,D16:D241,G2,B16:B241,A4)</f>
        <v>1155</v>
      </c>
      <c r="G4" s="7"/>
    </row>
    <row r="5" spans="1:7" x14ac:dyDescent="0.3">
      <c r="A5" s="1" t="s">
        <v>48</v>
      </c>
      <c r="B5" s="1">
        <f t="shared" si="0"/>
        <v>32</v>
      </c>
      <c r="C5" s="1">
        <f t="shared" si="1"/>
        <v>1119</v>
      </c>
      <c r="D5" s="1">
        <f>COUNTIFS(B16:B241,A5,D16:D241,G2)</f>
        <v>21</v>
      </c>
      <c r="E5" s="1">
        <f>COUNTIFS(B16:B241,A5,D16:D241,G3)</f>
        <v>11</v>
      </c>
      <c r="F5" s="1">
        <f>SUMIFS(E16:E241,D16:D241,G2,B16:B241,A5)</f>
        <v>735</v>
      </c>
      <c r="G5" s="1"/>
    </row>
    <row r="8" spans="1:7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7" x14ac:dyDescent="0.3">
      <c r="A9" s="6" t="s">
        <v>49</v>
      </c>
      <c r="B9" s="1">
        <f>COUNTIF($C$16:$C$241,A9)</f>
        <v>25</v>
      </c>
      <c r="C9" s="1">
        <f>SUMIF(C16:C241,A9,E16:E241)</f>
        <v>688</v>
      </c>
      <c r="D9" s="1">
        <f>COUNTIFS(C16:C241,A9,B16:B241,G9)</f>
        <v>7</v>
      </c>
      <c r="E9" s="1">
        <f>COUNTIFS(C16:C241,A9,B16:B241,G10)</f>
        <v>1</v>
      </c>
      <c r="F9" s="1">
        <f>SUMIFS($E$16:$E$241,$C$16:$C$241,A9,$B$16:$B$241,A2,$A$16:$A$241,"&gt;=05/10/2013",$A$16:$A$241,"&lt;=05/20/2013")</f>
        <v>31</v>
      </c>
      <c r="G9" s="1" t="s">
        <v>45</v>
      </c>
    </row>
    <row r="10" spans="1:7" x14ac:dyDescent="0.3">
      <c r="A10" s="6" t="s">
        <v>50</v>
      </c>
      <c r="B10" s="1">
        <f t="shared" ref="B10:B11" si="2">COUNTIF($C$16:$C$241,A10)</f>
        <v>31</v>
      </c>
      <c r="C10" s="1">
        <f t="shared" ref="C10:C11" si="3">SUMIF(C17:C242,A10,E17:E242)</f>
        <v>965</v>
      </c>
      <c r="D10" s="1">
        <f>COUNTIFS(C16:C241,A10,B16:B241,G9)</f>
        <v>8</v>
      </c>
      <c r="E10" s="1">
        <f>COUNTIFS(C16:C241,A10,B16:B241,G10)</f>
        <v>1</v>
      </c>
      <c r="F10" s="1">
        <f>SUMIFS($E$16:$E$241,$C$16:$C$241,A10,$B$16:$B$241,A2,$A$16:$A$241,"&gt;=05/10/2013",$A$16:$A$241,"&lt;=05/20/2013")</f>
        <v>24</v>
      </c>
      <c r="G10" t="s">
        <v>46</v>
      </c>
    </row>
    <row r="11" spans="1:7" x14ac:dyDescent="0.3">
      <c r="A11" s="6" t="s">
        <v>52</v>
      </c>
      <c r="B11" s="1">
        <f t="shared" si="2"/>
        <v>23</v>
      </c>
      <c r="C11" s="1">
        <f t="shared" si="3"/>
        <v>701</v>
      </c>
      <c r="D11" s="1">
        <f>COUNTIFS(C16:C241,A11,B16:B241,G9)</f>
        <v>5</v>
      </c>
      <c r="E11" s="1">
        <f>COUNTIFS(C16:C241,A11,B16:B241,G10)</f>
        <v>1</v>
      </c>
      <c r="F11" s="1">
        <f>SUMIFS($E$16:$E$241,$C$16:$C$241,A11,$B$16:$B$241,A2,$A$16:$A$241,"&gt;=05/10/2013",$A$16:$A$241,"&lt;=05/20/2013")</f>
        <v>38</v>
      </c>
    </row>
    <row r="12" spans="1:7" x14ac:dyDescent="0.3">
      <c r="B12" s="13"/>
    </row>
    <row r="13" spans="1:7" x14ac:dyDescent="0.3">
      <c r="B13" s="13"/>
    </row>
    <row r="14" spans="1:7" x14ac:dyDescent="0.3">
      <c r="A14" s="26" t="s">
        <v>61</v>
      </c>
      <c r="B14" s="26"/>
      <c r="C14" s="26"/>
      <c r="D14" s="26"/>
      <c r="E14" s="26"/>
    </row>
    <row r="15" spans="1:7" x14ac:dyDescent="0.3">
      <c r="A15" s="4" t="s">
        <v>1</v>
      </c>
      <c r="B15" s="4" t="s">
        <v>77</v>
      </c>
      <c r="C15" s="4" t="s">
        <v>57</v>
      </c>
      <c r="D15" s="4" t="s">
        <v>58</v>
      </c>
      <c r="E15" s="4" t="s">
        <v>62</v>
      </c>
    </row>
    <row r="16" spans="1:7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Monika Adhau</cp:lastModifiedBy>
  <dcterms:created xsi:type="dcterms:W3CDTF">2013-06-05T17:23:06Z</dcterms:created>
  <dcterms:modified xsi:type="dcterms:W3CDTF">2023-08-21T12:53:27Z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0f7727a-510c-40ce-a418-7fdfc8e6513f_Enabled">
    <vt:lpwstr>true</vt:lpwstr>
  </property>
  <property fmtid="{D5CDD505-2E9C-101B-9397-08002B2CF9AE}" pid="10" name="MSIP_Label_00f7727a-510c-40ce-a418-7fdfc8e6513f_SetDate">
    <vt:lpwstr>2023-08-19T16:14:44Z</vt:lpwstr>
  </property>
  <property fmtid="{D5CDD505-2E9C-101B-9397-08002B2CF9AE}" pid="11" name="MSIP_Label_00f7727a-510c-40ce-a418-7fdfc8e6513f_Method">
    <vt:lpwstr>Standard</vt:lpwstr>
  </property>
  <property fmtid="{D5CDD505-2E9C-101B-9397-08002B2CF9AE}" pid="12" name="MSIP_Label_00f7727a-510c-40ce-a418-7fdfc8e6513f_Name">
    <vt:lpwstr>Classified (without encryption)</vt:lpwstr>
  </property>
  <property fmtid="{D5CDD505-2E9C-101B-9397-08002B2CF9AE}" pid="13" name="MSIP_Label_00f7727a-510c-40ce-a418-7fdfc8e6513f_SiteId">
    <vt:lpwstr>75b2f54b-feff-400d-8e0b-67102edb9a23</vt:lpwstr>
  </property>
  <property fmtid="{D5CDD505-2E9C-101B-9397-08002B2CF9AE}" pid="14" name="MSIP_Label_00f7727a-510c-40ce-a418-7fdfc8e6513f_ActionId">
    <vt:lpwstr>31aad646-3cc4-4386-b9ba-0f7b74155d95</vt:lpwstr>
  </property>
  <property fmtid="{D5CDD505-2E9C-101B-9397-08002B2CF9AE}" pid="15" name="MSIP_Label_00f7727a-510c-40ce-a418-7fdfc8e6513f_ContentBits">
    <vt:lpwstr>1</vt:lpwstr>
  </property>
</Properties>
</file>