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cs.lighting.com/personal/monika_dattatraya_kale_signify_com/Documents/Documents/Data/13-08-2023/"/>
    </mc:Choice>
  </mc:AlternateContent>
  <xr:revisionPtr revIDLastSave="49" documentId="8_{8614F821-CDAD-47D2-9CE6-655690E7C3C3}" xr6:coauthVersionLast="47" xr6:coauthVersionMax="47" xr10:uidLastSave="{DD5C760E-4677-4651-A697-46CE68747EE3}"/>
  <bookViews>
    <workbookView xWindow="-108" yWindow="-108" windowWidth="23256" windowHeight="12576" tabRatio="647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Data'!$A$1:$H$1475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3" i="2"/>
  <c r="E3" i="2"/>
  <c r="E4" i="2"/>
  <c r="E5" i="2"/>
  <c r="E6" i="2"/>
  <c r="E7" i="2"/>
  <c r="E8" i="2"/>
  <c r="E9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  <c r="H4" i="3"/>
  <c r="H5" i="3"/>
  <c r="H6" i="3"/>
  <c r="H7" i="3"/>
  <c r="H8" i="3"/>
  <c r="H9" i="3"/>
  <c r="H3" i="3"/>
  <c r="G3" i="3"/>
  <c r="G4" i="3"/>
  <c r="G5" i="3"/>
  <c r="G6" i="3"/>
  <c r="G7" i="3"/>
  <c r="G8" i="3"/>
  <c r="G9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C4" i="3"/>
  <c r="C5" i="3"/>
  <c r="C6" i="3"/>
  <c r="C7" i="3"/>
  <c r="C8" i="3"/>
  <c r="C3" i="3"/>
  <c r="C9" i="3"/>
  <c r="D9" i="3"/>
  <c r="D8" i="3"/>
  <c r="D7" i="3"/>
  <c r="D6" i="3"/>
  <c r="D5" i="3"/>
  <c r="D4" i="3"/>
  <c r="D3" i="3"/>
  <c r="B4" i="3"/>
  <c r="B5" i="3"/>
  <c r="B6" i="3"/>
  <c r="B7" i="3"/>
  <c r="B8" i="3"/>
  <c r="B9" i="3"/>
  <c r="B3" i="3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<sst xmlns="http://schemas.openxmlformats.org/spreadsheetml/2006/main" count="8878" uniqueCount="1354">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</sst>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abSelected="1" topLeftCell="A1448" workbookViewId="0">
      <selection activeCell="D1461" sqref="D1461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  <headerFooter>
    <oddHeader>&amp;L&amp;"Calibri"&amp;10&amp;K000000 Classified&amp;1#_x000D_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E22" sqref="E22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  <col min="10" max="10" width="29.109375" bestFit="1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Data'!H2:H1475,'Exercise-1'!A3)</f>
        <v>1042</v>
      </c>
      <c r="C3" s="4">
        <f>COUNTIFS('Raw Data'!H2:H1475,'Exercise-1'!A3,'Raw Data'!F2:F1475,"&gt;=01-01-2018",'Raw Data'!F2:F1475,"&lt;=12-31-2018")</f>
        <v>290</v>
      </c>
      <c r="D3" s="4">
        <f>COUNTIFS('Raw Data'!H2:H1475,'Exercise-1'!A3,'Raw Data'!F2:F1475,"&gt;=01-01-2019",'Raw Data'!F2:F1475,"&lt;=12-31-2019")</f>
        <v>341</v>
      </c>
      <c r="E3" s="4">
        <f>COUNTIFS('Raw Data'!$H$2:$H$1475,'Exercise-1'!A3,'Raw Data'!F2:F1475,"&gt;=01-01-2020",'Raw Data'!F2:F1475,"&lt;=12-31-2020")</f>
        <v>310</v>
      </c>
      <c r="F3" s="4">
        <f>COUNTIFS('Raw Data'!H2:H1475,'Exercise-1'!A3,'Raw Data'!F2:F1475,"&gt;=01-01-2021",'Raw Data'!F2:F1475,"&lt;=12-31-2021")</f>
        <v>101</v>
      </c>
    </row>
    <row r="4" spans="1:6" x14ac:dyDescent="0.3">
      <c r="A4" s="2" t="s">
        <v>1344</v>
      </c>
      <c r="B4" s="4">
        <f>COUNTIF('Raw Data'!H3:H1476,'Exercise-1'!A4)</f>
        <v>124</v>
      </c>
      <c r="C4" s="4">
        <f>COUNTIFS('Raw Data'!H3:H1476,'Exercise-1'!A4,'Raw Data'!F3:F1476,"&gt;=01-01-2018",'Raw Data'!F3:F1476,"&lt;=12-31-2018")</f>
        <v>43</v>
      </c>
      <c r="D4" s="4">
        <f>COUNTIFS('Raw Data'!H3:H1476,'Exercise-1'!A4,'Raw Data'!F3:F1476,"&gt;=01-01-2019",'Raw Data'!F3:F1476,"&lt;=12-31-2019")</f>
        <v>42</v>
      </c>
      <c r="E4" s="4">
        <f>COUNTIFS('Raw Data'!H3:H1476,'Exercise-1'!A4,'Raw Data'!F3:F1476,"&gt;=01-01-2020",'Raw Data'!F3:F1476,"&lt;=12-31-2020")</f>
        <v>25</v>
      </c>
      <c r="F4" s="4">
        <f>COUNTIFS('Raw Data'!H3:H1476,'Exercise-1'!A4,'Raw Data'!F3:F1476,"&gt;=01-01-2021",'Raw Data'!F3:F1476,"&lt;=12-31-2021")</f>
        <v>14</v>
      </c>
    </row>
    <row r="5" spans="1:6" x14ac:dyDescent="0.3">
      <c r="A5" s="2" t="s">
        <v>1345</v>
      </c>
      <c r="B5" s="4">
        <f>COUNTIF('Raw Data'!H4:H1477,'Exercise-1'!A5)</f>
        <v>77</v>
      </c>
      <c r="C5" s="4">
        <f>COUNTIFS('Raw Data'!H4:H1477,'Exercise-1'!A5,'Raw Data'!F4:F1477,"&gt;=01-01-2018",'Raw Data'!F4:F1477,"&lt;=12-31-2018")</f>
        <v>22</v>
      </c>
      <c r="D5" s="4">
        <f>COUNTIFS('Raw Data'!H4:H1477,'Exercise-1'!A5,'Raw Data'!F4:F1477,"&gt;=01-01-2019",'Raw Data'!F4:F1477,"&lt;=12-31-2019")</f>
        <v>23</v>
      </c>
      <c r="E5" s="4">
        <f>COUNTIFS('Raw Data'!H4:H1477,'Exercise-1'!A5,'Raw Data'!F4:F1477,"&gt;=01-01-2020",'Raw Data'!F4:F1477,"&lt;=12-31-2020")</f>
        <v>24</v>
      </c>
      <c r="F5" s="4">
        <f>COUNTIFS('Raw Data'!H4:H1477,'Exercise-1'!A5,'Raw Data'!F4:F1477,"&gt;=01-01-2021",'Raw Data'!F4:F1477,"&lt;=12-31-2021")</f>
        <v>8</v>
      </c>
    </row>
    <row r="6" spans="1:6" x14ac:dyDescent="0.3">
      <c r="A6" s="2" t="s">
        <v>1346</v>
      </c>
      <c r="B6" s="4">
        <f>COUNTIF('Raw Data'!H5:H1478,'Exercise-1'!A6)</f>
        <v>46</v>
      </c>
      <c r="C6" s="4">
        <f>COUNTIFS('Raw Data'!H5:H1478,'Exercise-1'!A6,'Raw Data'!F5:F1478,"&gt;=01-01-2018",'Raw Data'!F5:F1478,"&lt;=12-31-2018")</f>
        <v>12</v>
      </c>
      <c r="D6" s="4">
        <f>COUNTIFS('Raw Data'!H5:H1478,'Exercise-1'!A6,'Raw Data'!F5:F1478,"&gt;=01-01-2019",'Raw Data'!F5:F1478,"&lt;=12-31-2019")</f>
        <v>14</v>
      </c>
      <c r="E6" s="4">
        <f>COUNTIFS('Raw Data'!H5:H1478,'Exercise-1'!A6,'Raw Data'!F5:F1478,"&gt;=01-01-2020",'Raw Data'!F5:F1478,"&lt;=12-31-2020")</f>
        <v>12</v>
      </c>
      <c r="F6" s="4">
        <f>COUNTIFS('Raw Data'!H5:H1478,'Exercise-1'!A6,'Raw Data'!F5:F1478,"&gt;=01-01-2021",'Raw Data'!F5:F1478,"&lt;=12-31-2021")</f>
        <v>8</v>
      </c>
    </row>
    <row r="7" spans="1:6" x14ac:dyDescent="0.3">
      <c r="A7" s="2" t="s">
        <v>1347</v>
      </c>
      <c r="B7" s="4">
        <f>COUNTIF('Raw Data'!H6:H1479,'Exercise-1'!A7)</f>
        <v>68</v>
      </c>
      <c r="C7" s="4">
        <f>COUNTIFS('Raw Data'!H6:H1479,'Exercise-1'!A7,'Raw Data'!F6:F1479,"&gt;=01-01-2018",'Raw Data'!F6:F1479,"&lt;=12-31-2018")</f>
        <v>18</v>
      </c>
      <c r="D7" s="4">
        <f>COUNTIFS('Raw Data'!H6:H1479,'Exercise-1'!A7,'Raw Data'!F6:F1479,"&gt;=01-01-2019",'Raw Data'!F6:F1479,"&lt;=12-31-2019")</f>
        <v>21</v>
      </c>
      <c r="E7" s="4">
        <f>COUNTIFS('Raw Data'!H6:H1479,'Exercise-1'!A7,'Raw Data'!F6:F1479,"&gt;=01-01-2020",'Raw Data'!F6:F1479,"&lt;=12-31-2020")</f>
        <v>21</v>
      </c>
      <c r="F7" s="4">
        <f>COUNTIFS('Raw Data'!H6:H1479,'Exercise-1'!A7,'Raw Data'!F6:F1479,"&gt;=01-01-2021",'Raw Data'!F6:F1479,"&lt;=12-31-2021")</f>
        <v>8</v>
      </c>
    </row>
    <row r="8" spans="1:6" x14ac:dyDescent="0.3">
      <c r="A8" s="2" t="s">
        <v>1348</v>
      </c>
      <c r="B8" s="4">
        <f>COUNTIF('Raw Data'!H7:H1480,'Exercise-1'!A8)</f>
        <v>58</v>
      </c>
      <c r="C8" s="4">
        <f>COUNTIFS('Raw Data'!H7:H1480,'Exercise-1'!A8,'Raw Data'!F7:F1480,"&gt;=01-01-2018",'Raw Data'!F7:F1480,"&lt;=12-31-2018")</f>
        <v>23</v>
      </c>
      <c r="D8" s="4">
        <f>COUNTIFS('Raw Data'!H7:H1480,'Exercise-1'!A8,'Raw Data'!F7:F1480,"&gt;=01-01-2019",'Raw Data'!F7:F1480,"&lt;=12-31-2019")</f>
        <v>12</v>
      </c>
      <c r="E8" s="4">
        <f>COUNTIFS('Raw Data'!H7:H1480,'Exercise-1'!A8,'Raw Data'!F7:F1480,"&gt;=01-01-2020",'Raw Data'!F7:F1480,"&lt;=12-31-2020")</f>
        <v>15</v>
      </c>
      <c r="F8" s="4">
        <f>COUNTIFS('Raw Data'!H7:H1480,'Exercise-1'!A8,'Raw Data'!F7:F1480,"&gt;=01-01-2021",'Raw Data'!F7:F1480,"&lt;=12-31-2021")</f>
        <v>8</v>
      </c>
    </row>
    <row r="9" spans="1:6" x14ac:dyDescent="0.3">
      <c r="A9" s="2" t="s">
        <v>1349</v>
      </c>
      <c r="B9" s="4">
        <f>COUNTIF('Raw Data'!H8:H1481,'Exercise-1'!A9)</f>
        <v>56</v>
      </c>
      <c r="C9" s="4">
        <f>COUNTIFS('Raw Data'!H8:H1481,'Exercise-1'!A9,'Raw Data'!F8:F1481,"&gt;=01-01-2018",'Raw Data'!F8:F1481,"&lt;=12-31-2018")</f>
        <v>14</v>
      </c>
      <c r="D9" s="4">
        <f>COUNTIFS('Raw Data'!H8:H1481,'Exercise-1'!A9,'Raw Data'!F8:F1481,"&gt;=01-01-2019",'Raw Data'!F8:F1481,"&lt;=12-31-2019")</f>
        <v>20</v>
      </c>
      <c r="E9" s="4">
        <f>COUNTIFS('Raw Data'!H8:H1481,'Exercise-1'!A9,'Raw Data'!F8:F1481,"&gt;=01-01-2020",'Raw Data'!F8:F1481,"&lt;=12-31-2020")</f>
        <v>19</v>
      </c>
      <c r="F9" s="4">
        <f>COUNTIFS('Raw Data'!H8:H1481,'Exercise-1'!A9,'Raw Data'!F8:F1481,"&gt;=01-01-2021",'Raw Data'!F8:F1481,"&lt;=12-31-2021")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  <headerFooter>
    <oddHeader>&amp;L&amp;"Calibri"&amp;10&amp;K000000 Classified&amp;1#_x000D_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D9" sqref="D9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SUMIF('Raw Data'!H2:H1475,'Exercise-1'!A3,'Raw Data'!G2:G1475)</f>
        <v>5340320</v>
      </c>
      <c r="C3" s="10">
        <f>SUMIFS('Raw Data'!G2:G1475,'Raw Data'!E2:E1475,'Exercise - 2'!$C$2,'Raw Data'!H2:H1475,'Exercise - 2'!A3)</f>
        <v>973150</v>
      </c>
      <c r="D3" s="10">
        <f>SUMIFS('Raw Data'!G2:G1475,'Raw Data'!E2:E1475,'Exercise - 2'!D2,'Raw Data'!H2:H1475,'Exercise - 2'!A3)</f>
        <v>831330</v>
      </c>
      <c r="E3" s="10">
        <f>SUMIFS('Raw Data'!G2:G1475,'Raw Data'!E2:E1475,'Exercise - 2'!$E$2,'Raw Data'!H2:H1475,'Exercise - 2'!A3)</f>
        <v>875750</v>
      </c>
      <c r="F3" s="10">
        <f>SUMIFS('Raw Data'!G2:G1475,'Raw Data'!E2:E1475,'Exercise - 2'!$F$2,'Raw Data'!H2:H1475,'Exercise - 2'!A3)</f>
        <v>796020</v>
      </c>
      <c r="G3" s="10">
        <f>SUMIFS('Raw Data'!G2:G1475,'Raw Data'!E2:E1475,'Exercise - 2'!$G$2,'Raw Data'!H2:H1475,'Exercise - 2'!A3)</f>
        <v>906680</v>
      </c>
      <c r="H3" s="10">
        <f>SUMIFS('Raw Data'!G2:G1475,'Raw Data'!E2:E1475,'Exercise - 2'!$H$2,'Raw Data'!H2:H1475,'Exercise - 2'!A3)</f>
        <v>957390</v>
      </c>
      <c r="I3" s="3"/>
    </row>
    <row r="4" spans="1:9" x14ac:dyDescent="0.3">
      <c r="A4" s="2" t="s">
        <v>1344</v>
      </c>
      <c r="B4" s="9">
        <f>SUMIF('Raw Data'!H3:H1476,'Exercise-1'!A4,'Raw Data'!G3:G1476)</f>
        <v>580990</v>
      </c>
      <c r="C4" s="10">
        <f>SUMIFS('Raw Data'!G3:G1476,'Raw Data'!E3:E1476,'Exercise - 2'!$C$2,'Raw Data'!H3:H1476,'Exercise - 2'!A4)</f>
        <v>75570</v>
      </c>
      <c r="D4" s="10">
        <f>SUMIFS('Raw Data'!G3:G1476,'Raw Data'!E3:E1476,'Exercise - 2'!D2,'Raw Data'!H3:H1476,'Exercise - 2'!A4)</f>
        <v>110540</v>
      </c>
      <c r="E4" s="10">
        <f>SUMIFS('Raw Data'!G3:G1476,'Raw Data'!E3:E1476,'Exercise - 2'!$E$2,'Raw Data'!H3:H1476,'Exercise - 2'!A4)</f>
        <v>85910</v>
      </c>
      <c r="F4" s="10">
        <f>SUMIFS('Raw Data'!G3:G1476,'Raw Data'!E3:E1476,'Exercise - 2'!$F$2,'Raw Data'!H3:H1476,'Exercise - 2'!A4)</f>
        <v>93620</v>
      </c>
      <c r="G4" s="10">
        <f>SUMIFS('Raw Data'!G3:G1476,'Raw Data'!E3:E1476,'Exercise - 2'!$G$2,'Raw Data'!H3:H1476,'Exercise - 2'!A4)</f>
        <v>116820</v>
      </c>
      <c r="H4" s="10">
        <f>SUMIFS('Raw Data'!G3:G1476,'Raw Data'!E3:E1476,'Exercise - 2'!$H$2,'Raw Data'!H3:H1476,'Exercise - 2'!A4)</f>
        <v>98530</v>
      </c>
      <c r="I4" s="3"/>
    </row>
    <row r="5" spans="1:9" x14ac:dyDescent="0.3">
      <c r="A5" s="2" t="s">
        <v>1345</v>
      </c>
      <c r="B5" s="9">
        <f>SUMIF('Raw Data'!H4:H1477,'Exercise-1'!A5,'Raw Data'!G4:G1477)</f>
        <v>387260</v>
      </c>
      <c r="C5" s="10">
        <f>SUMIFS('Raw Data'!G4:G1477,'Raw Data'!E4:E1477,'Exercise - 2'!$C$2,'Raw Data'!H4:H1477,'Exercise - 2'!A5)</f>
        <v>36170</v>
      </c>
      <c r="D5" s="10">
        <f>SUMIFS('Raw Data'!G4:G1477,'Raw Data'!E4:E1477,'Exercise - 2'!D2,'Raw Data'!H4:H1477,'Exercise - 2'!A5)</f>
        <v>79500</v>
      </c>
      <c r="E5" s="10">
        <f>SUMIFS('Raw Data'!G4:G1477,'Raw Data'!E4:E1477,'Exercise - 2'!$E$2,'Raw Data'!H4:H1477,'Exercise - 2'!A5)</f>
        <v>60000</v>
      </c>
      <c r="F5" s="10">
        <f>SUMIFS('Raw Data'!G4:G1477,'Raw Data'!E4:E1477,'Exercise - 2'!$F$2,'Raw Data'!H4:H1477,'Exercise - 2'!A5)</f>
        <v>80760</v>
      </c>
      <c r="G5" s="10">
        <f>SUMIFS('Raw Data'!G4:G1477,'Raw Data'!E4:E1477,'Exercise - 2'!$G$2,'Raw Data'!H4:H1477,'Exercise - 2'!A5)</f>
        <v>60540</v>
      </c>
      <c r="H5" s="10">
        <f>SUMIFS('Raw Data'!G4:G1477,'Raw Data'!E4:E1477,'Exercise - 2'!$H$2,'Raw Data'!H4:H1477,'Exercise - 2'!A5)</f>
        <v>70290</v>
      </c>
      <c r="I5" s="3"/>
    </row>
    <row r="6" spans="1:9" x14ac:dyDescent="0.3">
      <c r="A6" s="2" t="s">
        <v>1346</v>
      </c>
      <c r="B6" s="9">
        <f>SUMIF('Raw Data'!H5:H1478,'Exercise-1'!A6,'Raw Data'!G5:G1478)</f>
        <v>183870</v>
      </c>
      <c r="C6" s="10">
        <f>SUMIFS('Raw Data'!G5:G1478,'Raw Data'!E5:E1478,'Exercise - 2'!$C$2,'Raw Data'!H5:H1478,'Exercise - 2'!A6)</f>
        <v>34660</v>
      </c>
      <c r="D6" s="10">
        <f>SUMIFS('Raw Data'!G5:G1478,'Raw Data'!E5:E1478,'Exercise - 2'!D2,'Raw Data'!H5:H1478,'Exercise - 2'!A6)</f>
        <v>17730</v>
      </c>
      <c r="E6" s="10">
        <f>SUMIFS('Raw Data'!G5:G1478,'Raw Data'!E5:E1478,'Exercise - 2'!$E$2,'Raw Data'!H5:H1478,'Exercise - 2'!A6)</f>
        <v>28760</v>
      </c>
      <c r="F6" s="10">
        <f>SUMIFS('Raw Data'!G5:G1478,'Raw Data'!E5:E1478,'Exercise - 2'!$F$2,'Raw Data'!H5:H1478,'Exercise - 2'!A6)</f>
        <v>33400</v>
      </c>
      <c r="G6" s="10">
        <f>SUMIFS('Raw Data'!G5:G1478,'Raw Data'!E5:E1478,'Exercise - 2'!$G$2,'Raw Data'!H5:H1478,'Exercise - 2'!A6)</f>
        <v>34100</v>
      </c>
      <c r="H6" s="10">
        <f>SUMIFS('Raw Data'!G5:G1478,'Raw Data'!E5:E1478,'Exercise - 2'!$H$2,'Raw Data'!H5:H1478,'Exercise - 2'!A6)</f>
        <v>35220</v>
      </c>
      <c r="I6" s="3"/>
    </row>
    <row r="7" spans="1:9" x14ac:dyDescent="0.3">
      <c r="A7" s="2" t="s">
        <v>1347</v>
      </c>
      <c r="B7" s="9">
        <f>SUMIF('Raw Data'!H6:H1479,'Exercise-1'!A7,'Raw Data'!G6:G1479)</f>
        <v>342920</v>
      </c>
      <c r="C7" s="10">
        <f>SUMIFS('Raw Data'!G6:G1479,'Raw Data'!E6:E1479,'Exercise - 2'!$C$2,'Raw Data'!H6:H1479,'Exercise - 2'!A7)</f>
        <v>69320</v>
      </c>
      <c r="D7" s="10">
        <f>SUMIFS('Raw Data'!G6:G1479,'Raw Data'!E6:E1479,'Exercise - 2'!D2,'Raw Data'!H6:H1479,'Exercise - 2'!A7)</f>
        <v>46730</v>
      </c>
      <c r="E7" s="10">
        <f>SUMIFS('Raw Data'!G6:G1479,'Raw Data'!E6:E1479,'Exercise - 2'!$E$2,'Raw Data'!H6:H1479,'Exercise - 2'!A7)</f>
        <v>86330</v>
      </c>
      <c r="F7" s="10">
        <f>SUMIFS('Raw Data'!G6:G1479,'Raw Data'!E6:E1479,'Exercise - 2'!$F$2,'Raw Data'!H6:H1479,'Exercise - 2'!A7)</f>
        <v>44750</v>
      </c>
      <c r="G7" s="10">
        <f>SUMIFS('Raw Data'!G6:G1479,'Raw Data'!E6:E1479,'Exercise - 2'!$G$2,'Raw Data'!H6:H1479,'Exercise - 2'!A7)</f>
        <v>40830</v>
      </c>
      <c r="H7" s="10">
        <f>SUMIFS('Raw Data'!G6:G1479,'Raw Data'!E6:E1479,'Exercise - 2'!$H$2,'Raw Data'!H6:H1479,'Exercise - 2'!A7)</f>
        <v>54960</v>
      </c>
      <c r="I7" s="3"/>
    </row>
    <row r="8" spans="1:9" x14ac:dyDescent="0.3">
      <c r="A8" s="2" t="s">
        <v>1348</v>
      </c>
      <c r="B8" s="9">
        <f>SUMIF('Raw Data'!H7:H1480,'Exercise-1'!A8,'Raw Data'!G7:G1480)</f>
        <v>319260</v>
      </c>
      <c r="C8" s="10">
        <f>SUMIFS('Raw Data'!G7:G1480,'Raw Data'!E7:E1480,'Exercise - 2'!$C$2,'Raw Data'!H7:H1480,'Exercise - 2'!A8)</f>
        <v>90020</v>
      </c>
      <c r="D8" s="10">
        <f>SUMIFS('Raw Data'!G7:G1480,'Raw Data'!E7:E1480,'Exercise - 2'!D2,'Raw Data'!H7:H1480,'Exercise - 2'!A8)</f>
        <v>32150</v>
      </c>
      <c r="E8" s="10">
        <f>SUMIFS('Raw Data'!G7:G1480,'Raw Data'!E7:E1480,'Exercise - 2'!$E$2,'Raw Data'!H7:H1480,'Exercise - 2'!A8)</f>
        <v>85080</v>
      </c>
      <c r="F8" s="10">
        <f>SUMIFS('Raw Data'!G7:G1480,'Raw Data'!E7:E1480,'Exercise - 2'!$F$2,'Raw Data'!H7:H1480,'Exercise - 2'!A8)</f>
        <v>33540</v>
      </c>
      <c r="G8" s="10">
        <f>SUMIFS('Raw Data'!G7:G1480,'Raw Data'!E7:E1480,'Exercise - 2'!$G$2,'Raw Data'!H7:H1480,'Exercise - 2'!A8)</f>
        <v>44760</v>
      </c>
      <c r="H8" s="10">
        <f>SUMIFS('Raw Data'!G7:G1480,'Raw Data'!E7:E1480,'Exercise - 2'!$H$2,'Raw Data'!H7:H1480,'Exercise - 2'!A8)</f>
        <v>33710</v>
      </c>
      <c r="I8" s="3"/>
    </row>
    <row r="9" spans="1:9" x14ac:dyDescent="0.3">
      <c r="A9" s="2" t="s">
        <v>1349</v>
      </c>
      <c r="B9" s="9">
        <f>SUMIF('Raw Data'!H8:H1481,'Exercise-1'!A9,'Raw Data'!G8:G1481)</f>
        <v>278330</v>
      </c>
      <c r="C9" s="10">
        <f>SUMIFS('Raw Data'!G8:G1481,'Raw Data'!E8:E1481,'Exercise - 2'!C2,'Raw Data'!H8:H1481,'Exercise - 2'!A9)</f>
        <v>40050</v>
      </c>
      <c r="D9" s="10">
        <f>SUMIFS('Raw Data'!G8:G1481,'Raw Data'!E8:E1481,'Exercise - 2'!D2,'Raw Data'!H8:H1481,'Exercise - 2'!A9)</f>
        <v>77360</v>
      </c>
      <c r="E9" s="10">
        <f>SUMIFS('Raw Data'!G8:G1481,'Raw Data'!E8:E1481,'Exercise - 2'!$E$2,'Raw Data'!H8:H1481,'Exercise - 2'!A9)</f>
        <v>20790</v>
      </c>
      <c r="F9" s="10">
        <f>SUMIFS('Raw Data'!G8:G1481,'Raw Data'!E8:E1481,'Exercise - 2'!$F$2,'Raw Data'!H8:H1481,'Exercise - 2'!A9)</f>
        <v>30150</v>
      </c>
      <c r="G9" s="10">
        <f>SUMIFS('Raw Data'!G8:G1481,'Raw Data'!E8:E1481,'Exercise - 2'!$G$2,'Raw Data'!H8:H1481,'Exercise - 2'!A9)</f>
        <v>72460</v>
      </c>
      <c r="H9" s="10">
        <f>SUMIFS('Raw Data'!G8:G1481,'Raw Data'!E8:E1481,'Exercise - 2'!$H$2,'Raw Data'!H8:H1481,'Exercise - 2'!A9)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  <headerFooter>
    <oddHeader>&amp;L&amp;"Calibri"&amp;10&amp;K000000 Classified&amp;1#_x000D_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Monika Adhau</cp:lastModifiedBy>
  <cp:lastPrinted>2018-07-31T21:07:31Z</cp:lastPrinted>
  <dcterms:created xsi:type="dcterms:W3CDTF">2018-05-27T23:28:43Z</dcterms:created>
  <dcterms:modified xsi:type="dcterms:W3CDTF">2023-08-21T18:31:15Z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00f7727a-510c-40ce-a418-7fdfc8e6513f_Enabled">
    <vt:lpwstr>true</vt:lpwstr>
  </property>
  <property fmtid="{D5CDD505-2E9C-101B-9397-08002B2CF9AE}" pid="10" name="MSIP_Label_00f7727a-510c-40ce-a418-7fdfc8e6513f_SetDate">
    <vt:lpwstr>2023-08-21T17:59:39Z</vt:lpwstr>
  </property>
  <property fmtid="{D5CDD505-2E9C-101B-9397-08002B2CF9AE}" pid="11" name="MSIP_Label_00f7727a-510c-40ce-a418-7fdfc8e6513f_Method">
    <vt:lpwstr>Standard</vt:lpwstr>
  </property>
  <property fmtid="{D5CDD505-2E9C-101B-9397-08002B2CF9AE}" pid="12" name="MSIP_Label_00f7727a-510c-40ce-a418-7fdfc8e6513f_Name">
    <vt:lpwstr>Classified (without encryption)</vt:lpwstr>
  </property>
  <property fmtid="{D5CDD505-2E9C-101B-9397-08002B2CF9AE}" pid="13" name="MSIP_Label_00f7727a-510c-40ce-a418-7fdfc8e6513f_SiteId">
    <vt:lpwstr>75b2f54b-feff-400d-8e0b-67102edb9a23</vt:lpwstr>
  </property>
  <property fmtid="{D5CDD505-2E9C-101B-9397-08002B2CF9AE}" pid="14" name="MSIP_Label_00f7727a-510c-40ce-a418-7fdfc8e6513f_ActionId">
    <vt:lpwstr>e232b087-f779-46c9-860c-62eb8e575f73</vt:lpwstr>
  </property>
  <property fmtid="{D5CDD505-2E9C-101B-9397-08002B2CF9AE}" pid="15" name="MSIP_Label_00f7727a-510c-40ce-a418-7fdfc8e6513f_ContentBits">
    <vt:lpwstr>1</vt:lpwstr>
  </property>
</Properties>
</file>