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ena S Karvekar\OneDrive\Desktop\5th SEM\5th Sem\Notes\Computational Methods Lab\"/>
    </mc:Choice>
  </mc:AlternateContent>
  <xr:revisionPtr revIDLastSave="0" documentId="13_ncr:1_{F824E580-E4BF-4347-B05C-3961294C3968}" xr6:coauthVersionLast="47" xr6:coauthVersionMax="47" xr10:uidLastSave="{00000000-0000-0000-0000-000000000000}"/>
  <bookViews>
    <workbookView xWindow="-108" yWindow="-108" windowWidth="23256" windowHeight="12456" xr2:uid="{A22A93CB-60CC-47D0-8F1D-F5E64D42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E28" i="1"/>
  <c r="E27" i="1"/>
  <c r="E26" i="1"/>
  <c r="E25" i="1"/>
  <c r="E24" i="1"/>
  <c r="E23" i="1"/>
  <c r="E22" i="1"/>
  <c r="E21" i="1"/>
  <c r="E20" i="1"/>
  <c r="E19" i="1"/>
  <c r="C10" i="1"/>
  <c r="C14" i="1"/>
  <c r="E15" i="1" s="1"/>
  <c r="C12" i="1"/>
  <c r="C11" i="1"/>
</calcChain>
</file>

<file path=xl/sharedStrings.xml><?xml version="1.0" encoding="utf-8"?>
<sst xmlns="http://schemas.openxmlformats.org/spreadsheetml/2006/main" count="34" uniqueCount="24">
  <si>
    <t>REDLICH KWONG EQUATION</t>
  </si>
  <si>
    <t xml:space="preserve">N BUTANE </t>
  </si>
  <si>
    <t xml:space="preserve">PARAMETERS - N BUTANE </t>
  </si>
  <si>
    <t>TC</t>
  </si>
  <si>
    <t>PC</t>
  </si>
  <si>
    <t>R</t>
  </si>
  <si>
    <t>K</t>
  </si>
  <si>
    <t>ATM</t>
  </si>
  <si>
    <t>L.ATM/GMOL.K</t>
  </si>
  <si>
    <t>DATA</t>
  </si>
  <si>
    <t>T</t>
  </si>
  <si>
    <t>P</t>
  </si>
  <si>
    <t>VAR</t>
  </si>
  <si>
    <t>FORMULA</t>
  </si>
  <si>
    <t>TR</t>
  </si>
  <si>
    <t>A</t>
  </si>
  <si>
    <t>B</t>
  </si>
  <si>
    <t>F(V)</t>
  </si>
  <si>
    <t>IDEAL GAS VOLUME</t>
  </si>
  <si>
    <t>Z</t>
  </si>
  <si>
    <t>RESULT</t>
  </si>
  <si>
    <t>COMPRESSIBILTY FACTOR FOR A RANGE</t>
  </si>
  <si>
    <t>V</t>
  </si>
  <si>
    <t>Result of F(V)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</si>
</sst>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1" xfId="0" applyBorder="1"/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Sheet1!$A$32:$A$41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Sheet1!$B$32:$B$41</c:f>
              <c:numCache>
                <c:formatCode>General</c:formatCode>
                <c:ptCount val="10"/>
                <c:pt idx="0">
                  <c:v>0.6099177865795552</c:v>
                </c:pt>
                <c:pt idx="1">
                  <c:v>0.47658440926500101</c:v>
                </c:pt>
                <c:pt idx="2">
                  <c:v>0.59373468388444917</c:v>
                </c:pt>
                <c:pt idx="3">
                  <c:v>0.71968391649840824</c:v>
                </c:pt>
                <c:pt idx="4">
                  <c:v>0.84523556911534559</c:v>
                </c:pt>
                <c:pt idx="5">
                  <c:v>0.96825107272487076</c:v>
                </c:pt>
                <c:pt idx="6">
                  <c:v>1.0891025656836202</c:v>
                </c:pt>
                <c:pt idx="7">
                  <c:v>1.2080234674168158</c:v>
                </c:pt>
                <c:pt idx="8">
                  <c:v>1.324767581671096</c:v>
                </c:pt>
                <c:pt idx="9">
                  <c:v>1.4407120183323077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5-44A4-8C51-B342A993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67679"/>
        <c:axId val="744766431"/>
      </c:scatterChart>
      <c:valAx>
        <c:axId val="75716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766431"/>
        <c:crosses val="autoZero"/>
        <c:crossBetween val="midCat"/>
      </c:valAx>
      <c:valAx>
        <c:axId val="74476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16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893705</xdr:colOff>
      <xdr:row>30</xdr:row>
      <xdr:rowOff>6585</xdr:rowOff>
    </xdr:from>
    <xdr:to>
      <xdr:col>9</xdr:col>
      <xdr:colOff>197557</xdr:colOff>
      <xdr:row>45</xdr:row>
      <xdr:rowOff>68674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F111F-F4C9-1317-3AD7-3B8F3A86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C5D9-EFDE-4EEC-8F2A-7CF0A5F6B3B4}">
  <dimension ref="A1:P41"/>
  <sheetViews>
    <sheetView tabSelected="1" topLeftCell="A7" zoomScale="81" zoomScaleNormal="81" workbookViewId="0">
      <selection activeCell="A31" sqref="A31:B41"/>
    </sheetView>
  </sheetViews>
  <sheetFormatPr defaultRowHeight="14.4" x14ac:dyDescent="0.3"/>
  <cols>
    <col min="1" max="1" width="17.88671875" customWidth="1"/>
    <col min="2" max="2" width="14.21875" customWidth="1"/>
    <col min="3" max="3" width="13.21875" customWidth="1"/>
    <col min="4" max="4" width="10.5546875" customWidth="1"/>
    <col min="5" max="5" width="13.33203125" customWidth="1"/>
    <col min="6" max="6" width="12.44140625" customWidth="1"/>
    <col min="7" max="7" width="9.44140625" customWidth="1"/>
    <col min="11" max="11" width="10.6640625" customWidth="1"/>
  </cols>
  <sheetData>
    <row r="1" spans="1:16" x14ac:dyDescent="0.3">
      <c r="B1" s="1"/>
      <c r="C1" s="1"/>
      <c r="D1" s="4"/>
      <c r="E1" s="2" t="s">
        <v>0</v>
      </c>
      <c r="F1" s="5"/>
    </row>
    <row r="2" spans="1:16" x14ac:dyDescent="0.3">
      <c r="B2" s="1"/>
      <c r="C2" s="1"/>
      <c r="D2" s="6"/>
      <c r="E2" s="23" t="s">
        <v>1</v>
      </c>
      <c r="F2" s="7"/>
    </row>
    <row r="4" spans="1:16" x14ac:dyDescent="0.3">
      <c r="A4" s="19"/>
      <c r="B4" s="20" t="s">
        <v>2</v>
      </c>
      <c r="C4" s="21"/>
      <c r="D4" s="11"/>
      <c r="F4" s="12"/>
      <c r="G4" s="22" t="s">
        <v>9</v>
      </c>
      <c r="H4" s="11"/>
    </row>
    <row r="5" spans="1:16" x14ac:dyDescent="0.3">
      <c r="A5" s="20" t="s">
        <v>3</v>
      </c>
      <c r="B5" s="10">
        <v>425.2</v>
      </c>
      <c r="C5" s="10" t="s">
        <v>6</v>
      </c>
      <c r="D5" s="14"/>
      <c r="F5" s="20" t="s">
        <v>10</v>
      </c>
      <c r="G5" s="10">
        <v>500</v>
      </c>
      <c r="H5" s="10" t="s">
        <v>6</v>
      </c>
    </row>
    <row r="6" spans="1:16" x14ac:dyDescent="0.3">
      <c r="A6" s="20" t="s">
        <v>4</v>
      </c>
      <c r="B6" s="10">
        <v>37.5</v>
      </c>
      <c r="C6" s="10" t="s">
        <v>7</v>
      </c>
      <c r="D6" s="15"/>
      <c r="F6" s="20" t="s">
        <v>11</v>
      </c>
      <c r="G6" s="10">
        <v>18</v>
      </c>
      <c r="H6" s="10" t="s">
        <v>7</v>
      </c>
    </row>
    <row r="7" spans="1:16" x14ac:dyDescent="0.3">
      <c r="A7" s="20" t="s">
        <v>5</v>
      </c>
      <c r="B7" s="10">
        <v>8.2059999999999994E-2</v>
      </c>
      <c r="C7" s="10" t="s">
        <v>8</v>
      </c>
      <c r="D7" s="13"/>
    </row>
    <row r="9" spans="1:16" x14ac:dyDescent="0.3">
      <c r="A9" s="20" t="s">
        <v>12</v>
      </c>
      <c r="B9" s="17"/>
      <c r="C9" s="22" t="s">
        <v>13</v>
      </c>
      <c r="D9" s="16"/>
      <c r="E9" s="20" t="s">
        <v>20</v>
      </c>
    </row>
    <row r="10" spans="1:16" x14ac:dyDescent="0.3">
      <c r="A10" s="20" t="s">
        <v>14</v>
      </c>
      <c r="B10" s="17"/>
      <c r="C10" s="18">
        <f>G5/B5</f>
        <v>1.175917215428034</v>
      </c>
      <c r="D10" s="11"/>
      <c r="E10" s="10"/>
    </row>
    <row r="11" spans="1:16" x14ac:dyDescent="0.3">
      <c r="A11" s="20" t="s">
        <v>15</v>
      </c>
      <c r="B11" s="12"/>
      <c r="C11" s="18">
        <f>0.42748*B7*B7*B5*B5/B6</f>
        <v>13.878229658100539</v>
      </c>
      <c r="D11" s="11"/>
      <c r="E11" s="10"/>
    </row>
    <row r="12" spans="1:16" x14ac:dyDescent="0.3">
      <c r="A12" s="20" t="s">
        <v>16</v>
      </c>
      <c r="B12" s="17"/>
      <c r="C12" s="18">
        <f>0.08664*B7*B5/B6</f>
        <v>8.0614273484799992E-2</v>
      </c>
      <c r="D12" s="11"/>
      <c r="E12" s="10"/>
    </row>
    <row r="13" spans="1:16" x14ac:dyDescent="0.3">
      <c r="A13" s="20" t="s">
        <v>17</v>
      </c>
      <c r="B13" s="17"/>
      <c r="C13" s="18">
        <f>(E13*E13*E13*G6)-(E13*E13*B7*G5)+E13*(C11-G6*C12*C12-B7*G5*C12)-(C11*C12)</f>
        <v>1.1013193043529768E-5</v>
      </c>
      <c r="D13" s="11"/>
      <c r="E13" s="10">
        <v>2.0052879761706119</v>
      </c>
    </row>
    <row r="14" spans="1:16" x14ac:dyDescent="0.3">
      <c r="A14" s="20" t="s">
        <v>18</v>
      </c>
      <c r="B14" s="17"/>
      <c r="C14" s="18">
        <f>B7*G5/G6</f>
        <v>2.2794444444444442</v>
      </c>
      <c r="D14" s="11"/>
      <c r="E14" s="10"/>
    </row>
    <row r="15" spans="1:16" x14ac:dyDescent="0.3">
      <c r="A15" s="20" t="s">
        <v>19</v>
      </c>
      <c r="B15" s="6"/>
      <c r="C15" s="24"/>
      <c r="D15" s="25"/>
      <c r="E15" s="10">
        <f>E13/C14</f>
        <v>0.87972662859056838</v>
      </c>
    </row>
    <row r="16" spans="1:16" x14ac:dyDescent="0.3">
      <c r="L16" s="8"/>
      <c r="M16" s="8"/>
      <c r="N16" s="8"/>
      <c r="O16" s="8"/>
      <c r="P16" s="8"/>
    </row>
    <row r="17" spans="1:16" x14ac:dyDescent="0.3">
      <c r="A17" s="17"/>
      <c r="B17" s="28" t="s">
        <v>21</v>
      </c>
      <c r="C17" s="29"/>
      <c r="D17" s="29"/>
      <c r="E17" s="26"/>
      <c r="F17" s="27"/>
      <c r="G17" s="27"/>
      <c r="H17" s="16"/>
      <c r="L17" s="8"/>
      <c r="M17" s="8"/>
      <c r="N17" s="8"/>
      <c r="O17" s="8"/>
      <c r="P17" s="8"/>
    </row>
    <row r="18" spans="1:16" x14ac:dyDescent="0.3">
      <c r="A18" s="20" t="s">
        <v>11</v>
      </c>
      <c r="B18" s="20" t="s">
        <v>14</v>
      </c>
      <c r="C18" s="20" t="s">
        <v>15</v>
      </c>
      <c r="D18" s="20" t="s">
        <v>16</v>
      </c>
      <c r="E18" s="20" t="s">
        <v>17</v>
      </c>
      <c r="F18" s="20" t="s">
        <v>23</v>
      </c>
      <c r="G18" s="20" t="s">
        <v>22</v>
      </c>
      <c r="H18" s="3" t="s">
        <v>19</v>
      </c>
    </row>
    <row r="19" spans="1:16" x14ac:dyDescent="0.3">
      <c r="A19" s="10">
        <v>50</v>
      </c>
      <c r="B19" s="10">
        <v>1.1759170000000001</v>
      </c>
      <c r="C19" s="10">
        <v>13.878220000000001</v>
      </c>
      <c r="D19" s="10">
        <v>8.0614000000000005E-2</v>
      </c>
      <c r="E19" s="10">
        <f>(F19*F19*F19*A19)-(F19*F19*$B7*$G5)+F19*($C19-A19*D19*D19-$B7*$G5*$D19)-($C19*$D19)</f>
        <v>-7.3998605307545873E-5</v>
      </c>
      <c r="F19" s="10">
        <v>0.50049853566718294</v>
      </c>
      <c r="G19" s="9">
        <f>$B7*$G5/A19</f>
        <v>0.82059999999999989</v>
      </c>
      <c r="H19" s="10">
        <f t="shared" ref="H19:H28" si="0">F19/G19</f>
        <v>0.6099177865795552</v>
      </c>
    </row>
    <row r="20" spans="1:16" x14ac:dyDescent="0.3">
      <c r="A20" s="10">
        <v>100</v>
      </c>
      <c r="B20" s="10">
        <v>1.1759170000000001</v>
      </c>
      <c r="C20" s="10">
        <v>13.878220000000001</v>
      </c>
      <c r="D20" s="10">
        <v>8.0614000000000005E-2</v>
      </c>
      <c r="E20" s="10">
        <f>(F20*F20*F20*A20)-(F20*F20*$B7*$G5)+F20*($C19-A20*$D19*$D19-$B7*$G5*$D19)-($C19*$D19)</f>
        <v>-1.2466580785686077E-5</v>
      </c>
      <c r="F20" s="10">
        <v>0.19554258312142989</v>
      </c>
      <c r="G20" s="9">
        <f>$B7*$G5/A20</f>
        <v>0.41029999999999994</v>
      </c>
      <c r="H20" s="10">
        <f t="shared" si="0"/>
        <v>0.47658440926500101</v>
      </c>
    </row>
    <row r="21" spans="1:16" x14ac:dyDescent="0.3">
      <c r="A21" s="10">
        <v>150</v>
      </c>
      <c r="B21" s="10">
        <v>1.1759170000000001</v>
      </c>
      <c r="C21" s="10">
        <v>13.878220000000001</v>
      </c>
      <c r="D21" s="10">
        <v>8.0614000000000005E-2</v>
      </c>
      <c r="E21" s="10">
        <f>(F21*F21*F21*A21)-(F21*F21*$B7*$G5)+F21*($C19-A21*$D19*$D19-$B7*$G5*$D19)-($C19*$D19)</f>
        <v>-1.5122345352835964E-5</v>
      </c>
      <c r="F21" s="10">
        <v>0.16240622719852632</v>
      </c>
      <c r="G21" s="9">
        <f>$B7*$G5/A21</f>
        <v>0.2735333333333333</v>
      </c>
      <c r="H21" s="10">
        <f t="shared" si="0"/>
        <v>0.59373468388444917</v>
      </c>
    </row>
    <row r="22" spans="1:16" x14ac:dyDescent="0.3">
      <c r="A22" s="10">
        <v>200</v>
      </c>
      <c r="B22" s="10">
        <v>1.1759170000000001</v>
      </c>
      <c r="C22" s="10">
        <v>13.878220000000001</v>
      </c>
      <c r="D22" s="10">
        <v>8.0614000000000005E-2</v>
      </c>
      <c r="E22" s="10">
        <f>(F22*F22*F22*A22)-(F22*F22*$B7*$G5)+F22*($C19-A22*$D19*$D19-$B7*$G5*$D19)-($C19*$D19)</f>
        <v>-7.0588547666328161E-4</v>
      </c>
      <c r="F22" s="10">
        <v>0.14764315546964843</v>
      </c>
      <c r="G22" s="9">
        <f>$B7*$G5/A22</f>
        <v>0.20514999999999997</v>
      </c>
      <c r="H22" s="10">
        <f t="shared" si="0"/>
        <v>0.71968391649840824</v>
      </c>
    </row>
    <row r="23" spans="1:16" x14ac:dyDescent="0.3">
      <c r="A23" s="10">
        <v>250</v>
      </c>
      <c r="B23" s="10">
        <v>1.1759170000000001</v>
      </c>
      <c r="C23" s="10">
        <v>13.878220000000001</v>
      </c>
      <c r="D23" s="10">
        <v>8.0614000000000005E-2</v>
      </c>
      <c r="E23" s="10">
        <f>(F23*F23*F23*A23)-(F23*F23*$B7*$G5)+F23*($C19-A23*$D19*$D19-$B7*$G5*$D19)-($C19*$D19)</f>
        <v>1.2768489467740451E-5</v>
      </c>
      <c r="F23" s="10">
        <v>0.13872006160321051</v>
      </c>
      <c r="G23" s="9">
        <f>$B7*$G5/A23</f>
        <v>0.16411999999999999</v>
      </c>
      <c r="H23" s="10">
        <f t="shared" si="0"/>
        <v>0.84523556911534559</v>
      </c>
    </row>
    <row r="24" spans="1:16" x14ac:dyDescent="0.3">
      <c r="A24" s="10">
        <v>300</v>
      </c>
      <c r="B24" s="10">
        <v>1.1759170000000001</v>
      </c>
      <c r="C24" s="10">
        <v>13.878220000000001</v>
      </c>
      <c r="D24" s="10">
        <v>8.0614000000000005E-2</v>
      </c>
      <c r="E24" s="10">
        <f>(F24*F24*F24*A24)-(F24*F24*$B7*$G5)+F24*($C19-A24*$D19*$D19-$B7*$G5*$D19)-($C19*$D19)</f>
        <v>1.4436335128875655E-5</v>
      </c>
      <c r="F24" s="10">
        <v>0.13242447171300481</v>
      </c>
      <c r="G24" s="9">
        <f>$B7*$G5/A24</f>
        <v>0.13676666666666665</v>
      </c>
      <c r="H24" s="10">
        <f t="shared" si="0"/>
        <v>0.96825107272487076</v>
      </c>
    </row>
    <row r="25" spans="1:16" x14ac:dyDescent="0.3">
      <c r="A25" s="10">
        <v>350</v>
      </c>
      <c r="B25" s="10">
        <v>1.1759170000000001</v>
      </c>
      <c r="C25" s="10">
        <v>13.878220000000001</v>
      </c>
      <c r="D25" s="10">
        <v>8.0614000000000005E-2</v>
      </c>
      <c r="E25" s="10">
        <f>(F25*F25*F25*A25)-(F25*F25*$B7*$G5)+F25*($C19-A25*$D19*$D19-$B7*$G5*$D19)-($C19*$D19)</f>
        <v>1.1549449882908291E-5</v>
      </c>
      <c r="F25" s="10">
        <v>0.12767393791428266</v>
      </c>
      <c r="G25" s="9">
        <f>$B7*$G5/A25</f>
        <v>0.11722857142857142</v>
      </c>
      <c r="H25" s="10">
        <f t="shared" si="0"/>
        <v>1.0891025656836202</v>
      </c>
    </row>
    <row r="26" spans="1:16" x14ac:dyDescent="0.3">
      <c r="A26" s="10">
        <v>400</v>
      </c>
      <c r="B26" s="10">
        <v>1.1759170000000001</v>
      </c>
      <c r="C26" s="10">
        <v>13.878220000000001</v>
      </c>
      <c r="D26" s="10">
        <v>8.0614000000000005E-2</v>
      </c>
      <c r="E26" s="10">
        <f>(F26*F26*F26*A26)-(F26*F26*$B7*$G5)+F26*($C19-A26*$D19*$D19-$B7*$G5*$D19)-($C19*$D19)</f>
        <v>7.3577988557449459E-6</v>
      </c>
      <c r="F26" s="10">
        <v>0.12391300717027987</v>
      </c>
      <c r="G26" s="9">
        <f>$B7*$G5/A26</f>
        <v>0.10257499999999999</v>
      </c>
      <c r="H26" s="10">
        <f t="shared" si="0"/>
        <v>1.2080234674168158</v>
      </c>
    </row>
    <row r="27" spans="1:16" x14ac:dyDescent="0.3">
      <c r="A27" s="10">
        <v>450</v>
      </c>
      <c r="B27" s="10">
        <v>1.1759170000000001</v>
      </c>
      <c r="C27" s="10">
        <v>13.878220000000001</v>
      </c>
      <c r="D27" s="10">
        <v>8.0614000000000005E-2</v>
      </c>
      <c r="E27" s="10">
        <f>(F27*F27*F27*A27)-(F27*F27*$B7*$G5)+F27*($C19-A27*$D19*$D19-$B7*$G5*$D19)-($C19*$D19)</f>
        <v>-7.7734971338050407E-4</v>
      </c>
      <c r="F27" s="10">
        <v>0.12078936416881124</v>
      </c>
      <c r="G27" s="9">
        <f>$B7*$G5/A27</f>
        <v>9.117777777777776E-2</v>
      </c>
      <c r="H27" s="10">
        <f t="shared" si="0"/>
        <v>1.324767581671096</v>
      </c>
    </row>
    <row r="28" spans="1:16" x14ac:dyDescent="0.3">
      <c r="A28" s="10">
        <v>500</v>
      </c>
      <c r="B28" s="10">
        <v>1.1759170000000001</v>
      </c>
      <c r="C28" s="10">
        <v>13.878220000000001</v>
      </c>
      <c r="D28" s="10">
        <v>8.0614000000000005E-2</v>
      </c>
      <c r="E28" s="10">
        <f>(F28*F28*F28*A28)-(F28*F28*$B7*$G5)+F28*($C19-A28*$D19*$D19-$B7*$G5*$D19)-($C19*$D19)</f>
        <v>-4.7724496658507753E-4</v>
      </c>
      <c r="F28" s="10">
        <v>0.11822482822434915</v>
      </c>
      <c r="G28" s="9">
        <f>$B7*$G5/A28</f>
        <v>8.2059999999999994E-2</v>
      </c>
      <c r="H28" s="10">
        <f t="shared" si="0"/>
        <v>1.4407120183323077</v>
      </c>
    </row>
    <row r="31" spans="1:16" x14ac:dyDescent="0.3">
      <c r="A31" s="20" t="s">
        <v>11</v>
      </c>
      <c r="B31" s="3" t="s">
        <v>19</v>
      </c>
    </row>
    <row r="32" spans="1:16" x14ac:dyDescent="0.3">
      <c r="A32" s="10">
        <v>50</v>
      </c>
      <c r="B32" s="10">
        <v>0.6099177865795552</v>
      </c>
    </row>
    <row r="33" spans="1:2" x14ac:dyDescent="0.3">
      <c r="A33" s="10">
        <v>100</v>
      </c>
      <c r="B33" s="10">
        <v>0.47658440926500101</v>
      </c>
    </row>
    <row r="34" spans="1:2" x14ac:dyDescent="0.3">
      <c r="A34" s="10">
        <v>150</v>
      </c>
      <c r="B34" s="10">
        <v>0.59373468388444917</v>
      </c>
    </row>
    <row r="35" spans="1:2" x14ac:dyDescent="0.3">
      <c r="A35" s="10">
        <v>200</v>
      </c>
      <c r="B35" s="10">
        <v>0.71968391649840824</v>
      </c>
    </row>
    <row r="36" spans="1:2" x14ac:dyDescent="0.3">
      <c r="A36" s="10">
        <v>250</v>
      </c>
      <c r="B36" s="10">
        <v>0.84523556911534559</v>
      </c>
    </row>
    <row r="37" spans="1:2" x14ac:dyDescent="0.3">
      <c r="A37" s="10">
        <v>300</v>
      </c>
      <c r="B37" s="10">
        <v>0.96825107272487076</v>
      </c>
    </row>
    <row r="38" spans="1:2" x14ac:dyDescent="0.3">
      <c r="A38" s="10">
        <v>350</v>
      </c>
      <c r="B38" s="10">
        <v>1.0891025656836202</v>
      </c>
    </row>
    <row r="39" spans="1:2" x14ac:dyDescent="0.3">
      <c r="A39" s="10">
        <v>400</v>
      </c>
      <c r="B39" s="10">
        <v>1.2080234674168158</v>
      </c>
    </row>
    <row r="40" spans="1:2" x14ac:dyDescent="0.3">
      <c r="A40" s="10">
        <v>450</v>
      </c>
      <c r="B40" s="10">
        <v>1.324767581671096</v>
      </c>
    </row>
    <row r="41" spans="1:2" x14ac:dyDescent="0.3">
      <c r="A41" s="10">
        <v>500</v>
      </c>
      <c r="B41" s="10">
        <v>1.4407120183323077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25</dc:creator>
  <cp:lastModifiedBy>Raveena 25</cp:lastModifiedBy>
  <cp:lastPrinted>2023-12-12T15:47:35Z</cp:lastPrinted>
  <dcterms:created xsi:type="dcterms:W3CDTF">2023-12-12T02:32:38Z</dcterms:created>
  <dcterms:modified xsi:type="dcterms:W3CDTF">2024-01-28T15:55:49Z</dcterms:modified>
</cp:coreProperties>
</file>