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3025273\Documents\GitHub\Projeto2\documentos\Entrega 3\Gestão de Projetos\"/>
    </mc:Choice>
  </mc:AlternateContent>
  <xr:revisionPtr revIDLastSave="0" documentId="13_ncr:1_{A1394138-D39A-44DA-8BEA-E5F83B633470}" xr6:coauthVersionLast="36" xr6:coauthVersionMax="36" xr10:uidLastSave="{00000000-0000-0000-0000-000000000000}"/>
  <bookViews>
    <workbookView xWindow="0" yWindow="0" windowWidth="24000" windowHeight="8205" tabRatio="854" firstSheet="1" activeTab="1" xr2:uid="{00000000-000D-0000-FFFF-FFFF00000000}"/>
  </bookViews>
  <sheets>
    <sheet name="Gráfico de Gantt" sheetId="18" state="hidden" r:id="rId1"/>
    <sheet name="Plano de Comunicação" sheetId="32" r:id="rId2"/>
    <sheet name="Mapa Competência - Modelo" sheetId="33" r:id="rId3"/>
    <sheet name="Matriz_Responsabilidade" sheetId="35" r:id="rId4"/>
    <sheet name="Roteiro de Gestão de RH" sheetId="36" r:id="rId5"/>
    <sheet name="PV_dependência" sheetId="17" state="hidden" r:id="rId6"/>
    <sheet name="Cronograma_de_Custos (2)" sheetId="6" state="hidden" r:id="rId7"/>
  </sheets>
  <externalReferences>
    <externalReference r:id="rId8"/>
    <externalReference r:id="rId9"/>
    <externalReference r:id="rId10"/>
    <externalReference r:id="rId11"/>
  </externalReferences>
  <definedNames>
    <definedName name="A" hidden="1">{"'TG'!$A$1:$L$37"}</definedName>
    <definedName name="_xlnm.Print_Area" localSheetId="6">'Cronograma_de_Custos (2)'!$B$2:$X$18</definedName>
    <definedName name="_xlnm.Print_Area" localSheetId="2">'Mapa Competência - Modelo'!$A$1:$V$15</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 localSheetId="1">'[3]Gráfico de Gantt'!$G$5</definedName>
    <definedName name="Início_do_projeto">'Gráfico de Gantt'!$G$5</definedName>
    <definedName name="Periodicidade">[4]Param!$AB$5:$AB$9</definedName>
    <definedName name="progresso_da_tarefa" localSheetId="0">[2]CronogramaDeProjeto!$D1</definedName>
    <definedName name="Semana_de_exibição" localSheetId="1">'[3]Gráfico de Gantt'!$G$6</definedName>
    <definedName name="Semana_de_exibição">'Gráfico de Gantt'!$G$6</definedName>
    <definedName name="Status">[1]Param!#REF!</definedName>
    <definedName name="t" hidden="1">{"'TG'!$A$1:$L$37"}</definedName>
    <definedName name="término_da_tarefa" localSheetId="0">[2]CronogramaDeProjeto!$F1</definedName>
    <definedName name="VersaoExcel">[4]Param!$D$15:$E$15</definedName>
    <definedName name="VersaoSR">[4]Param!$C$24:$C$26</definedName>
  </definedNames>
  <calcPr calcId="191029"/>
  <pivotCaches>
    <pivotCache cacheId="0" r:id="rId12"/>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D5" authorId="0" shapeId="0" xr:uid="{CA8CE5EB-EED3-4168-B4F9-7E62F71A5794}">
      <text>
        <r>
          <rPr>
            <b/>
            <sz val="8"/>
            <color indexed="81"/>
            <rFont val="Tahoma"/>
            <family val="2"/>
          </rPr>
          <t>Gerente do Projeto</t>
        </r>
      </text>
    </comment>
    <comment ref="E5" authorId="0" shapeId="0" xr:uid="{ADDDCCF2-CDA9-4BFC-9CED-8D50FA6BBEBB}">
      <text>
        <r>
          <rPr>
            <b/>
            <sz val="7"/>
            <color indexed="81"/>
            <rFont val="Tahoma"/>
            <family val="2"/>
          </rPr>
          <t>Gerente de Adequação do Espaço Físico</t>
        </r>
      </text>
    </comment>
    <comment ref="F5" authorId="0" shapeId="0" xr:uid="{84B4B86D-4FC7-4A01-B46F-37B74CAA9096}">
      <text>
        <r>
          <rPr>
            <b/>
            <sz val="8"/>
            <color indexed="81"/>
            <rFont val="Tahoma"/>
            <family val="2"/>
          </rPr>
          <t>Gerente de Aquisição de Equipamentos</t>
        </r>
      </text>
    </comment>
    <comment ref="G5" authorId="0" shapeId="0" xr:uid="{D6EAD7C6-BCEE-4CD5-9DAF-AC3E3103F38E}">
      <text>
        <r>
          <rPr>
            <b/>
            <sz val="8"/>
            <color indexed="81"/>
            <rFont val="Tahoma"/>
            <family val="2"/>
          </rPr>
          <t>Gerente de Mão-de-Obra</t>
        </r>
      </text>
    </comment>
    <comment ref="H5" authorId="0" shapeId="0" xr:uid="{CD6D3A05-93E8-438B-B4E4-BEB2AEE3AC42}">
      <text>
        <r>
          <rPr>
            <b/>
            <sz val="8"/>
            <color indexed="81"/>
            <rFont val="Tahoma"/>
            <family val="2"/>
          </rPr>
          <t>Gerente de Contratações de Terceiros</t>
        </r>
      </text>
    </comment>
    <comment ref="I5" authorId="0" shapeId="0" xr:uid="{0BAA4D98-557C-4BF9-96C9-B7DE34D10821}">
      <text>
        <r>
          <rPr>
            <b/>
            <sz val="8"/>
            <color indexed="81"/>
            <rFont val="Tahoma"/>
            <family val="2"/>
          </rPr>
          <t>Designer de Interiores</t>
        </r>
      </text>
    </comment>
    <comment ref="J5" authorId="0" shapeId="0" xr:uid="{43C3B447-3578-47A8-91CC-B54C0E8EC123}">
      <text>
        <r>
          <rPr>
            <b/>
            <sz val="8"/>
            <color indexed="81"/>
            <rFont val="Tahoma"/>
            <family val="2"/>
          </rPr>
          <t>Sistema de Informatização</t>
        </r>
      </text>
    </comment>
    <comment ref="K5" authorId="0" shapeId="0" xr:uid="{B0285723-001A-4CB0-AA12-C12BB2D0C9FE}">
      <text>
        <r>
          <rPr>
            <b/>
            <sz val="8"/>
            <color indexed="81"/>
            <rFont val="Tahoma"/>
            <family val="2"/>
          </rPr>
          <t>Sistemas de Segurança</t>
        </r>
      </text>
    </comment>
  </commentList>
</comments>
</file>

<file path=xl/sharedStrings.xml><?xml version="1.0" encoding="utf-8"?>
<sst xmlns="http://schemas.openxmlformats.org/spreadsheetml/2006/main" count="891" uniqueCount="423">
  <si>
    <t>Ref</t>
  </si>
  <si>
    <t>Etapas – Atividades - Marcos</t>
  </si>
  <si>
    <t>Dependência</t>
  </si>
  <si>
    <t>Responsável</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</si>
  <si>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</si>
  <si>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</si>
  <si>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</si>
  <si>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</si>
  <si>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</si>
  <si>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</si>
  <si>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</si>
  <si>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</si>
  <si>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</si>
  <si>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</si>
  <si>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</si>
  <si>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</si>
  <si>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</si>
  <si>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</si>
  <si>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</si>
  <si>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</si>
  <si>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</si>
  <si>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</si>
  <si>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</si>
  <si>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</si>
  <si>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</si>
  <si>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</si>
  <si>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</si>
  <si>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</si>
  <si>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</si>
  <si>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</si>
  <si>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</si>
  <si>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</si>
  <si>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</si>
  <si>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</si>
  <si>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</si>
  <si>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</si>
  <si>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</si>
  <si>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</si>
  <si>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</si>
  <si>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</si>
  <si>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</si>
  <si>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</si>
  <si>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</si>
  <si>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</si>
  <si>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</si>
  <si>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</si>
  <si>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</si>
  <si>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</si>
  <si>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</si>
  <si>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</si>
  <si>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</si>
  <si>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</si>
  <si>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</si>
  <si>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</si>
  <si>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</si>
  <si>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</si>
  <si>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</si>
  <si>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</si>
  <si>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</si>
  <si>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</si>
  <si>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</si>
  <si>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</si>
  <si>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</si>
  <si>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</si>
  <si>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</si>
  <si>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</si>
  <si>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</si>
  <si>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</si>
  <si>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</si>
  <si>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</si>
  <si>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</si>
  <si>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</si>
  <si>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</si>
  <si>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</si>
  <si>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</si>
  <si>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</si>
  <si>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</si>
  <si>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</si>
  <si>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</si>
  <si>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</si>
  <si>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</si>
  <si>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</si>
  <si>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</si>
  <si>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</si>
  <si>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</si>
  <si>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</si>
  <si>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</si>
  <si>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</si>
  <si>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</si>
  <si>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</si>
  <si>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</si>
  <si>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</si>
  <si>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</si>
  <si>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</si>
  <si>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</si>
  <si>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</si>
  <si>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</si>
  <si>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</si>
  <si>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</si>
  <si>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</si>
  <si>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</si>
  <si>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</si>
  <si>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</si>
  <si>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</si>
  <si>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</si>
  <si>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</si>
  <si>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</si>
  <si>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</si>
  <si>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</si>
  <si>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</si>
  <si>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</si>
  <si>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</si>
  <si>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</si>
  <si>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</si>
  <si>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</si>
  <si>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</si>
  <si>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</si>
  <si>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</si>
  <si>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</si>
  <si>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</si>
  <si>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</si>
  <si>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</si>
  <si>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</si>
  <si>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</si>
  <si>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</si>
  <si>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</si>
  <si>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</si>
  <si>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</si>
  <si>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</si>
  <si>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</si>
  <si>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</si>
  <si>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</si>
  <si>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</si>
  <si>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</si>
  <si>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</si>
  <si>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</si>
  <si>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</si>
  <si>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</si>
  <si>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</si>
  <si>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</si>
  <si>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</si>
  <si>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</si>
  <si>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</si>
  <si>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</si>
  <si>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</si>
  <si>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</si>
  <si>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</si>
  <si>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</si>
  <si>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</si>
  <si>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</si>
  <si>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</si>
  <si>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</si>
  <si>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</si>
  <si>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</si>
  <si>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</si>
  <si>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</si>
  <si>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</si>
  <si>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</si>
  <si>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</si>
  <si>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</si>
  <si>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Product Owner</t>
  </si>
  <si>
    <t>Cliente (Usuários Finais)</t>
  </si>
  <si>
    <t>Determina a direção e as prioridades do desenvolvimento.</t>
  </si>
  <si>
    <t>Definir a visão do produto, priorizar recursos, tomar decisões estratégicas.</t>
  </si>
  <si>
    <t>Desenvolvimento de software, aprendizado contínuo.</t>
  </si>
  <si>
    <t>Escrever código, realizar testes, resolver problemas técnicos.</t>
  </si>
  <si>
    <t>Desenvolvedores</t>
  </si>
  <si>
    <t>Time Comercial</t>
  </si>
  <si>
    <t>Crescimento do negócio, sucesso no mercado.</t>
  </si>
  <si>
    <t>Impactam nas estratégias de vendas e marketing.</t>
  </si>
  <si>
    <t>Negociar parcerias, fechar vendas, atingir metas de receita.</t>
  </si>
  <si>
    <t>Marketing</t>
  </si>
  <si>
    <t>Sucesso das campanhas, crescimento da base de usuários.</t>
  </si>
  <si>
    <t>Planejar campanhas, criar conteúdo, monitorar métricas de marketing.</t>
  </si>
  <si>
    <t>UX (User Experience)</t>
  </si>
  <si>
    <t>Satisfação do usuário, inovação de design.</t>
  </si>
  <si>
    <t>Influenciam diretamente na usabilidade e na retenção de usuários.</t>
  </si>
  <si>
    <t>Design de interface, teste de usabilidade, feedback de design.</t>
  </si>
  <si>
    <t>Equipe de Suporte ao Cliente</t>
  </si>
  <si>
    <t>Satisfação do cliente, melhoria contínua do suporte.</t>
  </si>
  <si>
    <t>Podem influenciar a satisfação do cliente.</t>
  </si>
  <si>
    <t>Responder a perguntas, resolver problemas, coletar feedback do cliente.</t>
  </si>
  <si>
    <t>Gerência Executiva/Alta Administração</t>
  </si>
  <si>
    <t>Sucesso da empresa, crescimento financeiro.</t>
  </si>
  <si>
    <t>Definem a estratégia e os recursos disponíveis.</t>
  </si>
  <si>
    <t>Estabelecer metas estratégicas, alocar recursos, tomar decisões de alto nível.</t>
  </si>
  <si>
    <t>Identificação Stakeholder</t>
  </si>
  <si>
    <t>Nível de Interesse no projeto</t>
  </si>
  <si>
    <t>Nível de poder no projeto</t>
  </si>
  <si>
    <t>Explicar a ação a ser tomada:</t>
  </si>
  <si>
    <t>Plano de Comunicação</t>
  </si>
  <si>
    <t>Atividade</t>
  </si>
  <si>
    <t>Assunto/Conteúdo</t>
  </si>
  <si>
    <t>Tipo</t>
  </si>
  <si>
    <t>Emissor –responsavel</t>
  </si>
  <si>
    <t>Local</t>
  </si>
  <si>
    <t>Receptor</t>
  </si>
  <si>
    <t>Data ou Freqüência</t>
  </si>
  <si>
    <t>Feedback</t>
  </si>
  <si>
    <t>Data Feedback</t>
  </si>
  <si>
    <t>STK-001</t>
  </si>
  <si>
    <t>Kick-off Meeting</t>
  </si>
  <si>
    <t>Reunião</t>
  </si>
  <si>
    <t>Gerente de Projeto</t>
  </si>
  <si>
    <t>Usuários Finais</t>
  </si>
  <si>
    <t>Uma vez no início do projeto</t>
  </si>
  <si>
    <t>Coleta de feedback dos usuários finais</t>
  </si>
  <si>
    <t>Após 2 semanas</t>
  </si>
  <si>
    <t>Discussões adicionais previstas para o final de cada sprint.</t>
  </si>
  <si>
    <t>STK-002</t>
  </si>
  <si>
    <t>Reunião de Planejamento</t>
  </si>
  <si>
    <t xml:space="preserve"> Priorização de funcionalidades, critérios de aceitação e revisão dos entregáveis em cada sprint.</t>
  </si>
  <si>
    <t>A cada 2 semanas</t>
  </si>
  <si>
    <t xml:space="preserve"> Imediatamente após cada reunião</t>
  </si>
  <si>
    <t>Acompanhamento ágil da equipe de desenvolvimento.</t>
  </si>
  <si>
    <t>STK-003</t>
  </si>
  <si>
    <t>Reuniões Diárias</t>
  </si>
  <si>
    <t>Atualização do progresso, discussão de desafios, coordenação de tarefas e planejamento de curto prazo.</t>
  </si>
  <si>
    <t>Diariamente</t>
  </si>
  <si>
    <t>Feedback da equipe de desenvolvimento</t>
  </si>
  <si>
    <t>Durante as reuniões diárias</t>
  </si>
  <si>
    <t>Acompanhamento ágil das atividades da equipe.</t>
  </si>
  <si>
    <t>STK-004</t>
  </si>
  <si>
    <t>Reunião de Acompanhamento Comercial</t>
  </si>
  <si>
    <t>Avaliação do impacto do projeto nas atividades comerciais, revisão das estratégias e alinhamento de vendas.</t>
  </si>
  <si>
    <t>Membros da equipe comercial</t>
  </si>
  <si>
    <t>Após cada reunião</t>
  </si>
  <si>
    <t>Feedback da equipe comercial sobre as oportunidades e desafios</t>
  </si>
  <si>
    <t>Ajuste de estratégias de acordo com o andamento do projeto.</t>
  </si>
  <si>
    <t>STK-005</t>
  </si>
  <si>
    <t>Reunião de Estratégia de Marketing</t>
  </si>
  <si>
    <t>Desenvolvimento de estratégias de marketing, criação de conteúdo e coordenação para promover o produto/serviço.</t>
  </si>
  <si>
    <t>Gerente de Marketing</t>
  </si>
  <si>
    <t>Membros da equipe de marketing</t>
  </si>
  <si>
    <t>A cada 15 dias</t>
  </si>
  <si>
    <t>Feedback sobre a estratégia de marketing e eficácia das campanhas</t>
  </si>
  <si>
    <t xml:space="preserve"> Ajuste de campanhas de marketing conforme necessário.</t>
  </si>
  <si>
    <t xml:space="preserve"> STK-006</t>
  </si>
  <si>
    <t>Sessões de Design e Usabilidade</t>
  </si>
  <si>
    <t>Discussão de protótipos, pesquisa de usuário, testes de usabilidade e refinamento da experiência do usuário.</t>
  </si>
  <si>
    <t>Membros da equipe de UX</t>
  </si>
  <si>
    <t>Semanalmente</t>
  </si>
  <si>
    <t>Feedback sobre o design e usabilidade</t>
  </si>
  <si>
    <t xml:space="preserve"> Após cada sessão</t>
  </si>
  <si>
    <t>STK-007</t>
  </si>
  <si>
    <t>Discussão das necessidades e preocupações dos clientes, identificação de problemas e melhoria contínua do suporte.</t>
  </si>
  <si>
    <t>Membros da equipe de suporte ao cliente</t>
  </si>
  <si>
    <t xml:space="preserve"> A cada 2 semanas</t>
  </si>
  <si>
    <t>eedback dos clientes sobre o suporte</t>
  </si>
  <si>
    <t>Resolução de problemas e otimização do suporte.</t>
  </si>
  <si>
    <t>STK-008</t>
  </si>
  <si>
    <t>Reunião de Revisão Estratégica</t>
  </si>
  <si>
    <t xml:space="preserve"> Avaliação do alinhamento estratégico, alocação de recursos, tomada de decisões críticas e revisão dos principais indicadores de desempenho.</t>
  </si>
  <si>
    <t>Membros da alta administração, como Diretores e Gerentes.</t>
  </si>
  <si>
    <t>Mensalmente</t>
  </si>
  <si>
    <t>Feedback sobre o andamento do projeto em relação aos objetivos estratégicos</t>
  </si>
  <si>
    <t>Tomada de decisões estratégicas e alinhamento organizacional.</t>
  </si>
  <si>
    <t>Página: 01/01</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</si>
  <si>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</si>
  <si>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</si>
  <si>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Apresentação do projeto, objetivos, impacto nos usuários finais e coleta de feedback inicial.</t>
  </si>
  <si>
    <r>
      <t xml:space="preserve">Data: 28/04/2025      Projeto: </t>
    </r>
    <r>
      <rPr>
        <sz val="14"/>
        <rFont val="Arial"/>
        <family val="2"/>
      </rPr>
      <t>Pick Your Driver</t>
    </r>
  </si>
  <si>
    <t>Influenciam o sucesso do site por meio do uso e feedback.</t>
  </si>
  <si>
    <t>Economia financeira e de tempo, facilidade de uso do site.</t>
  </si>
  <si>
    <t>Sucesso do produto, inovação na área de corridas por aplicativo de transporte.</t>
  </si>
  <si>
    <t>Impactam diretamente na qualidade técnica do site.</t>
  </si>
  <si>
    <t>Moldam a percepção do site e da marca no mercado.</t>
  </si>
  <si>
    <t>Usar o site, fornecer feedback, compartilhar experiências.</t>
  </si>
  <si>
    <t>Qualidade dos mecanismos de IA na predição dos preços das corridas.</t>
  </si>
  <si>
    <t>Gerente do projeto: Fabrício Nascimento</t>
  </si>
  <si>
    <t>Elaborado por: Pick Your Driver</t>
  </si>
  <si>
    <t>Aprovado por: Fundação Escola de Comércio Álvares Penteado - FECAP/Khipo</t>
  </si>
  <si>
    <t>Google Meeting</t>
  </si>
  <si>
    <t>Feedback dos desenvolvedores sobre as funcionalidades e entregas</t>
  </si>
  <si>
    <t>Gerente Comercial</t>
  </si>
  <si>
    <t>Designer</t>
  </si>
  <si>
    <t>Melhoria contínua da experiência do usuário (UX).</t>
  </si>
  <si>
    <t>Gerente de Suporte ao Cliente</t>
  </si>
  <si>
    <t>CEO/Gerente de Projeto</t>
  </si>
  <si>
    <t>Reunião de Feedback do Cliente</t>
  </si>
  <si>
    <t>STK-009</t>
  </si>
  <si>
    <t>Revisão dos Requisitos Técnicos do Projeto</t>
  </si>
  <si>
    <t xml:space="preserve"> Avaliação dos requisitos técnicos estabelecidos no início do projeto</t>
  </si>
  <si>
    <t>Toda Equipe</t>
  </si>
  <si>
    <t>Laboratórios/Auditório FECAP</t>
  </si>
  <si>
    <t>Professores/André (Khipo)</t>
  </si>
  <si>
    <t>Feedback sobre o andamento do projeto em relação aos requisitos técnicos estabelecidos.</t>
  </si>
  <si>
    <t>FECAP/Khipo</t>
  </si>
  <si>
    <t>Trimestralmente</t>
  </si>
  <si>
    <t>Acompanhamento do desenvolvimento do projeto.</t>
  </si>
  <si>
    <t>Gestão de RH</t>
  </si>
  <si>
    <t>Perfil de Qualificação</t>
  </si>
  <si>
    <t xml:space="preserve">MAPA DE COMPETÊNCIAS </t>
  </si>
  <si>
    <t>Nenhum conhecimento</t>
  </si>
  <si>
    <t>Empresa:</t>
  </si>
  <si>
    <t>Participou de treinamento</t>
  </si>
  <si>
    <t>Revisado em:____________</t>
  </si>
  <si>
    <t>Domínio básico</t>
  </si>
  <si>
    <t>Seção/depto:___________</t>
  </si>
  <si>
    <t>Experiência prática</t>
  </si>
  <si>
    <t>Responsável:_____________</t>
  </si>
  <si>
    <t>Leonardo</t>
  </si>
  <si>
    <t>Especialista</t>
  </si>
  <si>
    <t>Habilitação</t>
  </si>
  <si>
    <t>Pessoa</t>
  </si>
  <si>
    <t>Gestão de Projetos</t>
  </si>
  <si>
    <t>Planejamento Estratégico</t>
  </si>
  <si>
    <t>Análise de Mercado</t>
  </si>
  <si>
    <t>Levantamento de Requisitos</t>
  </si>
  <si>
    <t>Design de UI/UX</t>
  </si>
  <si>
    <t>Prototipagem</t>
  </si>
  <si>
    <t>Programação Front-end (HTML, CSS, JavaScript)</t>
  </si>
  <si>
    <t>Programação Back-end</t>
  </si>
  <si>
    <t>Banco de Dados (Modelagem e Gerenciamento)</t>
  </si>
  <si>
    <t>Desenvolvimento de API’s</t>
  </si>
  <si>
    <t>Implementação de Segurança</t>
  </si>
  <si>
    <t xml:space="preserve">Testes de Software </t>
  </si>
  <si>
    <t xml:space="preserve">Controle de Versionamento </t>
  </si>
  <si>
    <t>Marketing Digital</t>
  </si>
  <si>
    <t>Análise de Métricas e Feedback</t>
  </si>
  <si>
    <t>Gestão de Equipe</t>
  </si>
  <si>
    <t>Negociação e Desenvolvimento de Parcerias</t>
  </si>
  <si>
    <t xml:space="preserve">                                                                                                                              </t>
  </si>
  <si>
    <t>Daniel</t>
  </si>
  <si>
    <t>Modelo de registro de treinamento no local de trabalho.</t>
  </si>
  <si>
    <t>I</t>
  </si>
  <si>
    <t>P</t>
  </si>
  <si>
    <t>C</t>
  </si>
  <si>
    <t>R</t>
  </si>
  <si>
    <t>DESENVOLVER PARCERIAS</t>
  </si>
  <si>
    <t>10.02</t>
  </si>
  <si>
    <t>A</t>
  </si>
  <si>
    <t>ANÁLISE DE EXPANSÃO DE MERCADO</t>
  </si>
  <si>
    <t>10.01</t>
  </si>
  <si>
    <t>Expansão</t>
  </si>
  <si>
    <t>COLETAR FEEDBACK E IMPLEMENTAÇÃO DE MELHORIAS</t>
  </si>
  <si>
    <t>9.2</t>
  </si>
  <si>
    <t>ANÁLISE DE DESEMPENHO</t>
  </si>
  <si>
    <t>9.1</t>
  </si>
  <si>
    <t>CAMPANHAS EM MÍDIAS SOCIAIS E ANÚNCIOS ONLINE</t>
  </si>
  <si>
    <t>8.2</t>
  </si>
  <si>
    <t>ESTRATÉGIAS DE MARKETING</t>
  </si>
  <si>
    <t>8.1</t>
  </si>
  <si>
    <t xml:space="preserve">Marketing e Divulgação - para o Mercado </t>
  </si>
  <si>
    <t>REALIZAÇÃO DE ATUALIZAÇÕES E MELHORIAS CONTÍNUAS</t>
  </si>
  <si>
    <t>7.2</t>
  </si>
  <si>
    <t>MONITORAÇÃO DE MÉTRICAS E FEEDBACK</t>
  </si>
  <si>
    <t>7.1</t>
  </si>
  <si>
    <t>Pós-lançamento (Stakeholders internos)</t>
  </si>
  <si>
    <t>CRIAR MATERIAS DE MARKETING</t>
  </si>
  <si>
    <t>Lançamento (Stakeholders internos)</t>
  </si>
  <si>
    <t>TESTES UNITÁRIOS</t>
  </si>
  <si>
    <t>5.6</t>
  </si>
  <si>
    <t>TESTES DE INTEGRAÇÃO</t>
  </si>
  <si>
    <t>5.5</t>
  </si>
  <si>
    <t>TESTES DE VULNERABILIDADES</t>
  </si>
  <si>
    <t>IDENTIFICAÇÃO E CORREÇÃO DE BUGS</t>
  </si>
  <si>
    <t>TESTES DE USABILIDADE</t>
  </si>
  <si>
    <t>TESTES DE QUALIDADE E DESEMPENHO</t>
  </si>
  <si>
    <t>CALCULADORA DE CORRIDAS</t>
  </si>
  <si>
    <t>SOBRE NÓS</t>
  </si>
  <si>
    <t>SOBRE O PROJETO</t>
  </si>
  <si>
    <t>DESENVOLVER PRINCIPAIS PÁGINAS</t>
  </si>
  <si>
    <t>CRIAÇÃO DE CRIPTOGRAFIA</t>
  </si>
  <si>
    <t>4.1.2.5</t>
  </si>
  <si>
    <t>CRIAÇÃO DO SERVIDOR</t>
  </si>
  <si>
    <t>4.1.2.4</t>
  </si>
  <si>
    <t>IMPLEMENTAR IA</t>
  </si>
  <si>
    <t>4.1.2.3</t>
  </si>
  <si>
    <t>DESENVOLVIMENTO DAS API'S</t>
  </si>
  <si>
    <t>4.1.2.2</t>
  </si>
  <si>
    <t>CRIAÇÃO DO BANCO DE DADOS</t>
  </si>
  <si>
    <t>4.1.2.1</t>
  </si>
  <si>
    <t>CÓDIGO BACK-END</t>
  </si>
  <si>
    <t>ESTILIZAR PÁGINAS</t>
  </si>
  <si>
    <t>4.1.1.1</t>
  </si>
  <si>
    <t>CÓDIGO FRONT-END</t>
  </si>
  <si>
    <t>4.1.1</t>
  </si>
  <si>
    <t>DEFINIR A ESTRUTURA DO SITE</t>
  </si>
  <si>
    <t xml:space="preserve">Desenvolvimento </t>
  </si>
  <si>
    <t>TESTAR A UI/UX</t>
  </si>
  <si>
    <t>3.1.3</t>
  </si>
  <si>
    <t>PROTÓTIPOS INTERATIVOS</t>
  </si>
  <si>
    <t>NAVEGAÇÃO E FUNCIONALIDADES</t>
  </si>
  <si>
    <t xml:space="preserve">DESIGN </t>
  </si>
  <si>
    <t>Seg - Segurança</t>
  </si>
  <si>
    <t>CRIAÇÃO DE CRONOGRAMAS E METAS</t>
  </si>
  <si>
    <t>Info - Informática</t>
  </si>
  <si>
    <t>INTEGRAÇÕES</t>
  </si>
  <si>
    <t>DI - Designer de Interiores</t>
  </si>
  <si>
    <t>P - Participante</t>
  </si>
  <si>
    <t>DEFINIÇÃO DO BANCO DE DADOS</t>
  </si>
  <si>
    <t xml:space="preserve">GC - Gerente de Contratações </t>
  </si>
  <si>
    <t>I - Informado</t>
  </si>
  <si>
    <t>DEFINIR OS REQUISITOS DETALHADOS</t>
  </si>
  <si>
    <t>GMO - Gerente da Aquisição de Mão de Obra</t>
  </si>
  <si>
    <t>C - Consultado</t>
  </si>
  <si>
    <t>ANÁLISE DE MERCADO (PRECIFICAÇÃO DAS CORRIDAS)</t>
  </si>
  <si>
    <t>GAE - Gerente da Aquisição de Equipamentos</t>
  </si>
  <si>
    <t>A - Responsável pela Aprovação</t>
  </si>
  <si>
    <t>GEF - Gerente de Adequação do Espaço Físico</t>
  </si>
  <si>
    <t>R - Responsável pela Execução</t>
  </si>
  <si>
    <t>IDENTIFICAÇÃO DE FUNCIONALIDADES E RECURSOS</t>
  </si>
  <si>
    <t>GP - Geretne do Projeto</t>
  </si>
  <si>
    <t>A / R</t>
  </si>
  <si>
    <t>FORMAÇÃO DA EQUIPE DE DESIGN E DESENVOLVIMENTO</t>
  </si>
  <si>
    <t>Legenda - - Gráfico RACI (Responsabilidade, Aprovação, Consultado e Informado)</t>
  </si>
  <si>
    <t>DEFINIÇÃO DE OBJETIVOS DO SITE</t>
  </si>
  <si>
    <t>Gerenciar o Projeto</t>
  </si>
  <si>
    <t>SEG</t>
  </si>
  <si>
    <t>INFO</t>
  </si>
  <si>
    <t>DI</t>
  </si>
  <si>
    <t>GC</t>
  </si>
  <si>
    <t>GMO</t>
  </si>
  <si>
    <t>GAE</t>
  </si>
  <si>
    <t>GEF</t>
  </si>
  <si>
    <t>GP</t>
  </si>
  <si>
    <t>Equipe do Projeto</t>
  </si>
  <si>
    <t>6. Matriz de Responsabilidade</t>
  </si>
  <si>
    <t>Fábio</t>
  </si>
  <si>
    <t>Fabrício</t>
  </si>
  <si>
    <t>Equipe de Projetos</t>
  </si>
  <si>
    <t>Fabrício Nascimento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</si>
</sst>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54"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4"/>
      <name val="Arial"/>
      <family val="2"/>
    </font>
    <font>
      <sz val="14"/>
      <name val="Arial"/>
      <family val="2"/>
    </font>
    <font>
      <u/>
      <sz val="11"/>
      <color theme="10"/>
      <name val="Calibri"/>
      <family val="2"/>
      <scheme val="minor"/>
    </font>
    <font>
      <sz val="11"/>
      <name val="Calibri"/>
      <family val="2"/>
    </font>
    <font>
      <sz val="11"/>
      <color theme="1"/>
      <name val="Calibri"/>
      <family val="2"/>
    </font>
    <font>
      <sz val="10"/>
      <name val="Arial"/>
      <family val="2"/>
    </font>
    <font>
      <b/>
      <sz val="16"/>
      <name val="Arial"/>
      <family val="2"/>
    </font>
    <font>
      <b/>
      <i/>
      <sz val="11"/>
      <name val="Calibri"/>
      <family val="2"/>
    </font>
    <font>
      <sz val="3"/>
      <name val="Calibri"/>
      <family val="2"/>
    </font>
    <font>
      <sz val="10"/>
      <name val="Calibri"/>
      <family val="2"/>
    </font>
    <font>
      <b/>
      <sz val="10"/>
      <name val="Calibri"/>
      <family val="2"/>
    </font>
    <font>
      <sz val="12"/>
      <color rgb="FF374151"/>
      <name val="Segoe UI"/>
      <family val="2"/>
    </font>
    <font>
      <b/>
      <sz val="11"/>
      <name val="Calibri"/>
      <family val="2"/>
    </font>
    <font>
      <b/>
      <sz val="7"/>
      <name val="Times New Roman"/>
      <family val="1"/>
    </font>
    <font>
      <b/>
      <i/>
      <u/>
      <sz val="20"/>
      <color rgb="FFFF0000"/>
      <name val="Arial"/>
      <family val="2"/>
    </font>
    <font>
      <b/>
      <sz val="12"/>
      <color indexed="9"/>
      <name val="Arial"/>
      <family val="2"/>
    </font>
    <font>
      <i/>
      <sz val="14"/>
      <name val="Arial"/>
      <family val="2"/>
    </font>
    <font>
      <i/>
      <sz val="14"/>
      <color indexed="62"/>
      <name val="Arial"/>
      <family val="2"/>
    </font>
    <font>
      <b/>
      <sz val="10"/>
      <name val="Arial"/>
    </font>
    <font>
      <sz val="12"/>
      <color indexed="9"/>
      <name val="Arial"/>
      <family val="2"/>
    </font>
    <font>
      <sz val="10"/>
      <color indexed="62"/>
      <name val="Arial"/>
      <family val="2"/>
    </font>
    <font>
      <b/>
      <sz val="10"/>
      <color indexed="9"/>
      <name val="Arial"/>
      <family val="2"/>
    </font>
    <font>
      <sz val="12"/>
      <color rgb="FF374151"/>
      <name val="Arial"/>
      <family val="2"/>
    </font>
    <font>
      <sz val="12"/>
      <name val="Arial"/>
      <family val="2"/>
    </font>
    <font>
      <b/>
      <sz val="15"/>
      <name val="Arial"/>
      <family val="2"/>
    </font>
    <font>
      <b/>
      <sz val="8"/>
      <color indexed="81"/>
      <name val="Tahoma"/>
      <family val="2"/>
    </font>
    <font>
      <b/>
      <sz val="7"/>
      <color indexed="81"/>
      <name val="Tahoma"/>
      <family val="2"/>
    </font>
  </fonts>
  <fills count="32">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rgb="FFFFFFFF"/>
        <bgColor indexed="64"/>
      </patternFill>
    </fill>
    <fill>
      <patternFill patternType="gray125">
        <bgColor rgb="FFDFDFDF"/>
      </patternFill>
    </fill>
    <fill>
      <patternFill patternType="solid">
        <fgColor rgb="FFC4C5C0"/>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10"/>
        <bgColor indexed="64"/>
      </patternFill>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indexed="18"/>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theme="3"/>
      </top>
      <bottom style="thin">
        <color theme="3"/>
      </bottom>
      <diagonal/>
    </border>
    <border>
      <left style="medium">
        <color indexed="64"/>
      </left>
      <right style="medium">
        <color indexed="64"/>
      </right>
      <top style="thin">
        <color theme="3"/>
      </top>
      <bottom style="thin">
        <color theme="3"/>
      </bottom>
      <diagonal/>
    </border>
    <border>
      <left style="medium">
        <color indexed="64"/>
      </left>
      <right/>
      <top/>
      <bottom style="thin">
        <color theme="3"/>
      </bottom>
      <diagonal/>
    </border>
    <border>
      <left style="medium">
        <color indexed="64"/>
      </left>
      <right style="medium">
        <color indexed="64"/>
      </right>
      <top/>
      <bottom style="thin">
        <color theme="3"/>
      </bottom>
      <diagonal/>
    </border>
    <border>
      <left style="medium">
        <color indexed="64"/>
      </left>
      <right/>
      <top style="thin">
        <color theme="3"/>
      </top>
      <bottom/>
      <diagonal/>
    </border>
    <border>
      <left style="medium">
        <color indexed="64"/>
      </left>
      <right style="medium">
        <color indexed="64"/>
      </right>
      <top style="thin">
        <color theme="3"/>
      </top>
      <bottom/>
      <diagonal/>
    </border>
    <border>
      <left/>
      <right/>
      <top style="thick">
        <color indexed="64"/>
      </top>
      <bottom style="medium">
        <color indexed="64"/>
      </bottom>
      <diagonal/>
    </border>
  </borders>
  <cellStyleXfs count="20">
    <xf numFmtId="0" fontId="0" fillId="0" borderId="0"/>
    <xf numFmtId="167" fontId="11" fillId="0" borderId="39" applyFill="0">
      <alignment horizontal="center" vertical="center"/>
    </xf>
    <xf numFmtId="0" fontId="6" fillId="0" borderId="0" applyNumberFormat="0" applyFill="0" applyBorder="0" applyAlignment="0" applyProtection="0">
      <alignment vertical="top"/>
      <protection locked="0"/>
    </xf>
    <xf numFmtId="164" fontId="11" fillId="0" borderId="31">
      <alignment horizontal="center" vertical="center"/>
    </xf>
    <xf numFmtId="0" fontId="11" fillId="0" borderId="39" applyFill="0">
      <alignment horizontal="center" vertical="center"/>
    </xf>
    <xf numFmtId="9" fontId="2" fillId="0" borderId="0" applyFont="0" applyFill="0" applyBorder="0" applyAlignment="0" applyProtection="0"/>
    <xf numFmtId="0" fontId="11" fillId="0" borderId="39" applyFill="0">
      <alignment horizontal="left" vertical="center" indent="2"/>
    </xf>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18" borderId="0" applyNumberFormat="0" applyBorder="0" applyAlignment="0" applyProtection="0"/>
    <xf numFmtId="0" fontId="22" fillId="0" borderId="0"/>
    <xf numFmtId="0" fontId="12"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250">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4"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31" xfId="0" applyBorder="1" applyAlignment="1">
      <alignment horizontal="center" vertical="center"/>
    </xf>
    <xf numFmtId="0" fontId="0" fillId="0" borderId="35" xfId="0" applyBorder="1"/>
    <xf numFmtId="166" fontId="19" fillId="5" borderId="36"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30" xfId="0" applyNumberFormat="1" applyFont="1" applyFill="1" applyBorder="1" applyAlignment="1">
      <alignment horizontal="center" vertical="center"/>
    </xf>
    <xf numFmtId="0" fontId="20" fillId="6" borderId="33" xfId="0" applyFont="1" applyFill="1" applyBorder="1" applyAlignment="1">
      <alignment horizontal="left" vertical="center" indent="1"/>
    </xf>
    <xf numFmtId="0" fontId="20" fillId="6" borderId="33" xfId="0" applyFont="1" applyFill="1" applyBorder="1" applyAlignment="1">
      <alignment horizontal="center" vertical="center" wrapText="1"/>
    </xf>
    <xf numFmtId="0" fontId="21" fillId="7"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16" fillId="8" borderId="39" xfId="0" applyFont="1" applyFill="1" applyBorder="1" applyAlignment="1">
      <alignment horizontal="left" vertical="center" indent="1"/>
    </xf>
    <xf numFmtId="0" fontId="11" fillId="8" borderId="39" xfId="4" applyFill="1">
      <alignment horizontal="center" vertical="center"/>
    </xf>
    <xf numFmtId="9" fontId="22" fillId="8" borderId="39" xfId="5" applyFont="1" applyFill="1" applyBorder="1" applyAlignment="1">
      <alignment horizontal="center" vertical="center"/>
    </xf>
    <xf numFmtId="167" fontId="0" fillId="8" borderId="39" xfId="0" applyNumberFormat="1" applyFill="1" applyBorder="1" applyAlignment="1">
      <alignment horizontal="center" vertical="center"/>
    </xf>
    <xf numFmtId="167" fontId="22" fillId="8" borderId="39" xfId="0" applyNumberFormat="1" applyFont="1" applyFill="1" applyBorder="1" applyAlignment="1">
      <alignment horizontal="center" vertical="center"/>
    </xf>
    <xf numFmtId="0" fontId="22" fillId="0" borderId="39" xfId="0" applyFont="1" applyBorder="1" applyAlignment="1">
      <alignment horizontal="center" vertical="center"/>
    </xf>
    <xf numFmtId="0" fontId="11" fillId="9" borderId="39" xfId="6" applyFill="1">
      <alignment horizontal="left" vertical="center" indent="2"/>
    </xf>
    <xf numFmtId="0" fontId="11" fillId="9" borderId="39" xfId="4" applyFill="1">
      <alignment horizontal="center" vertical="center"/>
    </xf>
    <xf numFmtId="9" fontId="22" fillId="9" borderId="39" xfId="5" applyFont="1" applyFill="1" applyBorder="1" applyAlignment="1">
      <alignment horizontal="center" vertical="center"/>
    </xf>
    <xf numFmtId="167" fontId="11" fillId="9" borderId="39" xfId="1" applyFill="1">
      <alignment horizontal="center" vertical="center"/>
    </xf>
    <xf numFmtId="0" fontId="0" fillId="0" borderId="38" xfId="0" applyBorder="1" applyAlignment="1">
      <alignment horizontal="right" vertical="center"/>
    </xf>
    <xf numFmtId="0" fontId="16" fillId="10" borderId="39" xfId="0" applyFont="1" applyFill="1" applyBorder="1" applyAlignment="1">
      <alignment horizontal="left" vertical="center" indent="1"/>
    </xf>
    <xf numFmtId="0" fontId="11" fillId="10" borderId="39" xfId="4" applyFill="1">
      <alignment horizontal="center" vertical="center"/>
    </xf>
    <xf numFmtId="9" fontId="22" fillId="10" borderId="39" xfId="5" applyFont="1" applyFill="1" applyBorder="1" applyAlignment="1">
      <alignment horizontal="center" vertical="center"/>
    </xf>
    <xf numFmtId="167" fontId="0" fillId="10" borderId="39" xfId="0" applyNumberFormat="1" applyFill="1" applyBorder="1" applyAlignment="1">
      <alignment horizontal="center" vertical="center"/>
    </xf>
    <xf numFmtId="167" fontId="22" fillId="10" borderId="39" xfId="0" applyNumberFormat="1" applyFont="1" applyFill="1" applyBorder="1" applyAlignment="1">
      <alignment horizontal="center" vertical="center"/>
    </xf>
    <xf numFmtId="0" fontId="11" fillId="11" borderId="39" xfId="6" applyFill="1">
      <alignment horizontal="left" vertical="center" indent="2"/>
    </xf>
    <xf numFmtId="0" fontId="11" fillId="11" borderId="39" xfId="4" applyFill="1">
      <alignment horizontal="center" vertical="center"/>
    </xf>
    <xf numFmtId="9" fontId="22" fillId="11" borderId="39" xfId="5" applyFont="1" applyFill="1" applyBorder="1" applyAlignment="1">
      <alignment horizontal="center" vertical="center"/>
    </xf>
    <xf numFmtId="167" fontId="11" fillId="11" borderId="39" xfId="1" applyFill="1">
      <alignment horizontal="center" vertical="center"/>
    </xf>
    <xf numFmtId="0" fontId="16" fillId="12" borderId="39" xfId="0" applyFont="1" applyFill="1" applyBorder="1" applyAlignment="1">
      <alignment horizontal="left" vertical="center" indent="1"/>
    </xf>
    <xf numFmtId="0" fontId="11" fillId="12" borderId="39" xfId="4" applyFill="1">
      <alignment horizontal="center" vertical="center"/>
    </xf>
    <xf numFmtId="9" fontId="22" fillId="12" borderId="39" xfId="5" applyFont="1" applyFill="1" applyBorder="1" applyAlignment="1">
      <alignment horizontal="center" vertical="center"/>
    </xf>
    <xf numFmtId="167" fontId="0" fillId="12" borderId="39" xfId="0" applyNumberFormat="1" applyFill="1" applyBorder="1" applyAlignment="1">
      <alignment horizontal="center" vertical="center"/>
    </xf>
    <xf numFmtId="167" fontId="22" fillId="12" borderId="39" xfId="0" applyNumberFormat="1" applyFont="1" applyFill="1" applyBorder="1" applyAlignment="1">
      <alignment horizontal="center" vertical="center"/>
    </xf>
    <xf numFmtId="0" fontId="11" fillId="13" borderId="39" xfId="6" applyFill="1">
      <alignment horizontal="left" vertical="center" indent="2"/>
    </xf>
    <xf numFmtId="0" fontId="11" fillId="13" borderId="39" xfId="4" applyFill="1">
      <alignment horizontal="center" vertical="center"/>
    </xf>
    <xf numFmtId="9" fontId="22" fillId="13" borderId="39" xfId="5" applyFont="1" applyFill="1" applyBorder="1" applyAlignment="1">
      <alignment horizontal="center" vertical="center"/>
    </xf>
    <xf numFmtId="167" fontId="11" fillId="13" borderId="39" xfId="1" applyFill="1">
      <alignment horizontal="center" vertical="center"/>
    </xf>
    <xf numFmtId="0" fontId="16" fillId="14" borderId="39" xfId="0" applyFont="1" applyFill="1" applyBorder="1" applyAlignment="1">
      <alignment horizontal="left" vertical="center" indent="1"/>
    </xf>
    <xf numFmtId="0" fontId="11" fillId="14" borderId="39" xfId="4" applyFill="1">
      <alignment horizontal="center" vertical="center"/>
    </xf>
    <xf numFmtId="9" fontId="22" fillId="14" borderId="39" xfId="5" applyFont="1" applyFill="1" applyBorder="1" applyAlignment="1">
      <alignment horizontal="center" vertical="center"/>
    </xf>
    <xf numFmtId="167" fontId="0" fillId="14" borderId="39" xfId="0" applyNumberFormat="1" applyFill="1" applyBorder="1" applyAlignment="1">
      <alignment horizontal="center" vertical="center"/>
    </xf>
    <xf numFmtId="167" fontId="22" fillId="14" borderId="39" xfId="0" applyNumberFormat="1" applyFont="1" applyFill="1" applyBorder="1" applyAlignment="1">
      <alignment horizontal="center" vertical="center"/>
    </xf>
    <xf numFmtId="0" fontId="11" fillId="15" borderId="39" xfId="6" applyFill="1">
      <alignment horizontal="left" vertical="center" indent="2"/>
    </xf>
    <xf numFmtId="0" fontId="11" fillId="15" borderId="39" xfId="4" applyFill="1">
      <alignment horizontal="center" vertical="center"/>
    </xf>
    <xf numFmtId="9" fontId="22" fillId="15" borderId="39" xfId="5" applyFont="1" applyFill="1" applyBorder="1" applyAlignment="1">
      <alignment horizontal="center" vertical="center"/>
    </xf>
    <xf numFmtId="167" fontId="11" fillId="15" borderId="39" xfId="1" applyFill="1">
      <alignment horizontal="center" vertical="center"/>
    </xf>
    <xf numFmtId="0" fontId="11" fillId="0" borderId="39" xfId="6">
      <alignment horizontal="left" vertical="center" indent="2"/>
    </xf>
    <xf numFmtId="0" fontId="11" fillId="0" borderId="39" xfId="4">
      <alignment horizontal="center" vertical="center"/>
    </xf>
    <xf numFmtId="9" fontId="22" fillId="0" borderId="39" xfId="5" applyFont="1" applyBorder="1" applyAlignment="1">
      <alignment horizontal="center" vertical="center"/>
    </xf>
    <xf numFmtId="167" fontId="11" fillId="0" borderId="39" xfId="1">
      <alignment horizontal="center" vertical="center"/>
    </xf>
    <xf numFmtId="0" fontId="23" fillId="16" borderId="39" xfId="0" applyFont="1" applyFill="1" applyBorder="1" applyAlignment="1">
      <alignment horizontal="left" vertical="center" indent="1"/>
    </xf>
    <xf numFmtId="0" fontId="23" fillId="16" borderId="39" xfId="0" applyFont="1" applyFill="1" applyBorder="1" applyAlignment="1">
      <alignment horizontal="center" vertical="center"/>
    </xf>
    <xf numFmtId="9" fontId="22" fillId="16" borderId="39" xfId="5" applyFont="1" applyFill="1" applyBorder="1" applyAlignment="1">
      <alignment horizontal="center" vertical="center"/>
    </xf>
    <xf numFmtId="167" fontId="24" fillId="16" borderId="39" xfId="0" applyNumberFormat="1" applyFont="1" applyFill="1" applyBorder="1" applyAlignment="1">
      <alignment horizontal="left" vertical="center"/>
    </xf>
    <xf numFmtId="167" fontId="22" fillId="16" borderId="39" xfId="0" applyNumberFormat="1" applyFont="1" applyFill="1" applyBorder="1" applyAlignment="1">
      <alignment horizontal="center" vertical="center"/>
    </xf>
    <xf numFmtId="0" fontId="22" fillId="16" borderId="39" xfId="0" applyFont="1" applyFill="1" applyBorder="1" applyAlignment="1">
      <alignment horizontal="center" vertical="center"/>
    </xf>
    <xf numFmtId="0" fontId="0" fillId="16" borderId="38"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21" xfId="8"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7" fillId="20" borderId="11" xfId="0" applyFont="1" applyFill="1" applyBorder="1" applyAlignment="1">
      <alignment horizontal="center" vertical="center"/>
    </xf>
    <xf numFmtId="0" fontId="35" fillId="20" borderId="0" xfId="0" applyFont="1" applyFill="1" applyAlignment="1">
      <alignment horizontal="center" vertical="center"/>
    </xf>
    <xf numFmtId="0" fontId="2" fillId="20" borderId="0" xfId="0" applyFont="1" applyFill="1" applyAlignment="1">
      <alignment horizontal="center" vertical="center"/>
    </xf>
    <xf numFmtId="0" fontId="4" fillId="21" borderId="43"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36" fillId="20" borderId="47" xfId="0" applyFont="1" applyFill="1" applyBorder="1" applyAlignment="1">
      <alignment horizontal="center" vertical="center" wrapText="1"/>
    </xf>
    <xf numFmtId="0" fontId="36" fillId="20" borderId="12" xfId="0" applyFont="1" applyFill="1" applyBorder="1" applyAlignment="1">
      <alignment horizontal="center" vertical="center" wrapText="1"/>
    </xf>
    <xf numFmtId="0" fontId="2" fillId="20" borderId="0" xfId="0" applyFont="1" applyFill="1" applyAlignment="1">
      <alignment vertical="center"/>
    </xf>
    <xf numFmtId="0" fontId="38" fillId="0" borderId="0" xfId="0" applyFont="1" applyAlignment="1">
      <alignment vertical="center"/>
    </xf>
    <xf numFmtId="0" fontId="0" fillId="0" borderId="0" xfId="0" applyAlignment="1">
      <alignment horizontal="left" vertical="center" indent="1"/>
    </xf>
    <xf numFmtId="0" fontId="38" fillId="0" borderId="0" xfId="0" applyFont="1" applyAlignment="1">
      <alignment horizontal="left" vertical="center" indent="1"/>
    </xf>
    <xf numFmtId="0" fontId="30" fillId="0" borderId="12"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0" xfId="0" applyFont="1" applyAlignment="1">
      <alignment vertical="center"/>
    </xf>
    <xf numFmtId="0" fontId="30" fillId="0" borderId="0" xfId="0" applyFont="1" applyAlignment="1">
      <alignment vertical="center" wrapText="1"/>
    </xf>
    <xf numFmtId="0" fontId="36" fillId="20" borderId="16" xfId="0" applyFont="1" applyFill="1" applyBorder="1" applyAlignment="1">
      <alignment horizontal="center" vertical="center" wrapText="1"/>
    </xf>
    <xf numFmtId="0" fontId="36" fillId="20" borderId="0" xfId="0" applyFont="1" applyFill="1" applyBorder="1" applyAlignment="1">
      <alignment horizontal="center" vertical="center" wrapText="1"/>
    </xf>
    <xf numFmtId="0" fontId="37" fillId="20" borderId="0" xfId="0" applyFont="1" applyFill="1" applyBorder="1" applyAlignment="1">
      <alignment horizontal="center" vertical="center" wrapText="1"/>
    </xf>
    <xf numFmtId="0" fontId="39" fillId="22" borderId="7" xfId="0" applyFont="1" applyFill="1" applyBorder="1" applyAlignment="1">
      <alignment horizontal="center" vertical="center" wrapText="1"/>
    </xf>
    <xf numFmtId="0" fontId="39" fillId="22" borderId="8" xfId="0" applyFont="1" applyFill="1" applyBorder="1" applyAlignment="1">
      <alignment horizontal="center" vertical="center" wrapText="1"/>
    </xf>
    <xf numFmtId="165" fontId="0" fillId="5" borderId="32" xfId="0" applyNumberFormat="1" applyFill="1" applyBorder="1" applyAlignment="1">
      <alignment horizontal="left" vertical="center" wrapText="1" indent="1"/>
    </xf>
    <xf numFmtId="165" fontId="0" fillId="5" borderId="33" xfId="0" applyNumberFormat="1" applyFill="1" applyBorder="1" applyAlignment="1">
      <alignment horizontal="left" vertical="center" wrapText="1" indent="1"/>
    </xf>
    <xf numFmtId="165" fontId="0" fillId="5" borderId="34" xfId="0" applyNumberFormat="1" applyFill="1" applyBorder="1" applyAlignment="1">
      <alignment horizontal="left" vertical="center" wrapText="1" indent="1"/>
    </xf>
    <xf numFmtId="0" fontId="15" fillId="0" borderId="22" xfId="9" applyAlignment="1">
      <alignment horizontal="right" indent="1"/>
    </xf>
    <xf numFmtId="0" fontId="15" fillId="0" borderId="30" xfId="9" applyBorder="1" applyAlignment="1">
      <alignment horizontal="right" indent="1"/>
    </xf>
    <xf numFmtId="164" fontId="11" fillId="0" borderId="31" xfId="3">
      <alignment horizontal="center" vertical="center"/>
    </xf>
    <xf numFmtId="0" fontId="36" fillId="20" borderId="40" xfId="0" applyFont="1" applyFill="1" applyBorder="1" applyAlignment="1">
      <alignment horizontal="center" vertical="center" wrapText="1"/>
    </xf>
    <xf numFmtId="0" fontId="36" fillId="20" borderId="8" xfId="0" applyFont="1" applyFill="1" applyBorder="1" applyAlignment="1">
      <alignment horizontal="center" vertical="center" wrapText="1"/>
    </xf>
    <xf numFmtId="0" fontId="36" fillId="20" borderId="16" xfId="0" applyFont="1" applyFill="1" applyBorder="1" applyAlignment="1">
      <alignment horizontal="center" vertical="center" wrapText="1"/>
    </xf>
    <xf numFmtId="0" fontId="36" fillId="20" borderId="17" xfId="0" applyFont="1" applyFill="1" applyBorder="1" applyAlignment="1">
      <alignment horizontal="center" vertical="center" wrapText="1"/>
    </xf>
    <xf numFmtId="0" fontId="2" fillId="20" borderId="9" xfId="0" applyFont="1" applyFill="1" applyBorder="1" applyAlignment="1">
      <alignment horizontal="center" vertical="center"/>
    </xf>
    <xf numFmtId="0" fontId="2" fillId="20" borderId="16" xfId="0" applyFont="1" applyFill="1" applyBorder="1" applyAlignment="1">
      <alignment horizontal="center" vertical="center"/>
    </xf>
    <xf numFmtId="0" fontId="2" fillId="20" borderId="0" xfId="0" applyFont="1" applyFill="1" applyAlignment="1">
      <alignment horizontal="center" vertical="center"/>
    </xf>
    <xf numFmtId="0" fontId="33" fillId="22" borderId="40" xfId="0" applyFont="1" applyFill="1" applyBorder="1" applyAlignment="1">
      <alignment horizontal="center" vertical="center"/>
    </xf>
    <xf numFmtId="0" fontId="33" fillId="22" borderId="16" xfId="0" applyFont="1" applyFill="1" applyBorder="1" applyAlignment="1">
      <alignment horizontal="center" vertical="center"/>
    </xf>
    <xf numFmtId="0" fontId="33" fillId="22" borderId="41" xfId="0" applyFont="1" applyFill="1" applyBorder="1" applyAlignment="1">
      <alignment horizontal="center" vertical="center"/>
    </xf>
    <xf numFmtId="0" fontId="30" fillId="0" borderId="42" xfId="0" applyFont="1" applyBorder="1" applyAlignment="1">
      <alignment vertical="center" wrapText="1"/>
    </xf>
    <xf numFmtId="0" fontId="30" fillId="0" borderId="0" xfId="0" applyFont="1" applyAlignment="1">
      <alignment vertical="center" wrapText="1"/>
    </xf>
    <xf numFmtId="0" fontId="27" fillId="20" borderId="40" xfId="0" applyFont="1" applyFill="1" applyBorder="1" applyAlignment="1">
      <alignment horizontal="center" vertical="center"/>
    </xf>
    <xf numFmtId="0" fontId="27" fillId="20" borderId="16" xfId="0" applyFont="1" applyFill="1" applyBorder="1" applyAlignment="1">
      <alignment horizontal="center" vertical="center"/>
    </xf>
    <xf numFmtId="0" fontId="27" fillId="20" borderId="41" xfId="0" applyFont="1" applyFill="1" applyBorder="1" applyAlignment="1">
      <alignment horizontal="center" vertical="center"/>
    </xf>
    <xf numFmtId="0" fontId="4" fillId="21" borderId="45" xfId="0" applyFont="1" applyFill="1" applyBorder="1" applyAlignment="1">
      <alignment horizontal="center" vertical="center" wrapText="1"/>
    </xf>
    <xf numFmtId="0" fontId="4" fillId="21" borderId="44" xfId="0" applyFont="1" applyFill="1" applyBorder="1" applyAlignment="1">
      <alignment horizontal="center" vertical="center" wrapText="1"/>
    </xf>
    <xf numFmtId="0" fontId="4" fillId="21" borderId="40" xfId="0" applyFont="1" applyFill="1" applyBorder="1" applyAlignment="1">
      <alignment horizontal="center" vertical="center" wrapText="1"/>
    </xf>
    <xf numFmtId="0" fontId="4" fillId="21" borderId="16"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4" fillId="21" borderId="46" xfId="0" applyFont="1" applyFill="1" applyBorder="1" applyAlignment="1">
      <alignment horizontal="center" vertical="center" wrapText="1"/>
    </xf>
    <xf numFmtId="0" fontId="4" fillId="21" borderId="41"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2" fillId="20" borderId="9" xfId="0" applyFont="1" applyFill="1" applyBorder="1" applyAlignment="1">
      <alignment vertical="center"/>
    </xf>
    <xf numFmtId="0" fontId="2" fillId="20" borderId="0" xfId="0" applyFont="1" applyFill="1" applyAlignment="1">
      <alignment vertical="center"/>
    </xf>
    <xf numFmtId="0" fontId="3" fillId="4" borderId="13" xfId="0" applyFont="1" applyFill="1" applyBorder="1" applyAlignment="1">
      <alignment horizontal="center" vertical="center" wrapText="1"/>
    </xf>
    <xf numFmtId="0" fontId="0" fillId="0" borderId="14" xfId="0" applyBorder="1"/>
    <xf numFmtId="0" fontId="0" fillId="0" borderId="15" xfId="0" applyBorder="1"/>
    <xf numFmtId="0" fontId="3" fillId="4" borderId="13" xfId="0" quotePrefix="1"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5" fillId="0" borderId="18" xfId="0" applyFont="1" applyBorder="1" applyAlignment="1">
      <alignment horizontal="center" wrapText="1"/>
    </xf>
    <xf numFmtId="0" fontId="0" fillId="0" borderId="19" xfId="0" applyBorder="1"/>
    <xf numFmtId="0" fontId="0" fillId="0" borderId="20" xfId="0" applyBorder="1"/>
    <xf numFmtId="0" fontId="5" fillId="0" borderId="18" xfId="0" applyFont="1" applyBorder="1" applyAlignment="1">
      <alignment horizontal="center"/>
    </xf>
    <xf numFmtId="0" fontId="41" fillId="0" borderId="0" xfId="0" applyFont="1"/>
    <xf numFmtId="0" fontId="42" fillId="2" borderId="5" xfId="0" applyFont="1" applyFill="1" applyBorder="1" applyAlignment="1">
      <alignment horizontal="centerContinuous"/>
    </xf>
    <xf numFmtId="0" fontId="42" fillId="2" borderId="0" xfId="0" applyFont="1" applyFill="1" applyAlignment="1">
      <alignment horizontal="centerContinuous"/>
    </xf>
    <xf numFmtId="0" fontId="43" fillId="0" borderId="0" xfId="0" applyFont="1"/>
    <xf numFmtId="0" fontId="44" fillId="0" borderId="49" xfId="0" applyFont="1" applyBorder="1"/>
    <xf numFmtId="0" fontId="0" fillId="0" borderId="9" xfId="0" applyBorder="1"/>
    <xf numFmtId="0" fontId="0" fillId="23" borderId="3" xfId="0" applyFill="1" applyBorder="1"/>
    <xf numFmtId="0" fontId="0" fillId="23" borderId="19" xfId="0" applyFill="1" applyBorder="1"/>
    <xf numFmtId="0" fontId="0" fillId="23" borderId="10" xfId="0" applyFill="1" applyBorder="1"/>
    <xf numFmtId="0" fontId="42" fillId="2" borderId="5" xfId="0" applyFont="1" applyFill="1" applyBorder="1" applyAlignment="1">
      <alignment horizontal="left"/>
    </xf>
    <xf numFmtId="0" fontId="46" fillId="2" borderId="0" xfId="0" applyFont="1" applyFill="1" applyBorder="1"/>
    <xf numFmtId="0" fontId="0" fillId="0" borderId="6" xfId="0" applyBorder="1"/>
    <xf numFmtId="0" fontId="0" fillId="23" borderId="2" xfId="0" applyFill="1" applyBorder="1"/>
    <xf numFmtId="0" fontId="0" fillId="23" borderId="50" xfId="0" applyFill="1" applyBorder="1"/>
    <xf numFmtId="0" fontId="0" fillId="23" borderId="51" xfId="0" applyFill="1" applyBorder="1"/>
    <xf numFmtId="0" fontId="47" fillId="0" borderId="5" xfId="0" applyFont="1" applyBorder="1"/>
    <xf numFmtId="0" fontId="0" fillId="0" borderId="0" xfId="0" applyBorder="1"/>
    <xf numFmtId="14" fontId="2" fillId="0" borderId="0" xfId="0" applyNumberFormat="1" applyFont="1" applyBorder="1"/>
    <xf numFmtId="0" fontId="0" fillId="24" borderId="2" xfId="0" applyFill="1" applyBorder="1"/>
    <xf numFmtId="0" fontId="0" fillId="24" borderId="50" xfId="0" applyFill="1" applyBorder="1"/>
    <xf numFmtId="0" fontId="0" fillId="24" borderId="51" xfId="0" applyFill="1" applyBorder="1"/>
    <xf numFmtId="0" fontId="47" fillId="0" borderId="0" xfId="0" applyFont="1" applyBorder="1"/>
    <xf numFmtId="0" fontId="2" fillId="0" borderId="0" xfId="0" applyFont="1" applyBorder="1"/>
    <xf numFmtId="0" fontId="45" fillId="25" borderId="2" xfId="0" applyFont="1" applyFill="1" applyBorder="1"/>
    <xf numFmtId="0" fontId="0" fillId="25" borderId="50" xfId="0" applyFill="1" applyBorder="1"/>
    <xf numFmtId="0" fontId="0" fillId="25" borderId="15" xfId="0" applyFill="1" applyBorder="1"/>
    <xf numFmtId="0" fontId="47" fillId="0" borderId="52" xfId="0" applyFont="1" applyBorder="1"/>
    <xf numFmtId="0" fontId="47" fillId="0" borderId="11" xfId="0" applyFont="1" applyBorder="1"/>
    <xf numFmtId="0" fontId="0" fillId="0" borderId="11" xfId="0" applyBorder="1"/>
    <xf numFmtId="0" fontId="2" fillId="0" borderId="11" xfId="0" applyFont="1" applyBorder="1"/>
    <xf numFmtId="0" fontId="48" fillId="26" borderId="53" xfId="0" applyFont="1" applyFill="1" applyBorder="1"/>
    <xf numFmtId="0" fontId="48" fillId="26" borderId="54" xfId="0" applyFont="1" applyFill="1" applyBorder="1"/>
    <xf numFmtId="0" fontId="0" fillId="26" borderId="55" xfId="0" applyFill="1" applyBorder="1"/>
    <xf numFmtId="0" fontId="42" fillId="2" borderId="56" xfId="0" applyFont="1" applyFill="1" applyBorder="1" applyAlignment="1">
      <alignment horizontal="centerContinuous"/>
    </xf>
    <xf numFmtId="0" fontId="46" fillId="2" borderId="56" xfId="0" applyFont="1" applyFill="1" applyBorder="1" applyAlignment="1">
      <alignment horizontal="centerContinuous"/>
    </xf>
    <xf numFmtId="0" fontId="45" fillId="0" borderId="0" xfId="0" applyFont="1" applyAlignment="1">
      <alignment horizontal="right"/>
    </xf>
    <xf numFmtId="0" fontId="0" fillId="23" borderId="57" xfId="0" applyFill="1" applyBorder="1" applyAlignment="1">
      <alignment textRotation="90"/>
    </xf>
    <xf numFmtId="0" fontId="0" fillId="23" borderId="58" xfId="0" applyFill="1" applyBorder="1" applyAlignment="1">
      <alignment textRotation="90"/>
    </xf>
    <xf numFmtId="0" fontId="0" fillId="23" borderId="59" xfId="0" applyFill="1" applyBorder="1" applyAlignment="1">
      <alignment textRotation="90"/>
    </xf>
    <xf numFmtId="0" fontId="0" fillId="0" borderId="0" xfId="0" applyAlignment="1">
      <alignment textRotation="90"/>
    </xf>
    <xf numFmtId="0" fontId="2" fillId="0" borderId="0" xfId="0" applyFont="1" applyAlignment="1">
      <alignment textRotation="90"/>
    </xf>
    <xf numFmtId="0" fontId="0" fillId="23" borderId="49" xfId="0" applyFill="1" applyBorder="1"/>
    <xf numFmtId="0" fontId="0" fillId="23" borderId="10" xfId="0" applyFill="1" applyBorder="1" applyAlignment="1">
      <alignment horizontal="right"/>
    </xf>
    <xf numFmtId="0" fontId="4" fillId="27" borderId="60" xfId="0" applyFont="1" applyFill="1" applyBorder="1" applyAlignment="1">
      <alignment horizontal="center"/>
    </xf>
    <xf numFmtId="0" fontId="4" fillId="28" borderId="1" xfId="0" applyFont="1" applyFill="1" applyBorder="1" applyAlignment="1">
      <alignment horizontal="center"/>
    </xf>
    <xf numFmtId="0" fontId="4" fillId="29" borderId="4" xfId="0" applyFont="1" applyFill="1" applyBorder="1" applyAlignment="1">
      <alignment horizontal="center"/>
    </xf>
    <xf numFmtId="0" fontId="4" fillId="28" borderId="4" xfId="0" applyFont="1" applyFill="1" applyBorder="1" applyAlignment="1">
      <alignment horizontal="center"/>
    </xf>
    <xf numFmtId="0" fontId="0" fillId="23" borderId="13" xfId="0" applyFill="1" applyBorder="1"/>
    <xf numFmtId="0" fontId="0" fillId="23" borderId="6" xfId="0" applyFill="1" applyBorder="1" applyAlignment="1">
      <alignment horizontal="right"/>
    </xf>
    <xf numFmtId="0" fontId="4" fillId="30" borderId="1" xfId="0" applyFont="1" applyFill="1" applyBorder="1" applyAlignment="1">
      <alignment horizontal="center"/>
    </xf>
    <xf numFmtId="0" fontId="4" fillId="28" borderId="50" xfId="0" applyFont="1" applyFill="1" applyBorder="1" applyAlignment="1">
      <alignment horizontal="center"/>
    </xf>
    <xf numFmtId="0" fontId="0" fillId="0" borderId="0" xfId="0" applyFill="1"/>
    <xf numFmtId="0" fontId="0" fillId="0" borderId="0" xfId="0" applyAlignment="1">
      <alignment vertical="center" wrapText="1"/>
    </xf>
    <xf numFmtId="0" fontId="45" fillId="0" borderId="0" xfId="0" applyFont="1" applyAlignment="1">
      <alignment horizontal="center" vertical="center" wrapText="1"/>
    </xf>
    <xf numFmtId="0" fontId="0" fillId="0" borderId="0" xfId="0" applyBorder="1" applyAlignment="1">
      <alignment vertical="center" wrapText="1"/>
    </xf>
    <xf numFmtId="0" fontId="0" fillId="0" borderId="1" xfId="0" applyBorder="1" applyAlignment="1">
      <alignment vertical="center" wrapText="1"/>
    </xf>
    <xf numFmtId="0" fontId="49" fillId="0" borderId="1" xfId="0" applyFont="1" applyBorder="1" applyAlignment="1">
      <alignment horizontal="left" vertical="center"/>
    </xf>
    <xf numFmtId="0" fontId="50" fillId="0" borderId="1" xfId="0" applyFont="1" applyBorder="1" applyAlignment="1">
      <alignment horizontal="center" vertical="center"/>
    </xf>
    <xf numFmtId="0" fontId="9" fillId="2" borderId="1" xfId="0" applyFont="1" applyFill="1" applyBorder="1" applyAlignment="1">
      <alignment horizontal="left" vertical="center" wrapText="1"/>
    </xf>
    <xf numFmtId="0" fontId="9" fillId="2" borderId="63" xfId="0" applyFont="1" applyFill="1" applyBorder="1" applyAlignment="1">
      <alignment horizontal="left" vertical="center" wrapText="1"/>
    </xf>
    <xf numFmtId="0" fontId="9" fillId="2" borderId="3" xfId="0" applyFont="1" applyFill="1" applyBorder="1" applyAlignment="1">
      <alignment horizontal="left" vertical="center" wrapText="1" indent="1"/>
    </xf>
    <xf numFmtId="0" fontId="49" fillId="0" borderId="64" xfId="0" applyFont="1" applyBorder="1" applyAlignment="1">
      <alignment horizontal="left" vertical="center"/>
    </xf>
    <xf numFmtId="0" fontId="50" fillId="0" borderId="65" xfId="0" applyFont="1" applyBorder="1" applyAlignment="1">
      <alignment horizontal="center" vertical="center" wrapText="1"/>
    </xf>
    <xf numFmtId="0" fontId="49" fillId="0" borderId="66" xfId="0" applyFont="1" applyBorder="1" applyAlignment="1">
      <alignment horizontal="left" vertical="center"/>
    </xf>
    <xf numFmtId="0" fontId="50" fillId="0" borderId="67" xfId="0" applyFont="1" applyBorder="1" applyAlignment="1">
      <alignment horizontal="center" vertical="center" wrapText="1"/>
    </xf>
    <xf numFmtId="0" fontId="49" fillId="0" borderId="66" xfId="0" applyFont="1" applyBorder="1" applyAlignment="1">
      <alignment horizontal="left" vertical="center" wrapText="1"/>
    </xf>
    <xf numFmtId="0" fontId="49" fillId="0" borderId="68" xfId="0" applyFont="1" applyBorder="1" applyAlignment="1">
      <alignment horizontal="left" vertical="center"/>
    </xf>
    <xf numFmtId="0" fontId="50" fillId="0" borderId="69" xfId="0" applyFont="1" applyBorder="1" applyAlignment="1">
      <alignment horizontal="center" vertical="center" wrapText="1"/>
    </xf>
    <xf numFmtId="0" fontId="2" fillId="0" borderId="0" xfId="0" applyFont="1"/>
    <xf numFmtId="0" fontId="49" fillId="0" borderId="66" xfId="0" applyFont="1" applyBorder="1" applyAlignment="1">
      <alignment vertical="center"/>
    </xf>
    <xf numFmtId="0" fontId="49" fillId="0" borderId="68" xfId="0" applyFont="1" applyBorder="1" applyAlignment="1">
      <alignment vertical="center"/>
    </xf>
    <xf numFmtId="0" fontId="49" fillId="0" borderId="64" xfId="0" applyFont="1" applyBorder="1" applyAlignment="1">
      <alignment vertical="center"/>
    </xf>
    <xf numFmtId="0" fontId="9" fillId="2" borderId="61" xfId="0" applyFont="1" applyFill="1" applyBorder="1" applyAlignment="1">
      <alignment horizontal="left" vertical="center" wrapText="1"/>
    </xf>
    <xf numFmtId="0" fontId="0" fillId="0" borderId="0" xfId="0" applyAlignment="1">
      <alignment horizontal="left" indent="1"/>
    </xf>
    <xf numFmtId="0" fontId="4" fillId="0" borderId="1" xfId="0" applyFont="1" applyBorder="1" applyAlignment="1">
      <alignment horizontal="center"/>
    </xf>
    <xf numFmtId="0" fontId="9" fillId="3" borderId="70" xfId="0" applyFont="1" applyFill="1" applyBorder="1" applyAlignment="1">
      <alignment horizontal="center" vertical="center" wrapText="1"/>
    </xf>
    <xf numFmtId="0" fontId="9" fillId="3" borderId="43" xfId="0" applyFont="1" applyFill="1" applyBorder="1" applyAlignment="1">
      <alignment horizontal="left" vertical="center" wrapText="1" indent="1"/>
    </xf>
    <xf numFmtId="0" fontId="48" fillId="31" borderId="1" xfId="0" applyFont="1" applyFill="1" applyBorder="1" applyAlignment="1">
      <alignment horizontal="center"/>
    </xf>
    <xf numFmtId="0" fontId="51" fillId="0" borderId="0" xfId="0" applyFont="1"/>
    <xf numFmtId="0" fontId="45" fillId="0" borderId="10" xfId="0" applyFont="1" applyBorder="1" applyAlignment="1">
      <alignment horizontal="right"/>
    </xf>
    <xf numFmtId="0" fontId="0" fillId="2" borderId="6" xfId="0" applyFill="1" applyBorder="1"/>
    <xf numFmtId="0" fontId="45" fillId="0" borderId="6" xfId="0" applyFont="1" applyBorder="1" applyAlignment="1">
      <alignment horizontal="right"/>
    </xf>
    <xf numFmtId="0" fontId="45" fillId="0" borderId="12" xfId="0" applyFont="1" applyBorder="1" applyAlignment="1">
      <alignment horizontal="right"/>
    </xf>
    <xf numFmtId="0" fontId="4" fillId="28" borderId="61" xfId="0" applyFont="1" applyFill="1" applyBorder="1" applyAlignment="1">
      <alignment horizontal="center"/>
    </xf>
    <xf numFmtId="0" fontId="4" fillId="30" borderId="62" xfId="0" applyFont="1" applyFill="1" applyBorder="1" applyAlignment="1">
      <alignment horizontal="center"/>
    </xf>
    <xf numFmtId="0" fontId="4" fillId="28" borderId="62" xfId="0" applyFont="1" applyFill="1" applyBorder="1" applyAlignment="1">
      <alignment horizontal="center"/>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C4C5C0"/>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jpg"/><Relationship Id="rId5" Type="http://schemas.openxmlformats.org/officeDocument/2006/relationships/image" Target="../media/image7.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846826</xdr:colOff>
      <xdr:row>5</xdr:row>
      <xdr:rowOff>29616</xdr:rowOff>
    </xdr:from>
    <xdr:to>
      <xdr:col>7</xdr:col>
      <xdr:colOff>413639</xdr:colOff>
      <xdr:row>5</xdr:row>
      <xdr:rowOff>723648</xdr:rowOff>
    </xdr:to>
    <xdr:pic>
      <xdr:nvPicPr>
        <xdr:cNvPr id="4" name="Imagem 3">
          <a:extLst>
            <a:ext uri="{FF2B5EF4-FFF2-40B4-BE49-F238E27FC236}">
              <a16:creationId xmlns:a16="http://schemas.microsoft.com/office/drawing/2014/main" id="{9A98A4CE-D224-4432-9E2F-4E6463DCEB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5620" y="1497587"/>
          <a:ext cx="833078" cy="6940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447675</xdr:colOff>
      <xdr:row>8</xdr:row>
      <xdr:rowOff>1409700</xdr:rowOff>
    </xdr:from>
    <xdr:to>
      <xdr:col>3</xdr:col>
      <xdr:colOff>323850</xdr:colOff>
      <xdr:row>8</xdr:row>
      <xdr:rowOff>1409700</xdr:rowOff>
    </xdr:to>
    <xdr:sp macro="" textlink="">
      <xdr:nvSpPr>
        <xdr:cNvPr id="2" name="Line 1">
          <a:extLst>
            <a:ext uri="{FF2B5EF4-FFF2-40B4-BE49-F238E27FC236}">
              <a16:creationId xmlns:a16="http://schemas.microsoft.com/office/drawing/2014/main" id="{B01DD878-0F28-4603-99C8-1EA1DB1B5484}"/>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8</xdr:row>
      <xdr:rowOff>9525</xdr:rowOff>
    </xdr:from>
    <xdr:to>
      <xdr:col>1</xdr:col>
      <xdr:colOff>285750</xdr:colOff>
      <xdr:row>8</xdr:row>
      <xdr:rowOff>1409700</xdr:rowOff>
    </xdr:to>
    <xdr:sp macro="" textlink="">
      <xdr:nvSpPr>
        <xdr:cNvPr id="3" name="Line 2">
          <a:extLst>
            <a:ext uri="{FF2B5EF4-FFF2-40B4-BE49-F238E27FC236}">
              <a16:creationId xmlns:a16="http://schemas.microsoft.com/office/drawing/2014/main" id="{8BAC4B95-26F1-406B-9DA7-C5E95C159255}"/>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421361</xdr:colOff>
      <xdr:row>63</xdr:row>
      <xdr:rowOff>64477</xdr:rowOff>
    </xdr:to>
    <xdr:pic>
      <xdr:nvPicPr>
        <xdr:cNvPr id="12" name="Imagem 11">
          <a:extLst>
            <a:ext uri="{FF2B5EF4-FFF2-40B4-BE49-F238E27FC236}">
              <a16:creationId xmlns:a16="http://schemas.microsoft.com/office/drawing/2014/main" id="{581527FE-A11F-4F75-8ACB-1608616360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8135" y="161192"/>
          <a:ext cx="7110841" cy="10058400"/>
        </a:xfrm>
        <a:prstGeom prst="rect">
          <a:avLst/>
        </a:prstGeom>
      </xdr:spPr>
    </xdr:pic>
    <xdr:clientData/>
  </xdr:twoCellAnchor>
  <xdr:twoCellAnchor editAs="oneCell">
    <xdr:from>
      <xdr:col>1</xdr:col>
      <xdr:colOff>0</xdr:colOff>
      <xdr:row>64</xdr:row>
      <xdr:rowOff>0</xdr:rowOff>
    </xdr:from>
    <xdr:to>
      <xdr:col>12</xdr:col>
      <xdr:colOff>421361</xdr:colOff>
      <xdr:row>126</xdr:row>
      <xdr:rowOff>64477</xdr:rowOff>
    </xdr:to>
    <xdr:pic>
      <xdr:nvPicPr>
        <xdr:cNvPr id="14" name="Imagem 13">
          <a:extLst>
            <a:ext uri="{FF2B5EF4-FFF2-40B4-BE49-F238E27FC236}">
              <a16:creationId xmlns:a16="http://schemas.microsoft.com/office/drawing/2014/main" id="{B78E5E57-9AB8-4BDA-BB39-4508D55D75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8135" y="10316308"/>
          <a:ext cx="7110841" cy="10058400"/>
        </a:xfrm>
        <a:prstGeom prst="rect">
          <a:avLst/>
        </a:prstGeom>
      </xdr:spPr>
    </xdr:pic>
    <xdr:clientData/>
  </xdr:twoCellAnchor>
  <xdr:twoCellAnchor editAs="oneCell">
    <xdr:from>
      <xdr:col>1</xdr:col>
      <xdr:colOff>0</xdr:colOff>
      <xdr:row>127</xdr:row>
      <xdr:rowOff>0</xdr:rowOff>
    </xdr:from>
    <xdr:to>
      <xdr:col>12</xdr:col>
      <xdr:colOff>421361</xdr:colOff>
      <xdr:row>189</xdr:row>
      <xdr:rowOff>64477</xdr:rowOff>
    </xdr:to>
    <xdr:pic>
      <xdr:nvPicPr>
        <xdr:cNvPr id="16" name="Imagem 15">
          <a:extLst>
            <a:ext uri="{FF2B5EF4-FFF2-40B4-BE49-F238E27FC236}">
              <a16:creationId xmlns:a16="http://schemas.microsoft.com/office/drawing/2014/main" id="{DD9761B6-47FF-464F-B26F-F9652D4A249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8135" y="20471423"/>
          <a:ext cx="7110841" cy="10058400"/>
        </a:xfrm>
        <a:prstGeom prst="rect">
          <a:avLst/>
        </a:prstGeom>
      </xdr:spPr>
    </xdr:pic>
    <xdr:clientData/>
  </xdr:twoCellAnchor>
  <xdr:twoCellAnchor editAs="oneCell">
    <xdr:from>
      <xdr:col>1</xdr:col>
      <xdr:colOff>0</xdr:colOff>
      <xdr:row>253</xdr:row>
      <xdr:rowOff>0</xdr:rowOff>
    </xdr:from>
    <xdr:to>
      <xdr:col>12</xdr:col>
      <xdr:colOff>454547</xdr:colOff>
      <xdr:row>317</xdr:row>
      <xdr:rowOff>17929</xdr:rowOff>
    </xdr:to>
    <xdr:pic>
      <xdr:nvPicPr>
        <xdr:cNvPr id="20" name="Imagem 19">
          <a:extLst>
            <a:ext uri="{FF2B5EF4-FFF2-40B4-BE49-F238E27FC236}">
              <a16:creationId xmlns:a16="http://schemas.microsoft.com/office/drawing/2014/main" id="{B81C9784-E8D9-495D-B6C1-AE982EB41B9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5118" y="39691235"/>
          <a:ext cx="7110841" cy="10058400"/>
        </a:xfrm>
        <a:prstGeom prst="rect">
          <a:avLst/>
        </a:prstGeom>
      </xdr:spPr>
    </xdr:pic>
    <xdr:clientData/>
  </xdr:twoCellAnchor>
  <xdr:twoCellAnchor editAs="oneCell">
    <xdr:from>
      <xdr:col>1</xdr:col>
      <xdr:colOff>0</xdr:colOff>
      <xdr:row>318</xdr:row>
      <xdr:rowOff>0</xdr:rowOff>
    </xdr:from>
    <xdr:to>
      <xdr:col>12</xdr:col>
      <xdr:colOff>454547</xdr:colOff>
      <xdr:row>382</xdr:row>
      <xdr:rowOff>17929</xdr:rowOff>
    </xdr:to>
    <xdr:pic>
      <xdr:nvPicPr>
        <xdr:cNvPr id="22" name="Imagem 21">
          <a:extLst>
            <a:ext uri="{FF2B5EF4-FFF2-40B4-BE49-F238E27FC236}">
              <a16:creationId xmlns:a16="http://schemas.microsoft.com/office/drawing/2014/main" id="{4BB1850F-2CB7-44AD-A2F0-C7D19A8456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5118" y="49888588"/>
          <a:ext cx="7110841" cy="10058400"/>
        </a:xfrm>
        <a:prstGeom prst="rect">
          <a:avLst/>
        </a:prstGeom>
      </xdr:spPr>
    </xdr:pic>
    <xdr:clientData/>
  </xdr:twoCellAnchor>
  <xdr:twoCellAnchor editAs="oneCell">
    <xdr:from>
      <xdr:col>1</xdr:col>
      <xdr:colOff>0</xdr:colOff>
      <xdr:row>191</xdr:row>
      <xdr:rowOff>0</xdr:rowOff>
    </xdr:from>
    <xdr:to>
      <xdr:col>12</xdr:col>
      <xdr:colOff>454547</xdr:colOff>
      <xdr:row>255</xdr:row>
      <xdr:rowOff>17929</xdr:rowOff>
    </xdr:to>
    <xdr:pic>
      <xdr:nvPicPr>
        <xdr:cNvPr id="24" name="Imagem 23">
          <a:extLst>
            <a:ext uri="{FF2B5EF4-FFF2-40B4-BE49-F238E27FC236}">
              <a16:creationId xmlns:a16="http://schemas.microsoft.com/office/drawing/2014/main" id="{CA65DC03-647A-4371-BB29-173D8716A76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5118" y="29964529"/>
          <a:ext cx="7110841"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ya/Downloads/241023-WBS-PROJETO-NI(Recuperado%20Automaticamen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Charter"/>
      <sheetName val="WBS-MACRO-ATIVIDADE"/>
      <sheetName val="WBS_Detalhado (ordem etapas)"/>
      <sheetName val="WBS_Detalhado (ordem depend)"/>
      <sheetName val="Gráfico de Gantt"/>
      <sheetName val="SAM SRM"/>
      <sheetName val="Comunicação"/>
      <sheetName val="PV_dependência"/>
      <sheetName val="Cronograma_de_Custos (2)"/>
    </sheetNames>
    <sheetDataSet>
      <sheetData sheetId="0" refreshError="1"/>
      <sheetData sheetId="1" refreshError="1"/>
      <sheetData sheetId="2" refreshError="1"/>
      <sheetData sheetId="3" refreshError="1"/>
      <sheetData sheetId="4">
        <row r="5">
          <cell r="G5">
            <v>45160</v>
          </cell>
        </row>
        <row r="6">
          <cell r="G6">
            <v>1</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6"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2" t="s">
        <v>159</v>
      </c>
      <c r="F3" s="33"/>
      <c r="G3" s="34"/>
      <c r="H3" s="35"/>
    </row>
    <row r="5" spans="1:66" ht="34.5" customHeight="1" thickBot="1" x14ac:dyDescent="0.3">
      <c r="A5" s="36" t="s">
        <v>128</v>
      </c>
      <c r="D5" s="100" t="s">
        <v>158</v>
      </c>
      <c r="E5" s="126" t="s">
        <v>129</v>
      </c>
      <c r="F5" s="127"/>
      <c r="G5" s="128">
        <v>45160</v>
      </c>
      <c r="H5" s="128"/>
    </row>
    <row r="6" spans="1:66" ht="30" customHeight="1" thickTop="1" thickBot="1" x14ac:dyDescent="0.3">
      <c r="A6" s="31" t="s">
        <v>130</v>
      </c>
      <c r="B6" s="31"/>
      <c r="C6" s="31"/>
      <c r="E6" s="126" t="s">
        <v>131</v>
      </c>
      <c r="F6" s="127"/>
      <c r="G6" s="37">
        <v>1</v>
      </c>
      <c r="K6" s="123">
        <f>K7</f>
        <v>45159</v>
      </c>
      <c r="L6" s="124"/>
      <c r="M6" s="124"/>
      <c r="N6" s="124"/>
      <c r="O6" s="124"/>
      <c r="P6" s="124"/>
      <c r="Q6" s="125"/>
      <c r="R6" s="123">
        <f>R7</f>
        <v>45166</v>
      </c>
      <c r="S6" s="124"/>
      <c r="T6" s="124"/>
      <c r="U6" s="124"/>
      <c r="V6" s="124"/>
      <c r="W6" s="124"/>
      <c r="X6" s="125"/>
      <c r="Y6" s="123">
        <f>Y7</f>
        <v>45173</v>
      </c>
      <c r="Z6" s="124"/>
      <c r="AA6" s="124"/>
      <c r="AB6" s="124"/>
      <c r="AC6" s="124"/>
      <c r="AD6" s="124"/>
      <c r="AE6" s="125"/>
      <c r="AF6" s="123">
        <f>AF7</f>
        <v>45180</v>
      </c>
      <c r="AG6" s="124"/>
      <c r="AH6" s="124"/>
      <c r="AI6" s="124"/>
      <c r="AJ6" s="124"/>
      <c r="AK6" s="124"/>
      <c r="AL6" s="125"/>
      <c r="AM6" s="123">
        <f>AM7</f>
        <v>45187</v>
      </c>
      <c r="AN6" s="124"/>
      <c r="AO6" s="124"/>
      <c r="AP6" s="124"/>
      <c r="AQ6" s="124"/>
      <c r="AR6" s="124"/>
      <c r="AS6" s="125"/>
      <c r="AT6" s="123">
        <f>AT7</f>
        <v>45194</v>
      </c>
      <c r="AU6" s="124"/>
      <c r="AV6" s="124"/>
      <c r="AW6" s="124"/>
      <c r="AX6" s="124"/>
      <c r="AY6" s="124"/>
      <c r="AZ6" s="125"/>
      <c r="BA6" s="123">
        <f>BA7</f>
        <v>45201</v>
      </c>
      <c r="BB6" s="124"/>
      <c r="BC6" s="124"/>
      <c r="BD6" s="124"/>
      <c r="BE6" s="124"/>
      <c r="BF6" s="124"/>
      <c r="BG6" s="125"/>
      <c r="BH6" s="123">
        <f>BH7</f>
        <v>45208</v>
      </c>
      <c r="BI6" s="124"/>
      <c r="BJ6" s="124"/>
      <c r="BK6" s="124"/>
      <c r="BL6" s="124"/>
      <c r="BM6" s="124"/>
      <c r="BN6" s="125"/>
    </row>
    <row r="7" spans="1:66" ht="15" customHeight="1" x14ac:dyDescent="0.25">
      <c r="A7" s="31" t="s">
        <v>132</v>
      </c>
      <c r="B7" s="31"/>
      <c r="C7" s="31"/>
      <c r="D7" s="38"/>
      <c r="E7" s="38"/>
      <c r="F7" s="38"/>
      <c r="G7" s="38"/>
      <c r="H7" s="38"/>
      <c r="I7" s="38"/>
      <c r="K7" s="39">
        <f>Início_do_projeto-WEEKDAY(Início_do_projeto,1)+2+7*(Semana_de_exibição-1)</f>
        <v>45159</v>
      </c>
      <c r="L7" s="40">
        <f>K7+1</f>
        <v>45160</v>
      </c>
      <c r="M7" s="40">
        <f t="shared" ref="M7:AZ7" si="0">L7+1</f>
        <v>45161</v>
      </c>
      <c r="N7" s="40">
        <f t="shared" si="0"/>
        <v>45162</v>
      </c>
      <c r="O7" s="40">
        <f t="shared" si="0"/>
        <v>45163</v>
      </c>
      <c r="P7" s="40">
        <f t="shared" si="0"/>
        <v>45164</v>
      </c>
      <c r="Q7" s="41">
        <f t="shared" si="0"/>
        <v>45165</v>
      </c>
      <c r="R7" s="39">
        <f>Q7+1</f>
        <v>45166</v>
      </c>
      <c r="S7" s="40">
        <f>R7+1</f>
        <v>45167</v>
      </c>
      <c r="T7" s="40">
        <f t="shared" si="0"/>
        <v>45168</v>
      </c>
      <c r="U7" s="40">
        <f t="shared" si="0"/>
        <v>45169</v>
      </c>
      <c r="V7" s="40">
        <f t="shared" si="0"/>
        <v>45170</v>
      </c>
      <c r="W7" s="40">
        <f t="shared" si="0"/>
        <v>45171</v>
      </c>
      <c r="X7" s="41">
        <f t="shared" si="0"/>
        <v>45172</v>
      </c>
      <c r="Y7" s="39">
        <f>X7+1</f>
        <v>45173</v>
      </c>
      <c r="Z7" s="40">
        <f>Y7+1</f>
        <v>45174</v>
      </c>
      <c r="AA7" s="40">
        <f t="shared" si="0"/>
        <v>45175</v>
      </c>
      <c r="AB7" s="40">
        <f t="shared" si="0"/>
        <v>45176</v>
      </c>
      <c r="AC7" s="40">
        <f t="shared" si="0"/>
        <v>45177</v>
      </c>
      <c r="AD7" s="40">
        <f t="shared" si="0"/>
        <v>45178</v>
      </c>
      <c r="AE7" s="41">
        <f t="shared" si="0"/>
        <v>45179</v>
      </c>
      <c r="AF7" s="39">
        <f>AE7+1</f>
        <v>45180</v>
      </c>
      <c r="AG7" s="40">
        <f>AF7+1</f>
        <v>45181</v>
      </c>
      <c r="AH7" s="40">
        <f t="shared" si="0"/>
        <v>45182</v>
      </c>
      <c r="AI7" s="40">
        <f t="shared" si="0"/>
        <v>45183</v>
      </c>
      <c r="AJ7" s="40">
        <f t="shared" si="0"/>
        <v>45184</v>
      </c>
      <c r="AK7" s="40">
        <f t="shared" si="0"/>
        <v>45185</v>
      </c>
      <c r="AL7" s="41">
        <f t="shared" si="0"/>
        <v>45186</v>
      </c>
      <c r="AM7" s="39">
        <f>AL7+1</f>
        <v>45187</v>
      </c>
      <c r="AN7" s="40">
        <f>AM7+1</f>
        <v>45188</v>
      </c>
      <c r="AO7" s="40">
        <f t="shared" si="0"/>
        <v>45189</v>
      </c>
      <c r="AP7" s="40">
        <f t="shared" si="0"/>
        <v>45190</v>
      </c>
      <c r="AQ7" s="40">
        <f t="shared" si="0"/>
        <v>45191</v>
      </c>
      <c r="AR7" s="40">
        <f t="shared" si="0"/>
        <v>45192</v>
      </c>
      <c r="AS7" s="41">
        <f t="shared" si="0"/>
        <v>45193</v>
      </c>
      <c r="AT7" s="39">
        <f>AS7+1</f>
        <v>45194</v>
      </c>
      <c r="AU7" s="40">
        <f>AT7+1</f>
        <v>45195</v>
      </c>
      <c r="AV7" s="40">
        <f t="shared" si="0"/>
        <v>45196</v>
      </c>
      <c r="AW7" s="40">
        <f t="shared" si="0"/>
        <v>45197</v>
      </c>
      <c r="AX7" s="40">
        <f t="shared" si="0"/>
        <v>45198</v>
      </c>
      <c r="AY7" s="40">
        <f t="shared" si="0"/>
        <v>45199</v>
      </c>
      <c r="AZ7" s="41">
        <f t="shared" si="0"/>
        <v>45200</v>
      </c>
      <c r="BA7" s="39">
        <f t="shared" ref="BA7:BN7" si="1">AZ7+1</f>
        <v>45201</v>
      </c>
      <c r="BB7" s="40">
        <f t="shared" si="1"/>
        <v>45202</v>
      </c>
      <c r="BC7" s="40">
        <f t="shared" si="1"/>
        <v>45203</v>
      </c>
      <c r="BD7" s="40">
        <f t="shared" si="1"/>
        <v>45204</v>
      </c>
      <c r="BE7" s="40">
        <f t="shared" si="1"/>
        <v>45205</v>
      </c>
      <c r="BF7" s="40">
        <f t="shared" si="1"/>
        <v>45206</v>
      </c>
      <c r="BG7" s="41">
        <f t="shared" si="1"/>
        <v>45207</v>
      </c>
      <c r="BH7" s="39">
        <f t="shared" si="1"/>
        <v>45208</v>
      </c>
      <c r="BI7" s="40">
        <f t="shared" si="1"/>
        <v>45209</v>
      </c>
      <c r="BJ7" s="40">
        <f t="shared" si="1"/>
        <v>45210</v>
      </c>
      <c r="BK7" s="40">
        <f t="shared" si="1"/>
        <v>45211</v>
      </c>
      <c r="BL7" s="40">
        <f t="shared" si="1"/>
        <v>45212</v>
      </c>
      <c r="BM7" s="40">
        <f t="shared" si="1"/>
        <v>45213</v>
      </c>
      <c r="BN7" s="41">
        <f t="shared" si="1"/>
        <v>45214</v>
      </c>
    </row>
    <row r="8" spans="1:66" ht="30" customHeight="1" thickBot="1" x14ac:dyDescent="0.3">
      <c r="A8" s="31" t="s">
        <v>133</v>
      </c>
      <c r="B8" s="31"/>
      <c r="C8" s="31"/>
      <c r="D8" s="42" t="s">
        <v>134</v>
      </c>
      <c r="E8" s="43" t="s">
        <v>135</v>
      </c>
      <c r="F8" s="43" t="s">
        <v>136</v>
      </c>
      <c r="G8" s="43" t="s">
        <v>137</v>
      </c>
      <c r="H8" s="43" t="s">
        <v>138</v>
      </c>
      <c r="I8" s="43"/>
      <c r="J8" s="43" t="s">
        <v>139</v>
      </c>
      <c r="K8" s="44" t="str">
        <f t="shared" ref="K8:BN8" si="2">LEFT(TEXT(K7,"ddd"),1)</f>
        <v>s</v>
      </c>
      <c r="L8" s="44" t="str">
        <f t="shared" si="2"/>
        <v>t</v>
      </c>
      <c r="M8" s="44" t="str">
        <f t="shared" si="2"/>
        <v>q</v>
      </c>
      <c r="N8" s="44" t="str">
        <f t="shared" si="2"/>
        <v>q</v>
      </c>
      <c r="O8" s="44" t="str">
        <f t="shared" si="2"/>
        <v>s</v>
      </c>
      <c r="P8" s="44" t="str">
        <f t="shared" si="2"/>
        <v>s</v>
      </c>
      <c r="Q8" s="44" t="str">
        <f t="shared" si="2"/>
        <v>d</v>
      </c>
      <c r="R8" s="44" t="str">
        <f t="shared" si="2"/>
        <v>s</v>
      </c>
      <c r="S8" s="44" t="str">
        <f t="shared" si="2"/>
        <v>t</v>
      </c>
      <c r="T8" s="44" t="str">
        <f t="shared" si="2"/>
        <v>q</v>
      </c>
      <c r="U8" s="44" t="str">
        <f t="shared" si="2"/>
        <v>q</v>
      </c>
      <c r="V8" s="44" t="str">
        <f t="shared" si="2"/>
        <v>s</v>
      </c>
      <c r="W8" s="44" t="str">
        <f t="shared" si="2"/>
        <v>s</v>
      </c>
      <c r="X8" s="44" t="str">
        <f t="shared" si="2"/>
        <v>d</v>
      </c>
      <c r="Y8" s="44" t="str">
        <f t="shared" si="2"/>
        <v>s</v>
      </c>
      <c r="Z8" s="44" t="str">
        <f t="shared" si="2"/>
        <v>t</v>
      </c>
      <c r="AA8" s="44" t="str">
        <f t="shared" si="2"/>
        <v>q</v>
      </c>
      <c r="AB8" s="44" t="str">
        <f t="shared" si="2"/>
        <v>q</v>
      </c>
      <c r="AC8" s="44" t="str">
        <f t="shared" si="2"/>
        <v>s</v>
      </c>
      <c r="AD8" s="44" t="str">
        <f t="shared" si="2"/>
        <v>s</v>
      </c>
      <c r="AE8" s="44" t="str">
        <f t="shared" si="2"/>
        <v>d</v>
      </c>
      <c r="AF8" s="44" t="str">
        <f t="shared" si="2"/>
        <v>s</v>
      </c>
      <c r="AG8" s="44" t="str">
        <f t="shared" si="2"/>
        <v>t</v>
      </c>
      <c r="AH8" s="44" t="str">
        <f t="shared" si="2"/>
        <v>q</v>
      </c>
      <c r="AI8" s="44" t="str">
        <f t="shared" si="2"/>
        <v>q</v>
      </c>
      <c r="AJ8" s="44" t="str">
        <f t="shared" si="2"/>
        <v>s</v>
      </c>
      <c r="AK8" s="44" t="str">
        <f t="shared" si="2"/>
        <v>s</v>
      </c>
      <c r="AL8" s="44" t="str">
        <f t="shared" si="2"/>
        <v>d</v>
      </c>
      <c r="AM8" s="44" t="str">
        <f t="shared" si="2"/>
        <v>s</v>
      </c>
      <c r="AN8" s="44" t="str">
        <f t="shared" si="2"/>
        <v>t</v>
      </c>
      <c r="AO8" s="44" t="str">
        <f t="shared" si="2"/>
        <v>q</v>
      </c>
      <c r="AP8" s="44" t="str">
        <f t="shared" si="2"/>
        <v>q</v>
      </c>
      <c r="AQ8" s="44" t="str">
        <f t="shared" si="2"/>
        <v>s</v>
      </c>
      <c r="AR8" s="44" t="str">
        <f t="shared" si="2"/>
        <v>s</v>
      </c>
      <c r="AS8" s="44" t="str">
        <f t="shared" si="2"/>
        <v>d</v>
      </c>
      <c r="AT8" s="44" t="str">
        <f t="shared" si="2"/>
        <v>s</v>
      </c>
      <c r="AU8" s="44" t="str">
        <f t="shared" si="2"/>
        <v>t</v>
      </c>
      <c r="AV8" s="44" t="str">
        <f t="shared" si="2"/>
        <v>q</v>
      </c>
      <c r="AW8" s="44" t="str">
        <f t="shared" si="2"/>
        <v>q</v>
      </c>
      <c r="AX8" s="44" t="str">
        <f t="shared" si="2"/>
        <v>s</v>
      </c>
      <c r="AY8" s="44" t="str">
        <f t="shared" si="2"/>
        <v>s</v>
      </c>
      <c r="AZ8" s="44" t="str">
        <f t="shared" si="2"/>
        <v>d</v>
      </c>
      <c r="BA8" s="44" t="str">
        <f t="shared" si="2"/>
        <v>s</v>
      </c>
      <c r="BB8" s="44" t="str">
        <f t="shared" si="2"/>
        <v>t</v>
      </c>
      <c r="BC8" s="44" t="str">
        <f t="shared" si="2"/>
        <v>q</v>
      </c>
      <c r="BD8" s="44" t="str">
        <f t="shared" si="2"/>
        <v>q</v>
      </c>
      <c r="BE8" s="44" t="str">
        <f t="shared" si="2"/>
        <v>s</v>
      </c>
      <c r="BF8" s="44" t="str">
        <f t="shared" si="2"/>
        <v>s</v>
      </c>
      <c r="BG8" s="44" t="str">
        <f t="shared" si="2"/>
        <v>d</v>
      </c>
      <c r="BH8" s="44" t="str">
        <f t="shared" si="2"/>
        <v>s</v>
      </c>
      <c r="BI8" s="44" t="str">
        <f t="shared" si="2"/>
        <v>t</v>
      </c>
      <c r="BJ8" s="44" t="str">
        <f t="shared" si="2"/>
        <v>q</v>
      </c>
      <c r="BK8" s="44" t="str">
        <f t="shared" si="2"/>
        <v>q</v>
      </c>
      <c r="BL8" s="44" t="str">
        <f t="shared" si="2"/>
        <v>s</v>
      </c>
      <c r="BM8" s="44" t="str">
        <f t="shared" si="2"/>
        <v>s</v>
      </c>
      <c r="BN8" s="44" t="str">
        <f t="shared" si="2"/>
        <v>d</v>
      </c>
    </row>
    <row r="9" spans="1:66" ht="30" hidden="1" customHeight="1" x14ac:dyDescent="0.25">
      <c r="A9" s="36" t="s">
        <v>140</v>
      </c>
      <c r="E9" s="45"/>
      <c r="G9"/>
      <c r="J9">
        <f>IF(OR(ISBLANK(início_da_tarefa),ISBLANK(término_da_tarefa)),"",término_da_tarefa-início_da_tarefa+1)</f>
        <v>4</v>
      </c>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14" customFormat="1" ht="30" customHeight="1" thickBot="1" x14ac:dyDescent="0.3">
      <c r="A10" s="31" t="s">
        <v>141</v>
      </c>
      <c r="B10" s="31"/>
      <c r="C10" s="31"/>
      <c r="D10" s="47" t="s">
        <v>44</v>
      </c>
      <c r="E10" s="48"/>
      <c r="F10" s="49"/>
      <c r="G10" s="50"/>
      <c r="H10" s="51"/>
      <c r="I10" s="52"/>
      <c r="J10" s="52">
        <f t="shared" ref="J10:J35" si="3">IF(OR(ISBLANK(início_da_tarefa),ISBLANK(término_da_tarefa)),"",término_da_tarefa-início_da_tarefa+1)</f>
        <v>3</v>
      </c>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14" customFormat="1" ht="30" customHeight="1" thickBot="1" x14ac:dyDescent="0.3">
      <c r="A11" s="31" t="s">
        <v>142</v>
      </c>
      <c r="B11" s="31"/>
      <c r="C11" s="31"/>
      <c r="D11" s="53" t="s">
        <v>42</v>
      </c>
      <c r="E11" s="54"/>
      <c r="F11" s="55"/>
      <c r="G11" s="56">
        <f>Início_do_projeto</f>
        <v>45160</v>
      </c>
      <c r="H11" s="56">
        <f>G11+3</f>
        <v>45163</v>
      </c>
      <c r="I11" s="52"/>
      <c r="J11" s="52">
        <f t="shared" si="3"/>
        <v>5</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14" customFormat="1" ht="30" customHeight="1" thickBot="1" x14ac:dyDescent="0.3">
      <c r="A12" s="31" t="s">
        <v>144</v>
      </c>
      <c r="B12" s="31"/>
      <c r="C12" s="31"/>
      <c r="D12" s="53" t="s">
        <v>145</v>
      </c>
      <c r="E12" s="54"/>
      <c r="F12" s="55"/>
      <c r="G12" s="56"/>
      <c r="H12" s="56"/>
      <c r="I12" s="52"/>
      <c r="J12" s="52">
        <f t="shared" si="3"/>
        <v>6</v>
      </c>
      <c r="K12" s="46"/>
      <c r="L12" s="46"/>
      <c r="M12" s="46"/>
      <c r="N12" s="46"/>
      <c r="O12" s="46"/>
      <c r="P12" s="46"/>
      <c r="Q12" s="46"/>
      <c r="R12" s="46"/>
      <c r="S12" s="46"/>
      <c r="T12" s="46"/>
      <c r="U12" s="46"/>
      <c r="V12" s="46"/>
      <c r="W12" s="57"/>
      <c r="X12" s="57"/>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14" customFormat="1" ht="30" customHeight="1" thickBot="1" x14ac:dyDescent="0.3">
      <c r="A13" s="36"/>
      <c r="B13" s="36"/>
      <c r="C13" s="36"/>
      <c r="D13" s="53" t="s">
        <v>146</v>
      </c>
      <c r="E13" s="54"/>
      <c r="F13" s="55"/>
      <c r="G13" s="56"/>
      <c r="H13" s="56"/>
      <c r="I13" s="52"/>
      <c r="J13" s="52">
        <f t="shared" si="3"/>
        <v>3</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4" customFormat="1" ht="30" customHeight="1" thickBot="1" x14ac:dyDescent="0.3">
      <c r="A14" s="36"/>
      <c r="B14" s="36"/>
      <c r="C14" s="36"/>
      <c r="D14" s="53" t="s">
        <v>147</v>
      </c>
      <c r="E14" s="54"/>
      <c r="F14" s="55"/>
      <c r="G14" s="56"/>
      <c r="H14" s="56"/>
      <c r="I14" s="52"/>
      <c r="J14" s="52" t="str">
        <f t="shared" si="3"/>
        <v/>
      </c>
      <c r="K14" s="46"/>
      <c r="L14" s="46"/>
      <c r="M14" s="46"/>
      <c r="N14" s="46"/>
      <c r="O14" s="46"/>
      <c r="P14" s="46"/>
      <c r="Q14" s="46"/>
      <c r="R14" s="46"/>
      <c r="S14" s="46"/>
      <c r="T14" s="46"/>
      <c r="U14" s="46"/>
      <c r="V14" s="46"/>
      <c r="W14" s="46"/>
      <c r="X14" s="46"/>
      <c r="Y14" s="46"/>
      <c r="Z14" s="46"/>
      <c r="AA14" s="57"/>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row>
    <row r="15" spans="1:66" s="14" customFormat="1" ht="30" customHeight="1" thickBot="1" x14ac:dyDescent="0.3">
      <c r="A15" s="36"/>
      <c r="B15" s="36"/>
      <c r="C15" s="36"/>
      <c r="D15" s="53" t="s">
        <v>148</v>
      </c>
      <c r="E15" s="54"/>
      <c r="F15" s="55"/>
      <c r="G15" s="56"/>
      <c r="H15" s="56"/>
      <c r="I15" s="52"/>
      <c r="J15" s="52">
        <f t="shared" si="3"/>
        <v>5</v>
      </c>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14" customFormat="1" ht="30" customHeight="1" thickBot="1" x14ac:dyDescent="0.3">
      <c r="A16" s="31" t="s">
        <v>149</v>
      </c>
      <c r="B16" s="31"/>
      <c r="C16" s="31"/>
      <c r="D16" s="58" t="s">
        <v>150</v>
      </c>
      <c r="E16" s="59"/>
      <c r="F16" s="60"/>
      <c r="G16" s="61"/>
      <c r="H16" s="62"/>
      <c r="I16" s="52"/>
      <c r="J16" s="52">
        <f t="shared" si="3"/>
        <v>6</v>
      </c>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14" customFormat="1" ht="30" customHeight="1" thickBot="1" x14ac:dyDescent="0.3">
      <c r="A17" s="31"/>
      <c r="B17" s="31"/>
      <c r="C17" s="31"/>
      <c r="D17" s="63" t="s">
        <v>143</v>
      </c>
      <c r="E17" s="64"/>
      <c r="F17" s="65"/>
      <c r="G17" s="66"/>
      <c r="H17" s="66"/>
      <c r="I17" s="52"/>
      <c r="J17" s="52">
        <f t="shared" si="3"/>
        <v>4</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4" customFormat="1" ht="30" customHeight="1" thickBot="1" x14ac:dyDescent="0.3">
      <c r="A18" s="36"/>
      <c r="B18" s="36"/>
      <c r="C18" s="36"/>
      <c r="D18" s="63" t="s">
        <v>145</v>
      </c>
      <c r="E18" s="64"/>
      <c r="F18" s="65"/>
      <c r="G18" s="66"/>
      <c r="H18" s="66"/>
      <c r="I18" s="52"/>
      <c r="J18" s="52">
        <f t="shared" si="3"/>
        <v>3</v>
      </c>
      <c r="K18" s="46"/>
      <c r="L18" s="46"/>
      <c r="M18" s="46"/>
      <c r="N18" s="46"/>
      <c r="O18" s="46"/>
      <c r="P18" s="46"/>
      <c r="Q18" s="46"/>
      <c r="R18" s="46"/>
      <c r="S18" s="46"/>
      <c r="T18" s="46"/>
      <c r="U18" s="46"/>
      <c r="V18" s="46"/>
      <c r="W18" s="57"/>
      <c r="X18" s="57"/>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14" customFormat="1" ht="30" customHeight="1" thickBot="1" x14ac:dyDescent="0.3">
      <c r="A19" s="36"/>
      <c r="B19" s="36"/>
      <c r="C19" s="36"/>
      <c r="D19" s="63" t="s">
        <v>146</v>
      </c>
      <c r="E19" s="64"/>
      <c r="F19" s="65"/>
      <c r="G19" s="66"/>
      <c r="H19" s="66"/>
      <c r="I19" s="52"/>
      <c r="J19" s="52">
        <f t="shared" si="3"/>
        <v>4</v>
      </c>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14" customFormat="1" ht="30" customHeight="1" thickBot="1" x14ac:dyDescent="0.3">
      <c r="A20" s="36"/>
      <c r="B20" s="36"/>
      <c r="C20" s="36"/>
      <c r="D20" s="63" t="s">
        <v>147</v>
      </c>
      <c r="E20" s="64"/>
      <c r="F20" s="65"/>
      <c r="G20" s="66"/>
      <c r="H20" s="66"/>
      <c r="I20" s="52"/>
      <c r="J20" s="52" t="str">
        <f t="shared" si="3"/>
        <v/>
      </c>
      <c r="K20" s="46"/>
      <c r="L20" s="46"/>
      <c r="M20" s="46"/>
      <c r="N20" s="46"/>
      <c r="O20" s="46"/>
      <c r="P20" s="46"/>
      <c r="Q20" s="46"/>
      <c r="R20" s="46"/>
      <c r="S20" s="46"/>
      <c r="T20" s="46"/>
      <c r="U20" s="46"/>
      <c r="V20" s="46"/>
      <c r="W20" s="46"/>
      <c r="X20" s="46"/>
      <c r="Y20" s="46"/>
      <c r="Z20" s="46"/>
      <c r="AA20" s="57"/>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14" customFormat="1" ht="30" customHeight="1" thickBot="1" x14ac:dyDescent="0.3">
      <c r="A21" s="36"/>
      <c r="B21" s="36"/>
      <c r="C21" s="36"/>
      <c r="D21" s="63" t="s">
        <v>148</v>
      </c>
      <c r="E21" s="64"/>
      <c r="F21" s="65"/>
      <c r="G21" s="66"/>
      <c r="H21" s="66"/>
      <c r="I21" s="52"/>
      <c r="J21" s="52">
        <f t="shared" si="3"/>
        <v>6</v>
      </c>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s="14" customFormat="1" ht="30" customHeight="1" thickBot="1" x14ac:dyDescent="0.3">
      <c r="A22" s="36" t="s">
        <v>151</v>
      </c>
      <c r="B22" s="36"/>
      <c r="C22" s="36"/>
      <c r="D22" s="67" t="s">
        <v>152</v>
      </c>
      <c r="E22" s="68"/>
      <c r="F22" s="69"/>
      <c r="G22" s="70"/>
      <c r="H22" s="71"/>
      <c r="I22" s="52"/>
      <c r="J22" s="52">
        <f t="shared" si="3"/>
        <v>5</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row>
    <row r="23" spans="1:66" s="14" customFormat="1" ht="30" customHeight="1" thickBot="1" x14ac:dyDescent="0.3">
      <c r="A23" s="36"/>
      <c r="B23" s="36"/>
      <c r="C23" s="36"/>
      <c r="D23" s="72" t="s">
        <v>143</v>
      </c>
      <c r="E23" s="73"/>
      <c r="F23" s="74"/>
      <c r="G23" s="75"/>
      <c r="H23" s="75"/>
      <c r="I23" s="52"/>
      <c r="J23" s="52">
        <f t="shared" si="3"/>
        <v>6</v>
      </c>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14" customFormat="1" ht="30" customHeight="1" thickBot="1" x14ac:dyDescent="0.3">
      <c r="A24" s="36"/>
      <c r="B24" s="36"/>
      <c r="C24" s="36"/>
      <c r="D24" s="72" t="s">
        <v>145</v>
      </c>
      <c r="E24" s="73"/>
      <c r="F24" s="74"/>
      <c r="G24" s="75"/>
      <c r="H24" s="75"/>
      <c r="I24" s="52"/>
      <c r="J24" s="52">
        <f t="shared" si="3"/>
        <v>5</v>
      </c>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row>
    <row r="25" spans="1:66" s="14" customFormat="1" ht="30" customHeight="1" thickBot="1" x14ac:dyDescent="0.3">
      <c r="A25" s="36"/>
      <c r="B25" s="36"/>
      <c r="C25" s="36"/>
      <c r="D25" s="72" t="s">
        <v>146</v>
      </c>
      <c r="E25" s="73"/>
      <c r="F25" s="74"/>
      <c r="G25" s="75"/>
      <c r="H25" s="75"/>
      <c r="I25" s="52"/>
      <c r="J25" s="52">
        <f t="shared" si="3"/>
        <v>5</v>
      </c>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row>
    <row r="26" spans="1:66" s="14" customFormat="1" ht="30" customHeight="1" thickBot="1" x14ac:dyDescent="0.3">
      <c r="A26" s="36"/>
      <c r="B26" s="36"/>
      <c r="C26" s="36"/>
      <c r="D26" s="72" t="s">
        <v>147</v>
      </c>
      <c r="E26" s="73"/>
      <c r="F26" s="74"/>
      <c r="G26" s="75"/>
      <c r="H26" s="75"/>
      <c r="I26" s="52"/>
      <c r="J26" s="52" t="str">
        <f t="shared" si="3"/>
        <v/>
      </c>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row>
    <row r="27" spans="1:66" s="14" customFormat="1" ht="30" customHeight="1" thickBot="1" x14ac:dyDescent="0.3">
      <c r="A27" s="36"/>
      <c r="B27" s="36"/>
      <c r="C27" s="36"/>
      <c r="D27" s="72" t="s">
        <v>148</v>
      </c>
      <c r="E27" s="73"/>
      <c r="F27" s="74"/>
      <c r="G27" s="75"/>
      <c r="H27" s="75"/>
      <c r="I27" s="52"/>
      <c r="J27" s="52" t="e">
        <f t="shared" si="3"/>
        <v>#VALUE!</v>
      </c>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row>
    <row r="28" spans="1:66" s="14" customFormat="1" ht="30" customHeight="1" thickBot="1" x14ac:dyDescent="0.3">
      <c r="A28" s="36" t="s">
        <v>151</v>
      </c>
      <c r="B28" s="36"/>
      <c r="C28" s="36"/>
      <c r="D28" s="76" t="s">
        <v>153</v>
      </c>
      <c r="E28" s="77"/>
      <c r="F28" s="78"/>
      <c r="G28" s="79"/>
      <c r="H28" s="80"/>
      <c r="I28" s="52"/>
      <c r="J28" s="52" t="e">
        <f t="shared" si="3"/>
        <v>#VALUE!</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row>
    <row r="29" spans="1:66" s="14" customFormat="1" ht="30" customHeight="1" thickBot="1" x14ac:dyDescent="0.3">
      <c r="A29" s="36"/>
      <c r="B29" s="36"/>
      <c r="C29" s="36"/>
      <c r="D29" s="81" t="s">
        <v>143</v>
      </c>
      <c r="E29" s="82"/>
      <c r="F29" s="83"/>
      <c r="G29" s="84" t="s">
        <v>154</v>
      </c>
      <c r="H29" s="84" t="s">
        <v>154</v>
      </c>
      <c r="I29" s="52"/>
      <c r="J29" s="52" t="e">
        <f t="shared" si="3"/>
        <v>#VALUE!</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row>
    <row r="30" spans="1:66" s="14" customFormat="1" ht="30" customHeight="1" thickBot="1" x14ac:dyDescent="0.3">
      <c r="A30" s="36"/>
      <c r="B30" s="36"/>
      <c r="C30" s="36"/>
      <c r="D30" s="81" t="s">
        <v>145</v>
      </c>
      <c r="E30" s="82"/>
      <c r="F30" s="83"/>
      <c r="G30" s="84" t="s">
        <v>154</v>
      </c>
      <c r="H30" s="84" t="s">
        <v>154</v>
      </c>
      <c r="I30" s="52"/>
      <c r="J30" s="52" t="e">
        <f t="shared" si="3"/>
        <v>#VALUE!</v>
      </c>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row>
    <row r="31" spans="1:66" s="14" customFormat="1" ht="30" customHeight="1" thickBot="1" x14ac:dyDescent="0.3">
      <c r="A31" s="36"/>
      <c r="B31" s="36"/>
      <c r="C31" s="36"/>
      <c r="D31" s="81" t="s">
        <v>146</v>
      </c>
      <c r="E31" s="82"/>
      <c r="F31" s="83"/>
      <c r="G31" s="84" t="s">
        <v>154</v>
      </c>
      <c r="H31" s="84" t="s">
        <v>154</v>
      </c>
      <c r="I31" s="52"/>
      <c r="J31" s="52" t="e">
        <f t="shared" si="3"/>
        <v>#VALUE!</v>
      </c>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row>
    <row r="32" spans="1:66" s="14" customFormat="1" ht="30" customHeight="1" thickBot="1" x14ac:dyDescent="0.3">
      <c r="A32" s="36"/>
      <c r="B32" s="36"/>
      <c r="C32" s="36"/>
      <c r="D32" s="81" t="s">
        <v>147</v>
      </c>
      <c r="E32" s="82"/>
      <c r="F32" s="83"/>
      <c r="G32" s="84" t="s">
        <v>154</v>
      </c>
      <c r="H32" s="84" t="s">
        <v>154</v>
      </c>
      <c r="I32" s="52"/>
      <c r="J32" s="52" t="str">
        <f t="shared" si="3"/>
        <v/>
      </c>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row>
    <row r="33" spans="1:66" s="14" customFormat="1" ht="30" customHeight="1" thickBot="1" x14ac:dyDescent="0.3">
      <c r="A33" s="36"/>
      <c r="B33" s="36"/>
      <c r="C33" s="36"/>
      <c r="D33" s="81" t="s">
        <v>148</v>
      </c>
      <c r="E33" s="82"/>
      <c r="F33" s="83"/>
      <c r="G33" s="84" t="s">
        <v>154</v>
      </c>
      <c r="H33" s="84" t="s">
        <v>154</v>
      </c>
      <c r="I33" s="52"/>
      <c r="J33" s="52" t="str">
        <f t="shared" si="3"/>
        <v/>
      </c>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row>
    <row r="34" spans="1:66" s="14" customFormat="1" ht="30" customHeight="1" thickBot="1" x14ac:dyDescent="0.3">
      <c r="A34" s="36" t="s">
        <v>155</v>
      </c>
      <c r="B34" s="36"/>
      <c r="C34" s="36"/>
      <c r="D34" s="85"/>
      <c r="E34" s="86"/>
      <c r="F34" s="87"/>
      <c r="G34" s="88"/>
      <c r="H34" s="88"/>
      <c r="I34" s="52"/>
      <c r="J34" s="52" t="str">
        <f t="shared" si="3"/>
        <v/>
      </c>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row>
    <row r="35" spans="1:66" s="14" customFormat="1" ht="30" customHeight="1" thickBot="1" x14ac:dyDescent="0.3">
      <c r="A35" s="31" t="s">
        <v>156</v>
      </c>
      <c r="B35" s="31"/>
      <c r="C35" s="31"/>
      <c r="D35" s="89" t="s">
        <v>157</v>
      </c>
      <c r="E35" s="90"/>
      <c r="F35" s="91"/>
      <c r="G35" s="92"/>
      <c r="H35" s="93"/>
      <c r="I35" s="94"/>
      <c r="J35" s="94" t="str">
        <f t="shared" si="3"/>
        <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row>
    <row r="36" spans="1:66" ht="30" customHeight="1" x14ac:dyDescent="0.25">
      <c r="I36" s="96"/>
    </row>
    <row r="37" spans="1:66" ht="30" customHeight="1" x14ac:dyDescent="0.25">
      <c r="E37" s="97"/>
      <c r="H37" s="98"/>
    </row>
    <row r="38" spans="1:66" ht="30" customHeight="1" x14ac:dyDescent="0.25">
      <c r="E38" s="99"/>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E7289-D3D1-46A6-AE11-49C496C7A5D6}">
  <dimension ref="A1:Z79"/>
  <sheetViews>
    <sheetView showGridLines="0" tabSelected="1" zoomScale="85" zoomScaleNormal="85" workbookViewId="0">
      <selection activeCell="E4" sqref="E4"/>
    </sheetView>
  </sheetViews>
  <sheetFormatPr defaultRowHeight="12.75" x14ac:dyDescent="0.2"/>
  <cols>
    <col min="1" max="1" width="37.42578125" customWidth="1"/>
    <col min="2" max="2" width="19.42578125" customWidth="1"/>
    <col min="3" max="3" width="19.140625" customWidth="1"/>
    <col min="4" max="4" width="19.85546875" customWidth="1"/>
    <col min="7" max="7" width="19" customWidth="1"/>
    <col min="8" max="8" width="16.140625" customWidth="1"/>
    <col min="9" max="9" width="28.42578125" customWidth="1"/>
    <col min="10" max="10" width="12.42578125" customWidth="1"/>
    <col min="11" max="11" width="19.28515625" customWidth="1"/>
    <col min="12" max="12" width="20.85546875" customWidth="1"/>
    <col min="13" max="13" width="21.140625" customWidth="1"/>
    <col min="21" max="21" width="4.28515625" customWidth="1"/>
    <col min="22" max="22" width="5.42578125" customWidth="1"/>
    <col min="23" max="23" width="2.28515625" customWidth="1"/>
  </cols>
  <sheetData>
    <row r="1" spans="1:26" ht="15" x14ac:dyDescent="0.2">
      <c r="A1" s="116" t="s">
        <v>258</v>
      </c>
      <c r="B1" s="22"/>
      <c r="C1" s="22"/>
    </row>
    <row r="2" spans="1:26" ht="15" x14ac:dyDescent="0.2">
      <c r="A2" s="101"/>
    </row>
    <row r="3" spans="1:26" ht="15" x14ac:dyDescent="0.2">
      <c r="A3" s="116" t="s">
        <v>259</v>
      </c>
      <c r="B3" s="22"/>
    </row>
    <row r="4" spans="1:26" ht="15.75" thickBot="1" x14ac:dyDescent="0.25">
      <c r="A4" s="116"/>
      <c r="B4" s="22"/>
    </row>
    <row r="5" spans="1:26" ht="54.75" customHeight="1" thickBot="1" x14ac:dyDescent="0.25">
      <c r="A5" s="121" t="s">
        <v>186</v>
      </c>
      <c r="B5" s="122" t="s">
        <v>187</v>
      </c>
      <c r="C5" s="122" t="s">
        <v>188</v>
      </c>
      <c r="D5" s="122" t="s">
        <v>189</v>
      </c>
      <c r="G5" s="136" t="s">
        <v>190</v>
      </c>
      <c r="H5" s="137"/>
      <c r="I5" s="137"/>
      <c r="J5" s="137"/>
      <c r="K5" s="137"/>
      <c r="L5" s="137"/>
      <c r="M5" s="137"/>
      <c r="N5" s="137"/>
      <c r="O5" s="137"/>
      <c r="P5" s="137"/>
      <c r="Q5" s="137"/>
      <c r="R5" s="137"/>
      <c r="S5" s="137"/>
      <c r="T5" s="137"/>
      <c r="U5" s="137"/>
      <c r="V5" s="137"/>
      <c r="W5" s="137"/>
      <c r="X5" s="138"/>
      <c r="Y5" s="139"/>
      <c r="Z5" s="140"/>
    </row>
    <row r="6" spans="1:26" ht="60.75" thickBot="1" x14ac:dyDescent="0.25">
      <c r="A6" s="115" t="s">
        <v>161</v>
      </c>
      <c r="B6" s="114" t="s">
        <v>263</v>
      </c>
      <c r="C6" s="114" t="s">
        <v>262</v>
      </c>
      <c r="D6" s="114" t="s">
        <v>267</v>
      </c>
      <c r="G6" s="141" t="s">
        <v>261</v>
      </c>
      <c r="H6" s="142"/>
      <c r="I6" s="142"/>
      <c r="J6" s="142"/>
      <c r="K6" s="142"/>
      <c r="L6" s="142"/>
      <c r="M6" s="103"/>
      <c r="N6" s="103"/>
      <c r="O6" s="142" t="s">
        <v>257</v>
      </c>
      <c r="P6" s="142"/>
      <c r="Q6" s="142"/>
      <c r="R6" s="142"/>
      <c r="S6" s="142"/>
      <c r="T6" s="142"/>
      <c r="U6" s="142"/>
      <c r="V6" s="142"/>
      <c r="W6" s="142"/>
      <c r="X6" s="143"/>
      <c r="Y6" s="139"/>
      <c r="Z6" s="140"/>
    </row>
    <row r="7" spans="1:26" ht="75.75" thickBot="1" x14ac:dyDescent="0.25">
      <c r="A7" s="115" t="s">
        <v>160</v>
      </c>
      <c r="B7" s="114" t="s">
        <v>264</v>
      </c>
      <c r="C7" s="114" t="s">
        <v>162</v>
      </c>
      <c r="D7" s="114" t="s">
        <v>163</v>
      </c>
      <c r="G7" s="104"/>
      <c r="H7" s="104"/>
      <c r="I7" s="105"/>
      <c r="J7" s="105"/>
      <c r="K7" s="105"/>
      <c r="L7" s="105"/>
      <c r="M7" s="105"/>
      <c r="N7" s="133"/>
      <c r="O7" s="133"/>
      <c r="P7" s="133"/>
      <c r="Q7" s="134"/>
      <c r="R7" s="134"/>
      <c r="S7" s="134"/>
      <c r="T7" s="134"/>
      <c r="U7" s="134"/>
      <c r="V7" s="134"/>
      <c r="W7" s="135"/>
      <c r="X7" s="135"/>
      <c r="Y7" s="135"/>
      <c r="Z7" s="135"/>
    </row>
    <row r="8" spans="1:26" ht="61.5" thickTop="1" thickBot="1" x14ac:dyDescent="0.25">
      <c r="A8" s="115" t="s">
        <v>166</v>
      </c>
      <c r="B8" s="114" t="s">
        <v>164</v>
      </c>
      <c r="C8" s="114" t="s">
        <v>265</v>
      </c>
      <c r="D8" s="114" t="s">
        <v>165</v>
      </c>
      <c r="G8" s="106" t="s">
        <v>0</v>
      </c>
      <c r="H8" s="107" t="s">
        <v>191</v>
      </c>
      <c r="I8" s="107" t="s">
        <v>192</v>
      </c>
      <c r="J8" s="107" t="s">
        <v>193</v>
      </c>
      <c r="K8" s="107" t="s">
        <v>194</v>
      </c>
      <c r="L8" s="107" t="s">
        <v>195</v>
      </c>
      <c r="M8" s="107" t="s">
        <v>196</v>
      </c>
      <c r="N8" s="144" t="s">
        <v>197</v>
      </c>
      <c r="O8" s="145"/>
      <c r="P8" s="146" t="s">
        <v>198</v>
      </c>
      <c r="Q8" s="147"/>
      <c r="R8" s="148"/>
      <c r="S8" s="146" t="s">
        <v>199</v>
      </c>
      <c r="T8" s="147"/>
      <c r="U8" s="147"/>
      <c r="V8" s="147"/>
      <c r="W8" s="148"/>
      <c r="X8" s="144" t="s">
        <v>4</v>
      </c>
      <c r="Y8" s="149"/>
      <c r="Z8" s="102"/>
    </row>
    <row r="9" spans="1:26" ht="60.75" thickBot="1" x14ac:dyDescent="0.25">
      <c r="A9" s="115" t="s">
        <v>167</v>
      </c>
      <c r="B9" s="114" t="s">
        <v>168</v>
      </c>
      <c r="C9" s="114" t="s">
        <v>169</v>
      </c>
      <c r="D9" s="114" t="s">
        <v>170</v>
      </c>
      <c r="G9" s="108" t="s">
        <v>200</v>
      </c>
      <c r="H9" s="109" t="s">
        <v>201</v>
      </c>
      <c r="I9" s="109" t="s">
        <v>260</v>
      </c>
      <c r="J9" s="109" t="s">
        <v>202</v>
      </c>
      <c r="K9" s="109" t="s">
        <v>203</v>
      </c>
      <c r="L9" s="109" t="s">
        <v>272</v>
      </c>
      <c r="M9" s="109" t="s">
        <v>204</v>
      </c>
      <c r="N9" s="129" t="s">
        <v>205</v>
      </c>
      <c r="O9" s="130"/>
      <c r="P9" s="129" t="s">
        <v>206</v>
      </c>
      <c r="Q9" s="131"/>
      <c r="R9" s="130"/>
      <c r="S9" s="129" t="s">
        <v>207</v>
      </c>
      <c r="T9" s="131"/>
      <c r="U9" s="131"/>
      <c r="V9" s="131"/>
      <c r="W9" s="130"/>
      <c r="X9" s="129" t="s">
        <v>208</v>
      </c>
      <c r="Y9" s="132"/>
      <c r="Z9" s="102"/>
    </row>
    <row r="10" spans="1:26" ht="60.75" thickBot="1" x14ac:dyDescent="0.25">
      <c r="A10" s="115" t="s">
        <v>171</v>
      </c>
      <c r="B10" s="114" t="s">
        <v>172</v>
      </c>
      <c r="C10" s="114" t="s">
        <v>266</v>
      </c>
      <c r="D10" s="114" t="s">
        <v>173</v>
      </c>
      <c r="G10" s="108" t="s">
        <v>209</v>
      </c>
      <c r="H10" s="109" t="s">
        <v>210</v>
      </c>
      <c r="I10" s="109" t="s">
        <v>211</v>
      </c>
      <c r="J10" s="109" t="s">
        <v>202</v>
      </c>
      <c r="K10" s="109" t="s">
        <v>203</v>
      </c>
      <c r="L10" s="109" t="s">
        <v>272</v>
      </c>
      <c r="M10" s="109" t="s">
        <v>166</v>
      </c>
      <c r="N10" s="129" t="s">
        <v>212</v>
      </c>
      <c r="O10" s="130"/>
      <c r="P10" s="129" t="s">
        <v>273</v>
      </c>
      <c r="Q10" s="131"/>
      <c r="R10" s="130"/>
      <c r="S10" s="129" t="s">
        <v>213</v>
      </c>
      <c r="T10" s="131"/>
      <c r="U10" s="131"/>
      <c r="V10" s="131"/>
      <c r="W10" s="130"/>
      <c r="X10" s="129" t="s">
        <v>214</v>
      </c>
      <c r="Y10" s="132"/>
      <c r="Z10" s="102"/>
    </row>
    <row r="11" spans="1:26" ht="75.75" thickBot="1" x14ac:dyDescent="0.25">
      <c r="A11" s="115" t="s">
        <v>174</v>
      </c>
      <c r="B11" s="114" t="s">
        <v>175</v>
      </c>
      <c r="C11" s="114" t="s">
        <v>176</v>
      </c>
      <c r="D11" s="114" t="s">
        <v>177</v>
      </c>
      <c r="G11" s="108" t="s">
        <v>215</v>
      </c>
      <c r="H11" s="109" t="s">
        <v>216</v>
      </c>
      <c r="I11" s="109" t="s">
        <v>217</v>
      </c>
      <c r="J11" s="109" t="s">
        <v>202</v>
      </c>
      <c r="K11" s="109" t="s">
        <v>203</v>
      </c>
      <c r="L11" s="109" t="s">
        <v>272</v>
      </c>
      <c r="M11" s="109" t="s">
        <v>166</v>
      </c>
      <c r="N11" s="129" t="s">
        <v>218</v>
      </c>
      <c r="O11" s="130"/>
      <c r="P11" s="129" t="s">
        <v>219</v>
      </c>
      <c r="Q11" s="131"/>
      <c r="R11" s="130"/>
      <c r="S11" s="129" t="s">
        <v>220</v>
      </c>
      <c r="T11" s="131"/>
      <c r="U11" s="131"/>
      <c r="V11" s="131"/>
      <c r="W11" s="130"/>
      <c r="X11" s="129" t="s">
        <v>221</v>
      </c>
      <c r="Y11" s="132"/>
      <c r="Z11" s="102"/>
    </row>
    <row r="12" spans="1:26" ht="60.75" thickBot="1" x14ac:dyDescent="0.25">
      <c r="A12" s="115" t="s">
        <v>178</v>
      </c>
      <c r="B12" s="114" t="s">
        <v>179</v>
      </c>
      <c r="C12" s="114" t="s">
        <v>180</v>
      </c>
      <c r="D12" s="114" t="s">
        <v>181</v>
      </c>
      <c r="G12" s="108" t="s">
        <v>222</v>
      </c>
      <c r="H12" s="109" t="s">
        <v>223</v>
      </c>
      <c r="I12" s="109" t="s">
        <v>224</v>
      </c>
      <c r="J12" s="109" t="s">
        <v>202</v>
      </c>
      <c r="K12" s="109" t="s">
        <v>274</v>
      </c>
      <c r="L12" s="109" t="s">
        <v>272</v>
      </c>
      <c r="M12" s="109" t="s">
        <v>225</v>
      </c>
      <c r="N12" s="129" t="s">
        <v>226</v>
      </c>
      <c r="O12" s="130"/>
      <c r="P12" s="129" t="s">
        <v>227</v>
      </c>
      <c r="Q12" s="131"/>
      <c r="R12" s="130"/>
      <c r="S12" s="129" t="s">
        <v>226</v>
      </c>
      <c r="T12" s="131"/>
      <c r="U12" s="131"/>
      <c r="V12" s="131"/>
      <c r="W12" s="130"/>
      <c r="X12" s="129" t="s">
        <v>228</v>
      </c>
      <c r="Y12" s="132"/>
      <c r="Z12" s="102"/>
    </row>
    <row r="13" spans="1:26" ht="75.75" thickBot="1" x14ac:dyDescent="0.25">
      <c r="A13" s="115" t="s">
        <v>182</v>
      </c>
      <c r="B13" s="114" t="s">
        <v>183</v>
      </c>
      <c r="C13" s="114" t="s">
        <v>184</v>
      </c>
      <c r="D13" s="114" t="s">
        <v>185</v>
      </c>
      <c r="G13" s="108" t="s">
        <v>229</v>
      </c>
      <c r="H13" s="109" t="s">
        <v>230</v>
      </c>
      <c r="I13" s="109" t="s">
        <v>231</v>
      </c>
      <c r="J13" s="109" t="s">
        <v>202</v>
      </c>
      <c r="K13" s="109" t="s">
        <v>232</v>
      </c>
      <c r="L13" s="109" t="s">
        <v>272</v>
      </c>
      <c r="M13" s="109" t="s">
        <v>233</v>
      </c>
      <c r="N13" s="129" t="s">
        <v>234</v>
      </c>
      <c r="O13" s="130"/>
      <c r="P13" s="129" t="s">
        <v>235</v>
      </c>
      <c r="Q13" s="131"/>
      <c r="R13" s="130"/>
      <c r="S13" s="129" t="s">
        <v>226</v>
      </c>
      <c r="T13" s="131"/>
      <c r="U13" s="131"/>
      <c r="V13" s="131"/>
      <c r="W13" s="130"/>
      <c r="X13" s="129" t="s">
        <v>236</v>
      </c>
      <c r="Y13" s="132"/>
      <c r="Z13" s="102"/>
    </row>
    <row r="14" spans="1:26" ht="60.75" thickBot="1" x14ac:dyDescent="0.25">
      <c r="A14" s="115" t="s">
        <v>287</v>
      </c>
      <c r="B14" s="114" t="s">
        <v>268</v>
      </c>
      <c r="C14" s="114" t="s">
        <v>262</v>
      </c>
      <c r="D14" s="114" t="s">
        <v>267</v>
      </c>
      <c r="G14" s="108" t="s">
        <v>237</v>
      </c>
      <c r="H14" s="109" t="s">
        <v>238</v>
      </c>
      <c r="I14" s="109" t="s">
        <v>239</v>
      </c>
      <c r="J14" s="109" t="s">
        <v>202</v>
      </c>
      <c r="K14" s="109" t="s">
        <v>275</v>
      </c>
      <c r="L14" s="109" t="s">
        <v>272</v>
      </c>
      <c r="M14" s="109" t="s">
        <v>240</v>
      </c>
      <c r="N14" s="129" t="s">
        <v>241</v>
      </c>
      <c r="O14" s="130"/>
      <c r="P14" s="129" t="s">
        <v>242</v>
      </c>
      <c r="Q14" s="131"/>
      <c r="R14" s="130"/>
      <c r="S14" s="129" t="s">
        <v>243</v>
      </c>
      <c r="T14" s="131"/>
      <c r="U14" s="131"/>
      <c r="V14" s="131"/>
      <c r="W14" s="130"/>
      <c r="X14" s="129" t="s">
        <v>276</v>
      </c>
      <c r="Y14" s="132"/>
      <c r="Z14" s="102"/>
    </row>
    <row r="15" spans="1:26" ht="51.75" thickBot="1" x14ac:dyDescent="0.25">
      <c r="G15" s="108" t="s">
        <v>244</v>
      </c>
      <c r="H15" s="109" t="s">
        <v>279</v>
      </c>
      <c r="I15" s="109" t="s">
        <v>245</v>
      </c>
      <c r="J15" s="109" t="s">
        <v>202</v>
      </c>
      <c r="K15" s="109" t="s">
        <v>277</v>
      </c>
      <c r="L15" s="109" t="s">
        <v>272</v>
      </c>
      <c r="M15" s="109" t="s">
        <v>246</v>
      </c>
      <c r="N15" s="129" t="s">
        <v>247</v>
      </c>
      <c r="O15" s="130"/>
      <c r="P15" s="129" t="s">
        <v>248</v>
      </c>
      <c r="Q15" s="131"/>
      <c r="R15" s="130"/>
      <c r="S15" s="129" t="s">
        <v>226</v>
      </c>
      <c r="T15" s="131"/>
      <c r="U15" s="131"/>
      <c r="V15" s="131"/>
      <c r="W15" s="130"/>
      <c r="X15" s="129" t="s">
        <v>249</v>
      </c>
      <c r="Y15" s="132"/>
      <c r="Z15" s="102"/>
    </row>
    <row r="16" spans="1:26" ht="64.5" thickBot="1" x14ac:dyDescent="0.25">
      <c r="G16" s="108" t="s">
        <v>250</v>
      </c>
      <c r="H16" s="109" t="s">
        <v>251</v>
      </c>
      <c r="I16" s="109" t="s">
        <v>252</v>
      </c>
      <c r="J16" s="109" t="s">
        <v>202</v>
      </c>
      <c r="K16" s="109" t="s">
        <v>278</v>
      </c>
      <c r="L16" s="109" t="s">
        <v>272</v>
      </c>
      <c r="M16" s="109" t="s">
        <v>253</v>
      </c>
      <c r="N16" s="129" t="s">
        <v>254</v>
      </c>
      <c r="O16" s="130"/>
      <c r="P16" s="129" t="s">
        <v>255</v>
      </c>
      <c r="Q16" s="131"/>
      <c r="R16" s="130"/>
      <c r="S16" s="129" t="s">
        <v>226</v>
      </c>
      <c r="T16" s="131"/>
      <c r="U16" s="131"/>
      <c r="V16" s="131"/>
      <c r="W16" s="130"/>
      <c r="X16" s="129" t="s">
        <v>256</v>
      </c>
      <c r="Y16" s="132"/>
      <c r="Z16" s="117"/>
    </row>
    <row r="17" spans="7:26" ht="51.75" thickBot="1" x14ac:dyDescent="0.25">
      <c r="G17" s="108" t="s">
        <v>280</v>
      </c>
      <c r="H17" s="109" t="s">
        <v>281</v>
      </c>
      <c r="I17" s="109" t="s">
        <v>282</v>
      </c>
      <c r="J17" s="109" t="s">
        <v>202</v>
      </c>
      <c r="K17" s="109" t="s">
        <v>283</v>
      </c>
      <c r="L17" s="109" t="s">
        <v>284</v>
      </c>
      <c r="M17" s="109" t="s">
        <v>285</v>
      </c>
      <c r="N17" s="129" t="s">
        <v>288</v>
      </c>
      <c r="O17" s="130"/>
      <c r="P17" s="129" t="s">
        <v>286</v>
      </c>
      <c r="Q17" s="131"/>
      <c r="R17" s="130"/>
      <c r="S17" s="129" t="s">
        <v>226</v>
      </c>
      <c r="T17" s="131"/>
      <c r="U17" s="131"/>
      <c r="V17" s="131"/>
      <c r="W17" s="130"/>
      <c r="X17" s="129" t="s">
        <v>289</v>
      </c>
      <c r="Y17" s="132"/>
      <c r="Z17" s="102"/>
    </row>
    <row r="18" spans="7:26" ht="15.75" thickBot="1" x14ac:dyDescent="0.25">
      <c r="G18" s="119"/>
      <c r="H18" s="119"/>
      <c r="I18" s="119"/>
      <c r="J18" s="119"/>
      <c r="K18" s="120"/>
      <c r="L18" s="119"/>
      <c r="M18" s="119"/>
      <c r="N18" s="118"/>
      <c r="O18" s="118"/>
      <c r="P18" s="118"/>
      <c r="Q18" s="118"/>
      <c r="R18" s="118"/>
      <c r="S18" s="118"/>
      <c r="T18" s="118"/>
      <c r="U18" s="118"/>
      <c r="V18" s="118"/>
      <c r="W18" s="119"/>
      <c r="X18" s="119"/>
      <c r="Y18" s="119"/>
      <c r="Z18" s="117"/>
    </row>
    <row r="19" spans="7:26" ht="13.5" thickBot="1" x14ac:dyDescent="0.25">
      <c r="G19" s="104"/>
      <c r="H19" s="104"/>
      <c r="I19" s="105"/>
      <c r="J19" s="105"/>
      <c r="K19" s="105"/>
      <c r="L19" s="105"/>
      <c r="M19" s="105"/>
      <c r="N19" s="134"/>
      <c r="O19" s="134"/>
      <c r="P19" s="134"/>
      <c r="Q19" s="134"/>
      <c r="R19" s="134"/>
      <c r="S19" s="134"/>
      <c r="T19" s="134"/>
      <c r="U19" s="134"/>
      <c r="V19" s="134"/>
      <c r="W19" s="135"/>
      <c r="X19" s="135"/>
      <c r="Y19" s="135"/>
      <c r="Z19" s="135"/>
    </row>
    <row r="20" spans="7:26" ht="25.5" customHeight="1" thickBot="1" x14ac:dyDescent="0.25">
      <c r="G20" s="105"/>
      <c r="H20" s="146" t="s">
        <v>269</v>
      </c>
      <c r="I20" s="148"/>
      <c r="J20" s="146" t="s">
        <v>270</v>
      </c>
      <c r="K20" s="147"/>
      <c r="L20" s="147"/>
      <c r="M20" s="150"/>
      <c r="N20" s="151" t="s">
        <v>271</v>
      </c>
      <c r="O20" s="147"/>
      <c r="P20" s="147"/>
      <c r="Q20" s="147"/>
      <c r="R20" s="147"/>
      <c r="S20" s="147"/>
      <c r="T20" s="147"/>
      <c r="U20" s="147"/>
      <c r="V20" s="147"/>
      <c r="W20" s="147"/>
      <c r="X20" s="147"/>
      <c r="Y20" s="150"/>
      <c r="Z20" s="102"/>
    </row>
    <row r="21" spans="7:26" ht="90" customHeight="1" x14ac:dyDescent="0.2">
      <c r="R21" s="152"/>
      <c r="S21" s="152"/>
      <c r="T21" s="152"/>
      <c r="U21" s="110"/>
      <c r="V21" s="153"/>
      <c r="W21" s="153"/>
      <c r="X21" s="153"/>
      <c r="Y21" s="153"/>
      <c r="Z21" s="153"/>
    </row>
    <row r="25" spans="7:26" ht="17.25" x14ac:dyDescent="0.2">
      <c r="G25" s="111"/>
    </row>
    <row r="26" spans="7:26" x14ac:dyDescent="0.2">
      <c r="G26" s="112"/>
    </row>
    <row r="27" spans="7:26" ht="17.25" x14ac:dyDescent="0.2">
      <c r="G27" s="113"/>
    </row>
    <row r="28" spans="7:26" ht="17.25" x14ac:dyDescent="0.2">
      <c r="G28" s="113"/>
    </row>
    <row r="29" spans="7:26" ht="17.25" x14ac:dyDescent="0.2">
      <c r="G29" s="113"/>
    </row>
    <row r="30" spans="7:26" ht="17.25" x14ac:dyDescent="0.2">
      <c r="G30" s="113"/>
    </row>
    <row r="31" spans="7:26" ht="17.25" x14ac:dyDescent="0.2">
      <c r="G31" s="113"/>
    </row>
    <row r="32" spans="7:26" ht="17.25" x14ac:dyDescent="0.2">
      <c r="G32" s="113"/>
    </row>
    <row r="33" spans="7:7" ht="17.25" x14ac:dyDescent="0.2">
      <c r="G33" s="113"/>
    </row>
    <row r="34" spans="7:7" ht="17.25" x14ac:dyDescent="0.2">
      <c r="G34" s="113"/>
    </row>
    <row r="35" spans="7:7" ht="17.25" x14ac:dyDescent="0.2">
      <c r="G35" s="113"/>
    </row>
    <row r="36" spans="7:7" ht="17.25" x14ac:dyDescent="0.2">
      <c r="G36" s="113"/>
    </row>
    <row r="37" spans="7:7" ht="17.25" x14ac:dyDescent="0.2">
      <c r="G37" s="113"/>
    </row>
    <row r="39" spans="7:7" ht="17.25" x14ac:dyDescent="0.2">
      <c r="G39" s="111"/>
    </row>
    <row r="40" spans="7:7" x14ac:dyDescent="0.2">
      <c r="G40" s="112"/>
    </row>
    <row r="41" spans="7:7" ht="17.25" x14ac:dyDescent="0.2">
      <c r="G41" s="113"/>
    </row>
    <row r="42" spans="7:7" ht="17.25" x14ac:dyDescent="0.2">
      <c r="G42" s="113"/>
    </row>
    <row r="43" spans="7:7" ht="17.25" x14ac:dyDescent="0.2">
      <c r="G43" s="113"/>
    </row>
    <row r="44" spans="7:7" ht="17.25" x14ac:dyDescent="0.2">
      <c r="G44" s="113"/>
    </row>
    <row r="45" spans="7:7" ht="17.25" x14ac:dyDescent="0.2">
      <c r="G45" s="113"/>
    </row>
    <row r="46" spans="7:7" ht="17.25" x14ac:dyDescent="0.2">
      <c r="G46" s="113"/>
    </row>
    <row r="47" spans="7:7" ht="17.25" x14ac:dyDescent="0.2">
      <c r="G47" s="113"/>
    </row>
    <row r="48" spans="7:7" ht="17.25" x14ac:dyDescent="0.2">
      <c r="G48" s="113"/>
    </row>
    <row r="49" spans="7:7" ht="17.25" x14ac:dyDescent="0.2">
      <c r="G49" s="113"/>
    </row>
    <row r="50" spans="7:7" ht="17.25" x14ac:dyDescent="0.2">
      <c r="G50" s="113"/>
    </row>
    <row r="51" spans="7:7" ht="17.25" x14ac:dyDescent="0.2">
      <c r="G51" s="113"/>
    </row>
    <row r="53" spans="7:7" ht="17.25" x14ac:dyDescent="0.2">
      <c r="G53" s="111"/>
    </row>
    <row r="54" spans="7:7" x14ac:dyDescent="0.2">
      <c r="G54" s="112"/>
    </row>
    <row r="55" spans="7:7" ht="17.25" x14ac:dyDescent="0.2">
      <c r="G55" s="113"/>
    </row>
    <row r="56" spans="7:7" ht="17.25" x14ac:dyDescent="0.2">
      <c r="G56" s="113"/>
    </row>
    <row r="57" spans="7:7" ht="17.25" x14ac:dyDescent="0.2">
      <c r="G57" s="113"/>
    </row>
    <row r="58" spans="7:7" ht="17.25" x14ac:dyDescent="0.2">
      <c r="G58" s="113"/>
    </row>
    <row r="59" spans="7:7" ht="17.25" x14ac:dyDescent="0.2">
      <c r="G59" s="113"/>
    </row>
    <row r="60" spans="7:7" ht="17.25" x14ac:dyDescent="0.2">
      <c r="G60" s="113"/>
    </row>
    <row r="61" spans="7:7" ht="17.25" x14ac:dyDescent="0.2">
      <c r="G61" s="113"/>
    </row>
    <row r="62" spans="7:7" ht="17.25" x14ac:dyDescent="0.2">
      <c r="G62" s="113"/>
    </row>
    <row r="63" spans="7:7" ht="17.25" x14ac:dyDescent="0.2">
      <c r="G63" s="113"/>
    </row>
    <row r="64" spans="7:7" ht="17.25" x14ac:dyDescent="0.2">
      <c r="G64" s="113"/>
    </row>
    <row r="65" spans="7:7" ht="17.25" x14ac:dyDescent="0.2">
      <c r="G65" s="113"/>
    </row>
    <row r="67" spans="7:7" ht="17.25" x14ac:dyDescent="0.2">
      <c r="G67" s="111"/>
    </row>
    <row r="68" spans="7:7" x14ac:dyDescent="0.2">
      <c r="G68" s="112"/>
    </row>
    <row r="69" spans="7:7" ht="17.25" x14ac:dyDescent="0.2">
      <c r="G69" s="113"/>
    </row>
    <row r="70" spans="7:7" ht="17.25" x14ac:dyDescent="0.2">
      <c r="G70" s="113"/>
    </row>
    <row r="71" spans="7:7" ht="17.25" x14ac:dyDescent="0.2">
      <c r="G71" s="113"/>
    </row>
    <row r="72" spans="7:7" ht="17.25" x14ac:dyDescent="0.2">
      <c r="G72" s="113"/>
    </row>
    <row r="73" spans="7:7" ht="17.25" x14ac:dyDescent="0.2">
      <c r="G73" s="113"/>
    </row>
    <row r="74" spans="7:7" ht="17.25" x14ac:dyDescent="0.2">
      <c r="G74" s="113"/>
    </row>
    <row r="75" spans="7:7" ht="17.25" x14ac:dyDescent="0.2">
      <c r="G75" s="113"/>
    </row>
    <row r="76" spans="7:7" ht="17.25" x14ac:dyDescent="0.2">
      <c r="G76" s="113"/>
    </row>
    <row r="77" spans="7:7" ht="17.25" x14ac:dyDescent="0.2">
      <c r="G77" s="113"/>
    </row>
    <row r="78" spans="7:7" ht="17.25" x14ac:dyDescent="0.2">
      <c r="G78" s="113"/>
    </row>
    <row r="79" spans="7:7" ht="17.25" x14ac:dyDescent="0.2">
      <c r="G79" s="113"/>
    </row>
  </sheetData>
  <mergeCells count="58">
    <mergeCell ref="H20:I20"/>
    <mergeCell ref="J20:M20"/>
    <mergeCell ref="N20:Y20"/>
    <mergeCell ref="R21:T21"/>
    <mergeCell ref="V21:Z21"/>
    <mergeCell ref="N17:O17"/>
    <mergeCell ref="P17:R17"/>
    <mergeCell ref="S17:W17"/>
    <mergeCell ref="X17:Y17"/>
    <mergeCell ref="N19:P19"/>
    <mergeCell ref="Q19:S19"/>
    <mergeCell ref="T19:V19"/>
    <mergeCell ref="W19:Z19"/>
    <mergeCell ref="N14:O14"/>
    <mergeCell ref="P14:R14"/>
    <mergeCell ref="S14:W14"/>
    <mergeCell ref="X14:Y14"/>
    <mergeCell ref="N15:O15"/>
    <mergeCell ref="P15:R15"/>
    <mergeCell ref="S15:W15"/>
    <mergeCell ref="X15:Y15"/>
    <mergeCell ref="N12:O12"/>
    <mergeCell ref="P12:R12"/>
    <mergeCell ref="S12:W12"/>
    <mergeCell ref="X12:Y12"/>
    <mergeCell ref="N13:O13"/>
    <mergeCell ref="P13:R13"/>
    <mergeCell ref="S13:W13"/>
    <mergeCell ref="X13:Y13"/>
    <mergeCell ref="N10:O10"/>
    <mergeCell ref="P10:R10"/>
    <mergeCell ref="S10:W10"/>
    <mergeCell ref="X10:Y10"/>
    <mergeCell ref="N11:O11"/>
    <mergeCell ref="P11:R11"/>
    <mergeCell ref="S11:W11"/>
    <mergeCell ref="X11:Y11"/>
    <mergeCell ref="G5:X5"/>
    <mergeCell ref="Y5:Z5"/>
    <mergeCell ref="G6:L6"/>
    <mergeCell ref="O6:X6"/>
    <mergeCell ref="Y6:Z6"/>
    <mergeCell ref="N16:O16"/>
    <mergeCell ref="P16:R16"/>
    <mergeCell ref="S16:W16"/>
    <mergeCell ref="X16:Y16"/>
    <mergeCell ref="N7:P7"/>
    <mergeCell ref="Q7:S7"/>
    <mergeCell ref="T7:V7"/>
    <mergeCell ref="W7:Z7"/>
    <mergeCell ref="N8:O8"/>
    <mergeCell ref="P8:R8"/>
    <mergeCell ref="S8:W8"/>
    <mergeCell ref="X8:Y8"/>
    <mergeCell ref="N9:O9"/>
    <mergeCell ref="P9:R9"/>
    <mergeCell ref="S9:W9"/>
    <mergeCell ref="X9:Y9"/>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FC80E-C6C4-4D6A-8B0C-511DB4DBA88A}">
  <dimension ref="B1:AQ18"/>
  <sheetViews>
    <sheetView showGridLines="0" zoomScaleNormal="100" workbookViewId="0">
      <selection activeCell="H25" sqref="H25"/>
    </sheetView>
  </sheetViews>
  <sheetFormatPr defaultColWidth="11.42578125" defaultRowHeight="12.75" x14ac:dyDescent="0.2"/>
  <cols>
    <col min="1" max="1" width="3.28515625" customWidth="1"/>
    <col min="2" max="2" width="4.28515625" customWidth="1"/>
    <col min="3" max="4" width="11.42578125" customWidth="1"/>
    <col min="5" max="5" width="0.85546875" customWidth="1"/>
    <col min="6" max="9" width="2.7109375" customWidth="1"/>
    <col min="10" max="10" width="12.5703125" customWidth="1"/>
    <col min="11" max="11" width="7.140625" customWidth="1"/>
    <col min="12" max="22" width="2.7109375" customWidth="1"/>
    <col min="23" max="29" width="3.28515625" customWidth="1"/>
    <col min="256" max="256" width="3.28515625" customWidth="1"/>
    <col min="257" max="257" width="4.28515625" customWidth="1"/>
    <col min="260" max="260" width="0.85546875" customWidth="1"/>
    <col min="261" max="264" width="2.7109375" customWidth="1"/>
    <col min="265" max="265" width="12.5703125" customWidth="1"/>
    <col min="266" max="266" width="7.140625" customWidth="1"/>
    <col min="267" max="278" width="2.7109375" customWidth="1"/>
    <col min="279" max="285" width="3.28515625" customWidth="1"/>
    <col min="512" max="512" width="3.28515625" customWidth="1"/>
    <col min="513" max="513" width="4.28515625" customWidth="1"/>
    <col min="516" max="516" width="0.85546875" customWidth="1"/>
    <col min="517" max="520" width="2.7109375" customWidth="1"/>
    <col min="521" max="521" width="12.5703125" customWidth="1"/>
    <col min="522" max="522" width="7.140625" customWidth="1"/>
    <col min="523" max="534" width="2.7109375" customWidth="1"/>
    <col min="535" max="541" width="3.28515625" customWidth="1"/>
    <col min="768" max="768" width="3.28515625" customWidth="1"/>
    <col min="769" max="769" width="4.28515625" customWidth="1"/>
    <col min="772" max="772" width="0.85546875" customWidth="1"/>
    <col min="773" max="776" width="2.7109375" customWidth="1"/>
    <col min="777" max="777" width="12.5703125" customWidth="1"/>
    <col min="778" max="778" width="7.140625" customWidth="1"/>
    <col min="779" max="790" width="2.7109375" customWidth="1"/>
    <col min="791" max="797" width="3.28515625" customWidth="1"/>
    <col min="1024" max="1024" width="3.28515625" customWidth="1"/>
    <col min="1025" max="1025" width="4.28515625" customWidth="1"/>
    <col min="1028" max="1028" width="0.85546875" customWidth="1"/>
    <col min="1029" max="1032" width="2.7109375" customWidth="1"/>
    <col min="1033" max="1033" width="12.5703125" customWidth="1"/>
    <col min="1034" max="1034" width="7.140625" customWidth="1"/>
    <col min="1035" max="1046" width="2.7109375" customWidth="1"/>
    <col min="1047" max="1053" width="3.28515625" customWidth="1"/>
    <col min="1280" max="1280" width="3.28515625" customWidth="1"/>
    <col min="1281" max="1281" width="4.28515625" customWidth="1"/>
    <col min="1284" max="1284" width="0.85546875" customWidth="1"/>
    <col min="1285" max="1288" width="2.7109375" customWidth="1"/>
    <col min="1289" max="1289" width="12.5703125" customWidth="1"/>
    <col min="1290" max="1290" width="7.140625" customWidth="1"/>
    <col min="1291" max="1302" width="2.7109375" customWidth="1"/>
    <col min="1303" max="1309" width="3.28515625" customWidth="1"/>
    <col min="1536" max="1536" width="3.28515625" customWidth="1"/>
    <col min="1537" max="1537" width="4.28515625" customWidth="1"/>
    <col min="1540" max="1540" width="0.85546875" customWidth="1"/>
    <col min="1541" max="1544" width="2.7109375" customWidth="1"/>
    <col min="1545" max="1545" width="12.5703125" customWidth="1"/>
    <col min="1546" max="1546" width="7.140625" customWidth="1"/>
    <col min="1547" max="1558" width="2.7109375" customWidth="1"/>
    <col min="1559" max="1565" width="3.28515625" customWidth="1"/>
    <col min="1792" max="1792" width="3.28515625" customWidth="1"/>
    <col min="1793" max="1793" width="4.28515625" customWidth="1"/>
    <col min="1796" max="1796" width="0.85546875" customWidth="1"/>
    <col min="1797" max="1800" width="2.7109375" customWidth="1"/>
    <col min="1801" max="1801" width="12.5703125" customWidth="1"/>
    <col min="1802" max="1802" width="7.140625" customWidth="1"/>
    <col min="1803" max="1814" width="2.7109375" customWidth="1"/>
    <col min="1815" max="1821" width="3.28515625" customWidth="1"/>
    <col min="2048" max="2048" width="3.28515625" customWidth="1"/>
    <col min="2049" max="2049" width="4.28515625" customWidth="1"/>
    <col min="2052" max="2052" width="0.85546875" customWidth="1"/>
    <col min="2053" max="2056" width="2.7109375" customWidth="1"/>
    <col min="2057" max="2057" width="12.5703125" customWidth="1"/>
    <col min="2058" max="2058" width="7.140625" customWidth="1"/>
    <col min="2059" max="2070" width="2.7109375" customWidth="1"/>
    <col min="2071" max="2077" width="3.28515625" customWidth="1"/>
    <col min="2304" max="2304" width="3.28515625" customWidth="1"/>
    <col min="2305" max="2305" width="4.28515625" customWidth="1"/>
    <col min="2308" max="2308" width="0.85546875" customWidth="1"/>
    <col min="2309" max="2312" width="2.7109375" customWidth="1"/>
    <col min="2313" max="2313" width="12.5703125" customWidth="1"/>
    <col min="2314" max="2314" width="7.140625" customWidth="1"/>
    <col min="2315" max="2326" width="2.7109375" customWidth="1"/>
    <col min="2327" max="2333" width="3.28515625" customWidth="1"/>
    <col min="2560" max="2560" width="3.28515625" customWidth="1"/>
    <col min="2561" max="2561" width="4.28515625" customWidth="1"/>
    <col min="2564" max="2564" width="0.85546875" customWidth="1"/>
    <col min="2565" max="2568" width="2.7109375" customWidth="1"/>
    <col min="2569" max="2569" width="12.5703125" customWidth="1"/>
    <col min="2570" max="2570" width="7.140625" customWidth="1"/>
    <col min="2571" max="2582" width="2.7109375" customWidth="1"/>
    <col min="2583" max="2589" width="3.28515625" customWidth="1"/>
    <col min="2816" max="2816" width="3.28515625" customWidth="1"/>
    <col min="2817" max="2817" width="4.28515625" customWidth="1"/>
    <col min="2820" max="2820" width="0.85546875" customWidth="1"/>
    <col min="2821" max="2824" width="2.7109375" customWidth="1"/>
    <col min="2825" max="2825" width="12.5703125" customWidth="1"/>
    <col min="2826" max="2826" width="7.140625" customWidth="1"/>
    <col min="2827" max="2838" width="2.7109375" customWidth="1"/>
    <col min="2839" max="2845" width="3.28515625" customWidth="1"/>
    <col min="3072" max="3072" width="3.28515625" customWidth="1"/>
    <col min="3073" max="3073" width="4.28515625" customWidth="1"/>
    <col min="3076" max="3076" width="0.85546875" customWidth="1"/>
    <col min="3077" max="3080" width="2.7109375" customWidth="1"/>
    <col min="3081" max="3081" width="12.5703125" customWidth="1"/>
    <col min="3082" max="3082" width="7.140625" customWidth="1"/>
    <col min="3083" max="3094" width="2.7109375" customWidth="1"/>
    <col min="3095" max="3101" width="3.28515625" customWidth="1"/>
    <col min="3328" max="3328" width="3.28515625" customWidth="1"/>
    <col min="3329" max="3329" width="4.28515625" customWidth="1"/>
    <col min="3332" max="3332" width="0.85546875" customWidth="1"/>
    <col min="3333" max="3336" width="2.7109375" customWidth="1"/>
    <col min="3337" max="3337" width="12.5703125" customWidth="1"/>
    <col min="3338" max="3338" width="7.140625" customWidth="1"/>
    <col min="3339" max="3350" width="2.7109375" customWidth="1"/>
    <col min="3351" max="3357" width="3.28515625" customWidth="1"/>
    <col min="3584" max="3584" width="3.28515625" customWidth="1"/>
    <col min="3585" max="3585" width="4.28515625" customWidth="1"/>
    <col min="3588" max="3588" width="0.85546875" customWidth="1"/>
    <col min="3589" max="3592" width="2.7109375" customWidth="1"/>
    <col min="3593" max="3593" width="12.5703125" customWidth="1"/>
    <col min="3594" max="3594" width="7.140625" customWidth="1"/>
    <col min="3595" max="3606" width="2.7109375" customWidth="1"/>
    <col min="3607" max="3613" width="3.28515625" customWidth="1"/>
    <col min="3840" max="3840" width="3.28515625" customWidth="1"/>
    <col min="3841" max="3841" width="4.28515625" customWidth="1"/>
    <col min="3844" max="3844" width="0.85546875" customWidth="1"/>
    <col min="3845" max="3848" width="2.7109375" customWidth="1"/>
    <col min="3849" max="3849" width="12.5703125" customWidth="1"/>
    <col min="3850" max="3850" width="7.140625" customWidth="1"/>
    <col min="3851" max="3862" width="2.7109375" customWidth="1"/>
    <col min="3863" max="3869" width="3.28515625" customWidth="1"/>
    <col min="4096" max="4096" width="3.28515625" customWidth="1"/>
    <col min="4097" max="4097" width="4.28515625" customWidth="1"/>
    <col min="4100" max="4100" width="0.85546875" customWidth="1"/>
    <col min="4101" max="4104" width="2.7109375" customWidth="1"/>
    <col min="4105" max="4105" width="12.5703125" customWidth="1"/>
    <col min="4106" max="4106" width="7.140625" customWidth="1"/>
    <col min="4107" max="4118" width="2.7109375" customWidth="1"/>
    <col min="4119" max="4125" width="3.28515625" customWidth="1"/>
    <col min="4352" max="4352" width="3.28515625" customWidth="1"/>
    <col min="4353" max="4353" width="4.28515625" customWidth="1"/>
    <col min="4356" max="4356" width="0.85546875" customWidth="1"/>
    <col min="4357" max="4360" width="2.7109375" customWidth="1"/>
    <col min="4361" max="4361" width="12.5703125" customWidth="1"/>
    <col min="4362" max="4362" width="7.140625" customWidth="1"/>
    <col min="4363" max="4374" width="2.7109375" customWidth="1"/>
    <col min="4375" max="4381" width="3.28515625" customWidth="1"/>
    <col min="4608" max="4608" width="3.28515625" customWidth="1"/>
    <col min="4609" max="4609" width="4.28515625" customWidth="1"/>
    <col min="4612" max="4612" width="0.85546875" customWidth="1"/>
    <col min="4613" max="4616" width="2.7109375" customWidth="1"/>
    <col min="4617" max="4617" width="12.5703125" customWidth="1"/>
    <col min="4618" max="4618" width="7.140625" customWidth="1"/>
    <col min="4619" max="4630" width="2.7109375" customWidth="1"/>
    <col min="4631" max="4637" width="3.28515625" customWidth="1"/>
    <col min="4864" max="4864" width="3.28515625" customWidth="1"/>
    <col min="4865" max="4865" width="4.28515625" customWidth="1"/>
    <col min="4868" max="4868" width="0.85546875" customWidth="1"/>
    <col min="4869" max="4872" width="2.7109375" customWidth="1"/>
    <col min="4873" max="4873" width="12.5703125" customWidth="1"/>
    <col min="4874" max="4874" width="7.140625" customWidth="1"/>
    <col min="4875" max="4886" width="2.7109375" customWidth="1"/>
    <col min="4887" max="4893" width="3.28515625" customWidth="1"/>
    <col min="5120" max="5120" width="3.28515625" customWidth="1"/>
    <col min="5121" max="5121" width="4.28515625" customWidth="1"/>
    <col min="5124" max="5124" width="0.85546875" customWidth="1"/>
    <col min="5125" max="5128" width="2.7109375" customWidth="1"/>
    <col min="5129" max="5129" width="12.5703125" customWidth="1"/>
    <col min="5130" max="5130" width="7.140625" customWidth="1"/>
    <col min="5131" max="5142" width="2.7109375" customWidth="1"/>
    <col min="5143" max="5149" width="3.28515625" customWidth="1"/>
    <col min="5376" max="5376" width="3.28515625" customWidth="1"/>
    <col min="5377" max="5377" width="4.28515625" customWidth="1"/>
    <col min="5380" max="5380" width="0.85546875" customWidth="1"/>
    <col min="5381" max="5384" width="2.7109375" customWidth="1"/>
    <col min="5385" max="5385" width="12.5703125" customWidth="1"/>
    <col min="5386" max="5386" width="7.140625" customWidth="1"/>
    <col min="5387" max="5398" width="2.7109375" customWidth="1"/>
    <col min="5399" max="5405" width="3.28515625" customWidth="1"/>
    <col min="5632" max="5632" width="3.28515625" customWidth="1"/>
    <col min="5633" max="5633" width="4.28515625" customWidth="1"/>
    <col min="5636" max="5636" width="0.85546875" customWidth="1"/>
    <col min="5637" max="5640" width="2.7109375" customWidth="1"/>
    <col min="5641" max="5641" width="12.5703125" customWidth="1"/>
    <col min="5642" max="5642" width="7.140625" customWidth="1"/>
    <col min="5643" max="5654" width="2.7109375" customWidth="1"/>
    <col min="5655" max="5661" width="3.28515625" customWidth="1"/>
    <col min="5888" max="5888" width="3.28515625" customWidth="1"/>
    <col min="5889" max="5889" width="4.28515625" customWidth="1"/>
    <col min="5892" max="5892" width="0.85546875" customWidth="1"/>
    <col min="5893" max="5896" width="2.7109375" customWidth="1"/>
    <col min="5897" max="5897" width="12.5703125" customWidth="1"/>
    <col min="5898" max="5898" width="7.140625" customWidth="1"/>
    <col min="5899" max="5910" width="2.7109375" customWidth="1"/>
    <col min="5911" max="5917" width="3.28515625" customWidth="1"/>
    <col min="6144" max="6144" width="3.28515625" customWidth="1"/>
    <col min="6145" max="6145" width="4.28515625" customWidth="1"/>
    <col min="6148" max="6148" width="0.85546875" customWidth="1"/>
    <col min="6149" max="6152" width="2.7109375" customWidth="1"/>
    <col min="6153" max="6153" width="12.5703125" customWidth="1"/>
    <col min="6154" max="6154" width="7.140625" customWidth="1"/>
    <col min="6155" max="6166" width="2.7109375" customWidth="1"/>
    <col min="6167" max="6173" width="3.28515625" customWidth="1"/>
    <col min="6400" max="6400" width="3.28515625" customWidth="1"/>
    <col min="6401" max="6401" width="4.28515625" customWidth="1"/>
    <col min="6404" max="6404" width="0.85546875" customWidth="1"/>
    <col min="6405" max="6408" width="2.7109375" customWidth="1"/>
    <col min="6409" max="6409" width="12.5703125" customWidth="1"/>
    <col min="6410" max="6410" width="7.140625" customWidth="1"/>
    <col min="6411" max="6422" width="2.7109375" customWidth="1"/>
    <col min="6423" max="6429" width="3.28515625" customWidth="1"/>
    <col min="6656" max="6656" width="3.28515625" customWidth="1"/>
    <col min="6657" max="6657" width="4.28515625" customWidth="1"/>
    <col min="6660" max="6660" width="0.85546875" customWidth="1"/>
    <col min="6661" max="6664" width="2.7109375" customWidth="1"/>
    <col min="6665" max="6665" width="12.5703125" customWidth="1"/>
    <col min="6666" max="6666" width="7.140625" customWidth="1"/>
    <col min="6667" max="6678" width="2.7109375" customWidth="1"/>
    <col min="6679" max="6685" width="3.28515625" customWidth="1"/>
    <col min="6912" max="6912" width="3.28515625" customWidth="1"/>
    <col min="6913" max="6913" width="4.28515625" customWidth="1"/>
    <col min="6916" max="6916" width="0.85546875" customWidth="1"/>
    <col min="6917" max="6920" width="2.7109375" customWidth="1"/>
    <col min="6921" max="6921" width="12.5703125" customWidth="1"/>
    <col min="6922" max="6922" width="7.140625" customWidth="1"/>
    <col min="6923" max="6934" width="2.7109375" customWidth="1"/>
    <col min="6935" max="6941" width="3.28515625" customWidth="1"/>
    <col min="7168" max="7168" width="3.28515625" customWidth="1"/>
    <col min="7169" max="7169" width="4.28515625" customWidth="1"/>
    <col min="7172" max="7172" width="0.85546875" customWidth="1"/>
    <col min="7173" max="7176" width="2.7109375" customWidth="1"/>
    <col min="7177" max="7177" width="12.5703125" customWidth="1"/>
    <col min="7178" max="7178" width="7.140625" customWidth="1"/>
    <col min="7179" max="7190" width="2.7109375" customWidth="1"/>
    <col min="7191" max="7197" width="3.28515625" customWidth="1"/>
    <col min="7424" max="7424" width="3.28515625" customWidth="1"/>
    <col min="7425" max="7425" width="4.28515625" customWidth="1"/>
    <col min="7428" max="7428" width="0.85546875" customWidth="1"/>
    <col min="7429" max="7432" width="2.7109375" customWidth="1"/>
    <col min="7433" max="7433" width="12.5703125" customWidth="1"/>
    <col min="7434" max="7434" width="7.140625" customWidth="1"/>
    <col min="7435" max="7446" width="2.7109375" customWidth="1"/>
    <col min="7447" max="7453" width="3.28515625" customWidth="1"/>
    <col min="7680" max="7680" width="3.28515625" customWidth="1"/>
    <col min="7681" max="7681" width="4.28515625" customWidth="1"/>
    <col min="7684" max="7684" width="0.85546875" customWidth="1"/>
    <col min="7685" max="7688" width="2.7109375" customWidth="1"/>
    <col min="7689" max="7689" width="12.5703125" customWidth="1"/>
    <col min="7690" max="7690" width="7.140625" customWidth="1"/>
    <col min="7691" max="7702" width="2.7109375" customWidth="1"/>
    <col min="7703" max="7709" width="3.28515625" customWidth="1"/>
    <col min="7936" max="7936" width="3.28515625" customWidth="1"/>
    <col min="7937" max="7937" width="4.28515625" customWidth="1"/>
    <col min="7940" max="7940" width="0.85546875" customWidth="1"/>
    <col min="7941" max="7944" width="2.7109375" customWidth="1"/>
    <col min="7945" max="7945" width="12.5703125" customWidth="1"/>
    <col min="7946" max="7946" width="7.140625" customWidth="1"/>
    <col min="7947" max="7958" width="2.7109375" customWidth="1"/>
    <col min="7959" max="7965" width="3.28515625" customWidth="1"/>
    <col min="8192" max="8192" width="3.28515625" customWidth="1"/>
    <col min="8193" max="8193" width="4.28515625" customWidth="1"/>
    <col min="8196" max="8196" width="0.85546875" customWidth="1"/>
    <col min="8197" max="8200" width="2.7109375" customWidth="1"/>
    <col min="8201" max="8201" width="12.5703125" customWidth="1"/>
    <col min="8202" max="8202" width="7.140625" customWidth="1"/>
    <col min="8203" max="8214" width="2.7109375" customWidth="1"/>
    <col min="8215" max="8221" width="3.28515625" customWidth="1"/>
    <col min="8448" max="8448" width="3.28515625" customWidth="1"/>
    <col min="8449" max="8449" width="4.28515625" customWidth="1"/>
    <col min="8452" max="8452" width="0.85546875" customWidth="1"/>
    <col min="8453" max="8456" width="2.7109375" customWidth="1"/>
    <col min="8457" max="8457" width="12.5703125" customWidth="1"/>
    <col min="8458" max="8458" width="7.140625" customWidth="1"/>
    <col min="8459" max="8470" width="2.7109375" customWidth="1"/>
    <col min="8471" max="8477" width="3.28515625" customWidth="1"/>
    <col min="8704" max="8704" width="3.28515625" customWidth="1"/>
    <col min="8705" max="8705" width="4.28515625" customWidth="1"/>
    <col min="8708" max="8708" width="0.85546875" customWidth="1"/>
    <col min="8709" max="8712" width="2.7109375" customWidth="1"/>
    <col min="8713" max="8713" width="12.5703125" customWidth="1"/>
    <col min="8714" max="8714" width="7.140625" customWidth="1"/>
    <col min="8715" max="8726" width="2.7109375" customWidth="1"/>
    <col min="8727" max="8733" width="3.28515625" customWidth="1"/>
    <col min="8960" max="8960" width="3.28515625" customWidth="1"/>
    <col min="8961" max="8961" width="4.28515625" customWidth="1"/>
    <col min="8964" max="8964" width="0.85546875" customWidth="1"/>
    <col min="8965" max="8968" width="2.7109375" customWidth="1"/>
    <col min="8969" max="8969" width="12.5703125" customWidth="1"/>
    <col min="8970" max="8970" width="7.140625" customWidth="1"/>
    <col min="8971" max="8982" width="2.7109375" customWidth="1"/>
    <col min="8983" max="8989" width="3.28515625" customWidth="1"/>
    <col min="9216" max="9216" width="3.28515625" customWidth="1"/>
    <col min="9217" max="9217" width="4.28515625" customWidth="1"/>
    <col min="9220" max="9220" width="0.85546875" customWidth="1"/>
    <col min="9221" max="9224" width="2.7109375" customWidth="1"/>
    <col min="9225" max="9225" width="12.5703125" customWidth="1"/>
    <col min="9226" max="9226" width="7.140625" customWidth="1"/>
    <col min="9227" max="9238" width="2.7109375" customWidth="1"/>
    <col min="9239" max="9245" width="3.28515625" customWidth="1"/>
    <col min="9472" max="9472" width="3.28515625" customWidth="1"/>
    <col min="9473" max="9473" width="4.28515625" customWidth="1"/>
    <col min="9476" max="9476" width="0.85546875" customWidth="1"/>
    <col min="9477" max="9480" width="2.7109375" customWidth="1"/>
    <col min="9481" max="9481" width="12.5703125" customWidth="1"/>
    <col min="9482" max="9482" width="7.140625" customWidth="1"/>
    <col min="9483" max="9494" width="2.7109375" customWidth="1"/>
    <col min="9495" max="9501" width="3.28515625" customWidth="1"/>
    <col min="9728" max="9728" width="3.28515625" customWidth="1"/>
    <col min="9729" max="9729" width="4.28515625" customWidth="1"/>
    <col min="9732" max="9732" width="0.85546875" customWidth="1"/>
    <col min="9733" max="9736" width="2.7109375" customWidth="1"/>
    <col min="9737" max="9737" width="12.5703125" customWidth="1"/>
    <col min="9738" max="9738" width="7.140625" customWidth="1"/>
    <col min="9739" max="9750" width="2.7109375" customWidth="1"/>
    <col min="9751" max="9757" width="3.28515625" customWidth="1"/>
    <col min="9984" max="9984" width="3.28515625" customWidth="1"/>
    <col min="9985" max="9985" width="4.28515625" customWidth="1"/>
    <col min="9988" max="9988" width="0.85546875" customWidth="1"/>
    <col min="9989" max="9992" width="2.7109375" customWidth="1"/>
    <col min="9993" max="9993" width="12.5703125" customWidth="1"/>
    <col min="9994" max="9994" width="7.140625" customWidth="1"/>
    <col min="9995" max="10006" width="2.7109375" customWidth="1"/>
    <col min="10007" max="10013" width="3.28515625" customWidth="1"/>
    <col min="10240" max="10240" width="3.28515625" customWidth="1"/>
    <col min="10241" max="10241" width="4.28515625" customWidth="1"/>
    <col min="10244" max="10244" width="0.85546875" customWidth="1"/>
    <col min="10245" max="10248" width="2.7109375" customWidth="1"/>
    <col min="10249" max="10249" width="12.5703125" customWidth="1"/>
    <col min="10250" max="10250" width="7.140625" customWidth="1"/>
    <col min="10251" max="10262" width="2.7109375" customWidth="1"/>
    <col min="10263" max="10269" width="3.28515625" customWidth="1"/>
    <col min="10496" max="10496" width="3.28515625" customWidth="1"/>
    <col min="10497" max="10497" width="4.28515625" customWidth="1"/>
    <col min="10500" max="10500" width="0.85546875" customWidth="1"/>
    <col min="10501" max="10504" width="2.7109375" customWidth="1"/>
    <col min="10505" max="10505" width="12.5703125" customWidth="1"/>
    <col min="10506" max="10506" width="7.140625" customWidth="1"/>
    <col min="10507" max="10518" width="2.7109375" customWidth="1"/>
    <col min="10519" max="10525" width="3.28515625" customWidth="1"/>
    <col min="10752" max="10752" width="3.28515625" customWidth="1"/>
    <col min="10753" max="10753" width="4.28515625" customWidth="1"/>
    <col min="10756" max="10756" width="0.85546875" customWidth="1"/>
    <col min="10757" max="10760" width="2.7109375" customWidth="1"/>
    <col min="10761" max="10761" width="12.5703125" customWidth="1"/>
    <col min="10762" max="10762" width="7.140625" customWidth="1"/>
    <col min="10763" max="10774" width="2.7109375" customWidth="1"/>
    <col min="10775" max="10781" width="3.28515625" customWidth="1"/>
    <col min="11008" max="11008" width="3.28515625" customWidth="1"/>
    <col min="11009" max="11009" width="4.28515625" customWidth="1"/>
    <col min="11012" max="11012" width="0.85546875" customWidth="1"/>
    <col min="11013" max="11016" width="2.7109375" customWidth="1"/>
    <col min="11017" max="11017" width="12.5703125" customWidth="1"/>
    <col min="11018" max="11018" width="7.140625" customWidth="1"/>
    <col min="11019" max="11030" width="2.7109375" customWidth="1"/>
    <col min="11031" max="11037" width="3.28515625" customWidth="1"/>
    <col min="11264" max="11264" width="3.28515625" customWidth="1"/>
    <col min="11265" max="11265" width="4.28515625" customWidth="1"/>
    <col min="11268" max="11268" width="0.85546875" customWidth="1"/>
    <col min="11269" max="11272" width="2.7109375" customWidth="1"/>
    <col min="11273" max="11273" width="12.5703125" customWidth="1"/>
    <col min="11274" max="11274" width="7.140625" customWidth="1"/>
    <col min="11275" max="11286" width="2.7109375" customWidth="1"/>
    <col min="11287" max="11293" width="3.28515625" customWidth="1"/>
    <col min="11520" max="11520" width="3.28515625" customWidth="1"/>
    <col min="11521" max="11521" width="4.28515625" customWidth="1"/>
    <col min="11524" max="11524" width="0.85546875" customWidth="1"/>
    <col min="11525" max="11528" width="2.7109375" customWidth="1"/>
    <col min="11529" max="11529" width="12.5703125" customWidth="1"/>
    <col min="11530" max="11530" width="7.140625" customWidth="1"/>
    <col min="11531" max="11542" width="2.7109375" customWidth="1"/>
    <col min="11543" max="11549" width="3.28515625" customWidth="1"/>
    <col min="11776" max="11776" width="3.28515625" customWidth="1"/>
    <col min="11777" max="11777" width="4.28515625" customWidth="1"/>
    <col min="11780" max="11780" width="0.85546875" customWidth="1"/>
    <col min="11781" max="11784" width="2.7109375" customWidth="1"/>
    <col min="11785" max="11785" width="12.5703125" customWidth="1"/>
    <col min="11786" max="11786" width="7.140625" customWidth="1"/>
    <col min="11787" max="11798" width="2.7109375" customWidth="1"/>
    <col min="11799" max="11805" width="3.28515625" customWidth="1"/>
    <col min="12032" max="12032" width="3.28515625" customWidth="1"/>
    <col min="12033" max="12033" width="4.28515625" customWidth="1"/>
    <col min="12036" max="12036" width="0.85546875" customWidth="1"/>
    <col min="12037" max="12040" width="2.7109375" customWidth="1"/>
    <col min="12041" max="12041" width="12.5703125" customWidth="1"/>
    <col min="12042" max="12042" width="7.140625" customWidth="1"/>
    <col min="12043" max="12054" width="2.7109375" customWidth="1"/>
    <col min="12055" max="12061" width="3.28515625" customWidth="1"/>
    <col min="12288" max="12288" width="3.28515625" customWidth="1"/>
    <col min="12289" max="12289" width="4.28515625" customWidth="1"/>
    <col min="12292" max="12292" width="0.85546875" customWidth="1"/>
    <col min="12293" max="12296" width="2.7109375" customWidth="1"/>
    <col min="12297" max="12297" width="12.5703125" customWidth="1"/>
    <col min="12298" max="12298" width="7.140625" customWidth="1"/>
    <col min="12299" max="12310" width="2.7109375" customWidth="1"/>
    <col min="12311" max="12317" width="3.28515625" customWidth="1"/>
    <col min="12544" max="12544" width="3.28515625" customWidth="1"/>
    <col min="12545" max="12545" width="4.28515625" customWidth="1"/>
    <col min="12548" max="12548" width="0.85546875" customWidth="1"/>
    <col min="12549" max="12552" width="2.7109375" customWidth="1"/>
    <col min="12553" max="12553" width="12.5703125" customWidth="1"/>
    <col min="12554" max="12554" width="7.140625" customWidth="1"/>
    <col min="12555" max="12566" width="2.7109375" customWidth="1"/>
    <col min="12567" max="12573" width="3.28515625" customWidth="1"/>
    <col min="12800" max="12800" width="3.28515625" customWidth="1"/>
    <col min="12801" max="12801" width="4.28515625" customWidth="1"/>
    <col min="12804" max="12804" width="0.85546875" customWidth="1"/>
    <col min="12805" max="12808" width="2.7109375" customWidth="1"/>
    <col min="12809" max="12809" width="12.5703125" customWidth="1"/>
    <col min="12810" max="12810" width="7.140625" customWidth="1"/>
    <col min="12811" max="12822" width="2.7109375" customWidth="1"/>
    <col min="12823" max="12829" width="3.28515625" customWidth="1"/>
    <col min="13056" max="13056" width="3.28515625" customWidth="1"/>
    <col min="13057" max="13057" width="4.28515625" customWidth="1"/>
    <col min="13060" max="13060" width="0.85546875" customWidth="1"/>
    <col min="13061" max="13064" width="2.7109375" customWidth="1"/>
    <col min="13065" max="13065" width="12.5703125" customWidth="1"/>
    <col min="13066" max="13066" width="7.140625" customWidth="1"/>
    <col min="13067" max="13078" width="2.7109375" customWidth="1"/>
    <col min="13079" max="13085" width="3.28515625" customWidth="1"/>
    <col min="13312" max="13312" width="3.28515625" customWidth="1"/>
    <col min="13313" max="13313" width="4.28515625" customWidth="1"/>
    <col min="13316" max="13316" width="0.85546875" customWidth="1"/>
    <col min="13317" max="13320" width="2.7109375" customWidth="1"/>
    <col min="13321" max="13321" width="12.5703125" customWidth="1"/>
    <col min="13322" max="13322" width="7.140625" customWidth="1"/>
    <col min="13323" max="13334" width="2.7109375" customWidth="1"/>
    <col min="13335" max="13341" width="3.28515625" customWidth="1"/>
    <col min="13568" max="13568" width="3.28515625" customWidth="1"/>
    <col min="13569" max="13569" width="4.28515625" customWidth="1"/>
    <col min="13572" max="13572" width="0.85546875" customWidth="1"/>
    <col min="13573" max="13576" width="2.7109375" customWidth="1"/>
    <col min="13577" max="13577" width="12.5703125" customWidth="1"/>
    <col min="13578" max="13578" width="7.140625" customWidth="1"/>
    <col min="13579" max="13590" width="2.7109375" customWidth="1"/>
    <col min="13591" max="13597" width="3.28515625" customWidth="1"/>
    <col min="13824" max="13824" width="3.28515625" customWidth="1"/>
    <col min="13825" max="13825" width="4.28515625" customWidth="1"/>
    <col min="13828" max="13828" width="0.85546875" customWidth="1"/>
    <col min="13829" max="13832" width="2.7109375" customWidth="1"/>
    <col min="13833" max="13833" width="12.5703125" customWidth="1"/>
    <col min="13834" max="13834" width="7.140625" customWidth="1"/>
    <col min="13835" max="13846" width="2.7109375" customWidth="1"/>
    <col min="13847" max="13853" width="3.28515625" customWidth="1"/>
    <col min="14080" max="14080" width="3.28515625" customWidth="1"/>
    <col min="14081" max="14081" width="4.28515625" customWidth="1"/>
    <col min="14084" max="14084" width="0.85546875" customWidth="1"/>
    <col min="14085" max="14088" width="2.7109375" customWidth="1"/>
    <col min="14089" max="14089" width="12.5703125" customWidth="1"/>
    <col min="14090" max="14090" width="7.140625" customWidth="1"/>
    <col min="14091" max="14102" width="2.7109375" customWidth="1"/>
    <col min="14103" max="14109" width="3.28515625" customWidth="1"/>
    <col min="14336" max="14336" width="3.28515625" customWidth="1"/>
    <col min="14337" max="14337" width="4.28515625" customWidth="1"/>
    <col min="14340" max="14340" width="0.85546875" customWidth="1"/>
    <col min="14341" max="14344" width="2.7109375" customWidth="1"/>
    <col min="14345" max="14345" width="12.5703125" customWidth="1"/>
    <col min="14346" max="14346" width="7.140625" customWidth="1"/>
    <col min="14347" max="14358" width="2.7109375" customWidth="1"/>
    <col min="14359" max="14365" width="3.28515625" customWidth="1"/>
    <col min="14592" max="14592" width="3.28515625" customWidth="1"/>
    <col min="14593" max="14593" width="4.28515625" customWidth="1"/>
    <col min="14596" max="14596" width="0.85546875" customWidth="1"/>
    <col min="14597" max="14600" width="2.7109375" customWidth="1"/>
    <col min="14601" max="14601" width="12.5703125" customWidth="1"/>
    <col min="14602" max="14602" width="7.140625" customWidth="1"/>
    <col min="14603" max="14614" width="2.7109375" customWidth="1"/>
    <col min="14615" max="14621" width="3.28515625" customWidth="1"/>
    <col min="14848" max="14848" width="3.28515625" customWidth="1"/>
    <col min="14849" max="14849" width="4.28515625" customWidth="1"/>
    <col min="14852" max="14852" width="0.85546875" customWidth="1"/>
    <col min="14853" max="14856" width="2.7109375" customWidth="1"/>
    <col min="14857" max="14857" width="12.5703125" customWidth="1"/>
    <col min="14858" max="14858" width="7.140625" customWidth="1"/>
    <col min="14859" max="14870" width="2.7109375" customWidth="1"/>
    <col min="14871" max="14877" width="3.28515625" customWidth="1"/>
    <col min="15104" max="15104" width="3.28515625" customWidth="1"/>
    <col min="15105" max="15105" width="4.28515625" customWidth="1"/>
    <col min="15108" max="15108" width="0.85546875" customWidth="1"/>
    <col min="15109" max="15112" width="2.7109375" customWidth="1"/>
    <col min="15113" max="15113" width="12.5703125" customWidth="1"/>
    <col min="15114" max="15114" width="7.140625" customWidth="1"/>
    <col min="15115" max="15126" width="2.7109375" customWidth="1"/>
    <col min="15127" max="15133" width="3.28515625" customWidth="1"/>
    <col min="15360" max="15360" width="3.28515625" customWidth="1"/>
    <col min="15361" max="15361" width="4.28515625" customWidth="1"/>
    <col min="15364" max="15364" width="0.85546875" customWidth="1"/>
    <col min="15365" max="15368" width="2.7109375" customWidth="1"/>
    <col min="15369" max="15369" width="12.5703125" customWidth="1"/>
    <col min="15370" max="15370" width="7.140625" customWidth="1"/>
    <col min="15371" max="15382" width="2.7109375" customWidth="1"/>
    <col min="15383" max="15389" width="3.28515625" customWidth="1"/>
    <col min="15616" max="15616" width="3.28515625" customWidth="1"/>
    <col min="15617" max="15617" width="4.28515625" customWidth="1"/>
    <col min="15620" max="15620" width="0.85546875" customWidth="1"/>
    <col min="15621" max="15624" width="2.7109375" customWidth="1"/>
    <col min="15625" max="15625" width="12.5703125" customWidth="1"/>
    <col min="15626" max="15626" width="7.140625" customWidth="1"/>
    <col min="15627" max="15638" width="2.7109375" customWidth="1"/>
    <col min="15639" max="15645" width="3.28515625" customWidth="1"/>
    <col min="15872" max="15872" width="3.28515625" customWidth="1"/>
    <col min="15873" max="15873" width="4.28515625" customWidth="1"/>
    <col min="15876" max="15876" width="0.85546875" customWidth="1"/>
    <col min="15877" max="15880" width="2.7109375" customWidth="1"/>
    <col min="15881" max="15881" width="12.5703125" customWidth="1"/>
    <col min="15882" max="15882" width="7.140625" customWidth="1"/>
    <col min="15883" max="15894" width="2.7109375" customWidth="1"/>
    <col min="15895" max="15901" width="3.28515625" customWidth="1"/>
    <col min="16128" max="16128" width="3.28515625" customWidth="1"/>
    <col min="16129" max="16129" width="4.28515625" customWidth="1"/>
    <col min="16132" max="16132" width="0.85546875" customWidth="1"/>
    <col min="16133" max="16136" width="2.7109375" customWidth="1"/>
    <col min="16137" max="16137" width="12.5703125" customWidth="1"/>
    <col min="16138" max="16138" width="7.140625" customWidth="1"/>
    <col min="16139" max="16150" width="2.7109375" customWidth="1"/>
    <col min="16151" max="16157" width="3.28515625" customWidth="1"/>
  </cols>
  <sheetData>
    <row r="1" spans="2:43" ht="25.5" x14ac:dyDescent="0.35">
      <c r="F1" s="164" t="s">
        <v>290</v>
      </c>
    </row>
    <row r="2" spans="2:43" ht="13.5" thickBot="1" x14ac:dyDescent="0.25"/>
    <row r="3" spans="2:43" ht="19.5" thickBot="1" x14ac:dyDescent="0.35">
      <c r="B3" s="165" t="s">
        <v>291</v>
      </c>
      <c r="C3" s="166"/>
      <c r="D3" s="166"/>
      <c r="E3" s="167"/>
      <c r="F3" s="168" t="s">
        <v>292</v>
      </c>
      <c r="G3" s="169"/>
      <c r="H3" s="169"/>
      <c r="I3" s="169"/>
      <c r="J3" s="169"/>
      <c r="K3" s="169"/>
      <c r="L3" s="169"/>
      <c r="M3" s="169"/>
      <c r="N3" s="169"/>
      <c r="O3" s="169"/>
      <c r="P3" s="169"/>
      <c r="Q3" s="169"/>
      <c r="R3" s="169"/>
      <c r="S3" s="169"/>
      <c r="T3" s="169"/>
      <c r="U3" s="169"/>
      <c r="V3" s="243"/>
    </row>
    <row r="4" spans="2:43" ht="20.100000000000001" customHeight="1" x14ac:dyDescent="0.3">
      <c r="B4" s="170">
        <v>0</v>
      </c>
      <c r="C4" s="171" t="s">
        <v>293</v>
      </c>
      <c r="D4" s="172"/>
      <c r="E4" s="167"/>
      <c r="F4" s="173" t="s">
        <v>294</v>
      </c>
      <c r="G4" s="174"/>
      <c r="H4" s="174"/>
      <c r="I4" s="174"/>
      <c r="J4" s="174"/>
      <c r="K4" s="174"/>
      <c r="L4" s="174"/>
      <c r="M4" s="174"/>
      <c r="N4" s="174"/>
      <c r="O4" s="174"/>
      <c r="P4" s="174"/>
      <c r="Q4" s="174"/>
      <c r="R4" s="174"/>
      <c r="S4" s="174"/>
      <c r="T4" s="174"/>
      <c r="U4" s="174"/>
      <c r="V4" s="244"/>
    </row>
    <row r="5" spans="2:43" ht="14.25" customHeight="1" x14ac:dyDescent="0.3">
      <c r="B5" s="176">
        <v>2</v>
      </c>
      <c r="C5" s="177" t="s">
        <v>295</v>
      </c>
      <c r="D5" s="178"/>
      <c r="E5" s="167"/>
      <c r="F5" s="179" t="s">
        <v>296</v>
      </c>
      <c r="G5" s="180"/>
      <c r="H5" s="180"/>
      <c r="I5" s="180"/>
      <c r="J5" s="181">
        <v>45789</v>
      </c>
      <c r="K5" s="180"/>
      <c r="L5" s="180"/>
      <c r="M5" s="180"/>
      <c r="N5" s="180"/>
      <c r="O5" s="180"/>
      <c r="P5" s="180"/>
      <c r="Q5" s="180"/>
      <c r="R5" s="180"/>
      <c r="S5" s="180"/>
      <c r="T5" s="180"/>
      <c r="U5" s="180"/>
      <c r="V5" s="175"/>
    </row>
    <row r="6" spans="2:43" ht="14.25" customHeight="1" x14ac:dyDescent="0.3">
      <c r="B6" s="182">
        <v>5</v>
      </c>
      <c r="C6" s="183" t="s">
        <v>297</v>
      </c>
      <c r="D6" s="184"/>
      <c r="E6" s="167"/>
      <c r="F6" s="179" t="s">
        <v>298</v>
      </c>
      <c r="G6" s="185"/>
      <c r="H6" s="180"/>
      <c r="I6" s="180"/>
      <c r="J6" s="186" t="s">
        <v>421</v>
      </c>
      <c r="K6" s="180"/>
      <c r="L6" s="180"/>
      <c r="M6" s="180"/>
      <c r="N6" s="180"/>
      <c r="O6" s="180"/>
      <c r="P6" s="180"/>
      <c r="Q6" s="180"/>
      <c r="R6" s="180"/>
      <c r="S6" s="180"/>
      <c r="T6" s="180"/>
      <c r="U6" s="180"/>
      <c r="V6" s="245"/>
    </row>
    <row r="7" spans="2:43" ht="15" customHeight="1" thickBot="1" x14ac:dyDescent="0.35">
      <c r="B7" s="187">
        <v>8</v>
      </c>
      <c r="C7" s="188" t="s">
        <v>299</v>
      </c>
      <c r="D7" s="189"/>
      <c r="E7" s="167"/>
      <c r="F7" s="190" t="s">
        <v>300</v>
      </c>
      <c r="G7" s="191"/>
      <c r="H7" s="192"/>
      <c r="I7" s="192"/>
      <c r="J7" s="193" t="s">
        <v>422</v>
      </c>
      <c r="K7" s="192"/>
      <c r="L7" s="192"/>
      <c r="M7" s="192"/>
      <c r="N7" s="192"/>
      <c r="O7" s="192"/>
      <c r="P7" s="192"/>
      <c r="Q7" s="192"/>
      <c r="R7" s="192"/>
      <c r="S7" s="192"/>
      <c r="T7" s="192"/>
      <c r="U7" s="192"/>
      <c r="V7" s="246"/>
    </row>
    <row r="8" spans="2:43" ht="18.75" customHeight="1" thickBot="1" x14ac:dyDescent="0.35">
      <c r="B8" s="194">
        <v>10</v>
      </c>
      <c r="C8" s="195" t="s">
        <v>302</v>
      </c>
      <c r="D8" s="196"/>
      <c r="E8" s="167"/>
      <c r="F8" s="197" t="s">
        <v>303</v>
      </c>
      <c r="G8" s="198"/>
      <c r="H8" s="198"/>
      <c r="I8" s="198"/>
      <c r="J8" s="198"/>
      <c r="K8" s="198"/>
      <c r="L8" s="198"/>
      <c r="M8" s="198"/>
      <c r="N8" s="198"/>
      <c r="O8" s="198"/>
      <c r="P8" s="198"/>
      <c r="Q8" s="198"/>
      <c r="R8" s="198"/>
      <c r="S8" s="198"/>
      <c r="T8" s="198"/>
      <c r="U8" s="198"/>
      <c r="V8" s="198"/>
    </row>
    <row r="9" spans="2:43" ht="280.5" customHeight="1" thickBot="1" x14ac:dyDescent="0.25">
      <c r="E9" s="199" t="s">
        <v>304</v>
      </c>
      <c r="F9" s="200" t="s">
        <v>305</v>
      </c>
      <c r="G9" s="201" t="s">
        <v>306</v>
      </c>
      <c r="H9" s="201" t="s">
        <v>307</v>
      </c>
      <c r="I9" s="201" t="s">
        <v>308</v>
      </c>
      <c r="J9" s="201" t="s">
        <v>309</v>
      </c>
      <c r="K9" s="201" t="s">
        <v>310</v>
      </c>
      <c r="L9" s="201" t="s">
        <v>311</v>
      </c>
      <c r="M9" s="201" t="s">
        <v>312</v>
      </c>
      <c r="N9" s="201" t="s">
        <v>313</v>
      </c>
      <c r="O9" s="201" t="s">
        <v>314</v>
      </c>
      <c r="P9" s="201" t="s">
        <v>315</v>
      </c>
      <c r="Q9" s="201" t="s">
        <v>316</v>
      </c>
      <c r="R9" s="201" t="s">
        <v>317</v>
      </c>
      <c r="S9" s="201" t="s">
        <v>318</v>
      </c>
      <c r="T9" s="201" t="s">
        <v>319</v>
      </c>
      <c r="U9" s="201" t="s">
        <v>320</v>
      </c>
      <c r="V9" s="202" t="s">
        <v>321</v>
      </c>
      <c r="W9" s="203"/>
      <c r="X9" s="203"/>
      <c r="Y9" s="203"/>
      <c r="Z9" s="203"/>
      <c r="AA9" s="203"/>
      <c r="AB9" s="203"/>
      <c r="AC9" s="203"/>
      <c r="AD9" s="204" t="s">
        <v>322</v>
      </c>
      <c r="AE9" s="203"/>
      <c r="AF9" s="203"/>
      <c r="AG9" s="203"/>
      <c r="AH9" s="203"/>
      <c r="AI9" s="203"/>
      <c r="AJ9" s="203"/>
      <c r="AK9" s="203"/>
      <c r="AL9" s="203"/>
      <c r="AM9" s="203"/>
      <c r="AN9" s="203"/>
      <c r="AO9" s="203"/>
      <c r="AP9" s="203"/>
      <c r="AQ9" s="203"/>
    </row>
    <row r="10" spans="2:43" ht="30" customHeight="1" thickBot="1" x14ac:dyDescent="0.25">
      <c r="D10" s="205" t="s">
        <v>301</v>
      </c>
      <c r="E10" s="206"/>
      <c r="F10" s="207">
        <v>8</v>
      </c>
      <c r="G10" s="208">
        <v>5</v>
      </c>
      <c r="H10" s="209">
        <v>2</v>
      </c>
      <c r="I10" s="207">
        <v>8</v>
      </c>
      <c r="J10" s="207">
        <v>8</v>
      </c>
      <c r="K10" s="207">
        <v>8</v>
      </c>
      <c r="L10" s="207">
        <v>8</v>
      </c>
      <c r="M10" s="210">
        <v>5</v>
      </c>
      <c r="N10" s="210">
        <v>5</v>
      </c>
      <c r="O10" s="210">
        <v>5</v>
      </c>
      <c r="P10" s="208">
        <v>5</v>
      </c>
      <c r="Q10" s="207">
        <v>8</v>
      </c>
      <c r="R10" s="207">
        <v>8</v>
      </c>
      <c r="S10" s="210">
        <v>5</v>
      </c>
      <c r="T10" s="210">
        <v>5</v>
      </c>
      <c r="U10" s="207">
        <v>8</v>
      </c>
      <c r="V10" s="247">
        <v>5</v>
      </c>
    </row>
    <row r="11" spans="2:43" ht="30" customHeight="1" thickBot="1" x14ac:dyDescent="0.25">
      <c r="D11" s="211" t="s">
        <v>419</v>
      </c>
      <c r="E11" s="212"/>
      <c r="F11" s="207">
        <v>8</v>
      </c>
      <c r="G11" s="207">
        <v>8</v>
      </c>
      <c r="H11" s="207">
        <v>8</v>
      </c>
      <c r="I11" s="207">
        <v>8</v>
      </c>
      <c r="J11" s="207">
        <v>8</v>
      </c>
      <c r="K11" s="207">
        <v>8</v>
      </c>
      <c r="L11" s="207">
        <v>8</v>
      </c>
      <c r="M11" s="208">
        <v>5</v>
      </c>
      <c r="N11" s="207">
        <v>8</v>
      </c>
      <c r="O11" s="208">
        <v>5</v>
      </c>
      <c r="P11" s="208">
        <v>5</v>
      </c>
      <c r="Q11" s="208">
        <v>5</v>
      </c>
      <c r="R11" s="207">
        <v>8</v>
      </c>
      <c r="S11" s="207">
        <v>8</v>
      </c>
      <c r="T11" s="208">
        <v>5</v>
      </c>
      <c r="U11" s="213">
        <v>10</v>
      </c>
      <c r="V11" s="248">
        <v>10</v>
      </c>
    </row>
    <row r="12" spans="2:43" ht="30" customHeight="1" thickBot="1" x14ac:dyDescent="0.25">
      <c r="D12" s="211" t="s">
        <v>323</v>
      </c>
      <c r="E12" s="212"/>
      <c r="F12" s="214">
        <v>5</v>
      </c>
      <c r="G12" s="208">
        <v>5</v>
      </c>
      <c r="H12" s="209">
        <v>2</v>
      </c>
      <c r="I12" s="208">
        <v>5</v>
      </c>
      <c r="J12" s="207">
        <v>8</v>
      </c>
      <c r="K12" s="207">
        <v>8</v>
      </c>
      <c r="L12" s="207">
        <v>8</v>
      </c>
      <c r="M12" s="207">
        <v>8</v>
      </c>
      <c r="N12" s="207">
        <v>8</v>
      </c>
      <c r="O12" s="207">
        <v>8</v>
      </c>
      <c r="P12" s="207">
        <v>8</v>
      </c>
      <c r="Q12" s="207">
        <v>8</v>
      </c>
      <c r="R12" s="207">
        <v>8</v>
      </c>
      <c r="S12" s="208">
        <v>5</v>
      </c>
      <c r="T12" s="208">
        <v>5</v>
      </c>
      <c r="U12" s="208">
        <v>5</v>
      </c>
      <c r="V12" s="249">
        <v>5</v>
      </c>
    </row>
    <row r="13" spans="2:43" ht="30" customHeight="1" x14ac:dyDescent="0.2">
      <c r="D13" s="211" t="s">
        <v>420</v>
      </c>
      <c r="E13" s="212"/>
      <c r="F13" s="207">
        <v>8</v>
      </c>
      <c r="G13" s="213">
        <v>10</v>
      </c>
      <c r="H13" s="213">
        <v>10</v>
      </c>
      <c r="I13" s="213">
        <v>10</v>
      </c>
      <c r="J13" s="207">
        <v>8</v>
      </c>
      <c r="K13" s="207">
        <v>8</v>
      </c>
      <c r="L13" s="207">
        <v>8</v>
      </c>
      <c r="M13" s="207">
        <v>8</v>
      </c>
      <c r="N13" s="207">
        <v>8</v>
      </c>
      <c r="O13" s="207">
        <v>8</v>
      </c>
      <c r="P13" s="207">
        <v>8</v>
      </c>
      <c r="Q13" s="207">
        <v>8</v>
      </c>
      <c r="R13" s="207">
        <v>8</v>
      </c>
      <c r="S13" s="208">
        <v>5</v>
      </c>
      <c r="T13" s="207">
        <v>8</v>
      </c>
      <c r="U13" s="213">
        <v>10</v>
      </c>
      <c r="V13" s="248">
        <v>10</v>
      </c>
    </row>
    <row r="15" spans="2:43" x14ac:dyDescent="0.2">
      <c r="B15" t="s">
        <v>324</v>
      </c>
    </row>
    <row r="18" spans="8:8" x14ac:dyDescent="0.2">
      <c r="H18" s="215"/>
    </row>
  </sheetData>
  <pageMargins left="0.28000000000000003" right="0.22" top="0.984251969" bottom="0.984251969" header="0.49212598499999999" footer="0.49212598499999999"/>
  <pageSetup paperSize="9" orientation="portrait" horizontalDpi="300" r:id="rId1"/>
  <headerFooter alignWithMargins="0">
    <oddHeader>&amp;A</oddHeader>
    <oddFooter>Página &amp;P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5009-E299-4D17-B0EA-5CCF6AE40674}">
  <dimension ref="B2:V131"/>
  <sheetViews>
    <sheetView showGridLines="0" zoomScale="90" zoomScaleNormal="90" zoomScaleSheetLayoutView="100" workbookViewId="0">
      <pane ySplit="5" topLeftCell="A6" activePane="bottomLeft" state="frozenSplit"/>
      <selection pane="bottomLeft" activeCell="B4" sqref="B4:K56"/>
    </sheetView>
  </sheetViews>
  <sheetFormatPr defaultRowHeight="12.75" x14ac:dyDescent="0.2"/>
  <cols>
    <col min="1" max="1" width="1.42578125" customWidth="1"/>
    <col min="2" max="2" width="13.85546875" customWidth="1"/>
    <col min="3" max="3" width="68.5703125" bestFit="1" customWidth="1"/>
    <col min="4" max="4" width="5.28515625" style="1" bestFit="1" customWidth="1"/>
    <col min="5" max="5" width="4.7109375" style="1" bestFit="1" customWidth="1"/>
    <col min="6" max="6" width="4.85546875" style="1" bestFit="1" customWidth="1"/>
    <col min="7" max="7" width="5.42578125" style="1" bestFit="1" customWidth="1"/>
    <col min="8" max="8" width="3.7109375" style="1" bestFit="1" customWidth="1"/>
    <col min="9" max="9" width="2.85546875" style="1" bestFit="1" customWidth="1"/>
    <col min="10" max="10" width="5.42578125" style="1" bestFit="1" customWidth="1"/>
    <col min="11" max="11" width="4.85546875" style="1" bestFit="1" customWidth="1"/>
    <col min="13" max="13" width="16.85546875" bestFit="1" customWidth="1"/>
    <col min="14" max="14" width="22.42578125" bestFit="1" customWidth="1"/>
    <col min="16" max="16" width="43.140625" bestFit="1" customWidth="1"/>
  </cols>
  <sheetData>
    <row r="2" spans="2:22" ht="19.5" x14ac:dyDescent="0.3">
      <c r="B2" s="242" t="s">
        <v>418</v>
      </c>
    </row>
    <row r="3" spans="2:22" x14ac:dyDescent="0.2">
      <c r="C3" s="232"/>
    </row>
    <row r="4" spans="2:22" ht="13.5" thickBot="1" x14ac:dyDescent="0.25">
      <c r="D4" s="241" t="s">
        <v>417</v>
      </c>
      <c r="E4" s="241"/>
      <c r="F4" s="241"/>
      <c r="G4" s="241"/>
      <c r="H4" s="241"/>
      <c r="I4" s="241"/>
      <c r="J4" s="241"/>
      <c r="K4" s="241"/>
    </row>
    <row r="5" spans="2:22" ht="17.25" thickTop="1" thickBot="1" x14ac:dyDescent="0.25">
      <c r="B5" s="240" t="s">
        <v>0</v>
      </c>
      <c r="C5" s="239" t="s">
        <v>1</v>
      </c>
      <c r="D5" s="238" t="s">
        <v>416</v>
      </c>
      <c r="E5" s="238" t="s">
        <v>415</v>
      </c>
      <c r="F5" s="238" t="s">
        <v>414</v>
      </c>
      <c r="G5" s="238" t="s">
        <v>413</v>
      </c>
      <c r="H5" s="238" t="s">
        <v>412</v>
      </c>
      <c r="I5" s="238" t="s">
        <v>411</v>
      </c>
      <c r="J5" s="238" t="s">
        <v>410</v>
      </c>
      <c r="K5" s="238" t="s">
        <v>409</v>
      </c>
    </row>
    <row r="6" spans="2:22" ht="13.5" thickBot="1" x14ac:dyDescent="0.25">
      <c r="B6" s="237"/>
    </row>
    <row r="7" spans="2:22" ht="15.95" customHeight="1" x14ac:dyDescent="0.2">
      <c r="B7" s="224">
        <v>1</v>
      </c>
      <c r="C7" s="13" t="s">
        <v>408</v>
      </c>
      <c r="D7" s="13"/>
      <c r="E7" s="13"/>
      <c r="F7" s="13"/>
      <c r="G7" s="13"/>
      <c r="H7" s="13"/>
      <c r="I7" s="13"/>
      <c r="J7" s="13"/>
      <c r="K7" s="236"/>
      <c r="U7" s="1"/>
      <c r="V7" s="1"/>
    </row>
    <row r="8" spans="2:22" ht="15.95" customHeight="1" x14ac:dyDescent="0.2">
      <c r="B8" s="228" t="s">
        <v>9</v>
      </c>
      <c r="C8" s="233" t="s">
        <v>407</v>
      </c>
      <c r="D8" s="219" t="s">
        <v>404</v>
      </c>
      <c r="E8" s="219" t="s">
        <v>325</v>
      </c>
      <c r="F8" s="219" t="s">
        <v>325</v>
      </c>
      <c r="G8" s="219" t="s">
        <v>325</v>
      </c>
      <c r="H8" s="219" t="s">
        <v>325</v>
      </c>
      <c r="I8" s="219" t="s">
        <v>325</v>
      </c>
      <c r="J8" s="219" t="s">
        <v>325</v>
      </c>
      <c r="K8" s="219" t="s">
        <v>325</v>
      </c>
      <c r="N8" s="22" t="s">
        <v>406</v>
      </c>
      <c r="P8" s="1"/>
      <c r="Q8" s="1"/>
      <c r="R8" s="1"/>
      <c r="S8" s="1"/>
      <c r="T8" s="1"/>
      <c r="U8" s="1"/>
      <c r="V8" s="1"/>
    </row>
    <row r="9" spans="2:22" ht="15.95" customHeight="1" x14ac:dyDescent="0.2">
      <c r="B9" s="226" t="s">
        <v>11</v>
      </c>
      <c r="C9" s="235" t="s">
        <v>405</v>
      </c>
      <c r="D9" s="219" t="s">
        <v>404</v>
      </c>
      <c r="E9" s="219" t="s">
        <v>327</v>
      </c>
      <c r="F9" s="219" t="s">
        <v>327</v>
      </c>
      <c r="G9" s="219" t="s">
        <v>325</v>
      </c>
      <c r="H9" s="219" t="s">
        <v>325</v>
      </c>
      <c r="I9" s="219" t="s">
        <v>325</v>
      </c>
      <c r="J9" s="219" t="s">
        <v>325</v>
      </c>
      <c r="K9" s="219" t="s">
        <v>325</v>
      </c>
      <c r="P9" s="3" t="s">
        <v>403</v>
      </c>
      <c r="Q9" s="1"/>
      <c r="R9" s="1"/>
      <c r="S9" s="1"/>
      <c r="T9" s="1"/>
      <c r="U9" s="1"/>
      <c r="V9" s="1"/>
    </row>
    <row r="10" spans="2:22" ht="15.95" customHeight="1" thickBot="1" x14ac:dyDescent="0.25">
      <c r="B10" s="231" t="s">
        <v>12</v>
      </c>
      <c r="C10" s="234" t="s">
        <v>402</v>
      </c>
      <c r="D10" s="219" t="s">
        <v>328</v>
      </c>
      <c r="E10" s="219" t="s">
        <v>327</v>
      </c>
      <c r="F10" s="219" t="s">
        <v>327</v>
      </c>
      <c r="G10" s="219" t="s">
        <v>325</v>
      </c>
      <c r="H10" s="219" t="s">
        <v>325</v>
      </c>
      <c r="I10" s="219" t="s">
        <v>325</v>
      </c>
      <c r="J10" s="219" t="s">
        <v>325</v>
      </c>
      <c r="K10" s="219" t="s">
        <v>325</v>
      </c>
      <c r="N10" s="232" t="s">
        <v>401</v>
      </c>
      <c r="P10" s="3" t="s">
        <v>400</v>
      </c>
      <c r="Q10" s="1"/>
      <c r="R10" s="1"/>
      <c r="S10" s="1"/>
      <c r="T10" s="1"/>
      <c r="U10" s="1"/>
      <c r="V10" s="1"/>
    </row>
    <row r="11" spans="2:22" ht="15.95" customHeight="1" x14ac:dyDescent="0.2">
      <c r="B11" s="224">
        <v>2</v>
      </c>
      <c r="C11" s="223" t="s">
        <v>46</v>
      </c>
      <c r="D11" s="222"/>
      <c r="E11" s="222"/>
      <c r="F11" s="222"/>
      <c r="G11" s="222"/>
      <c r="H11" s="222"/>
      <c r="I11" s="222"/>
      <c r="J11" s="222"/>
      <c r="K11" s="222"/>
      <c r="N11" s="232" t="s">
        <v>399</v>
      </c>
      <c r="P11" s="3" t="s">
        <v>398</v>
      </c>
      <c r="Q11" s="1"/>
      <c r="R11" s="1"/>
      <c r="S11" s="1"/>
      <c r="T11" s="1"/>
      <c r="U11" s="1"/>
      <c r="V11" s="1"/>
    </row>
    <row r="12" spans="2:22" ht="15.95" customHeight="1" x14ac:dyDescent="0.2">
      <c r="B12" s="228" t="s">
        <v>5</v>
      </c>
      <c r="C12" s="233" t="s">
        <v>397</v>
      </c>
      <c r="D12" s="219" t="s">
        <v>331</v>
      </c>
      <c r="E12" s="219" t="s">
        <v>328</v>
      </c>
      <c r="F12" s="219" t="s">
        <v>326</v>
      </c>
      <c r="G12" s="219" t="s">
        <v>325</v>
      </c>
      <c r="H12" s="219" t="s">
        <v>325</v>
      </c>
      <c r="I12" s="219" t="s">
        <v>325</v>
      </c>
      <c r="J12" s="219" t="s">
        <v>325</v>
      </c>
      <c r="K12" s="219" t="s">
        <v>325</v>
      </c>
      <c r="N12" s="232" t="s">
        <v>396</v>
      </c>
      <c r="P12" s="3" t="s">
        <v>395</v>
      </c>
      <c r="Q12" s="1"/>
      <c r="R12" s="1"/>
      <c r="S12" s="1"/>
      <c r="T12" s="1"/>
      <c r="U12" s="1"/>
      <c r="V12" s="1"/>
    </row>
    <row r="13" spans="2:22" ht="15.95" customHeight="1" x14ac:dyDescent="0.2">
      <c r="B13" s="226" t="s">
        <v>6</v>
      </c>
      <c r="C13" s="225" t="s">
        <v>394</v>
      </c>
      <c r="D13" s="219" t="s">
        <v>328</v>
      </c>
      <c r="E13" s="219" t="s">
        <v>327</v>
      </c>
      <c r="F13" s="219" t="s">
        <v>327</v>
      </c>
      <c r="G13" s="219" t="s">
        <v>325</v>
      </c>
      <c r="H13" s="219" t="s">
        <v>325</v>
      </c>
      <c r="I13" s="219" t="s">
        <v>325</v>
      </c>
      <c r="J13" s="219" t="s">
        <v>325</v>
      </c>
      <c r="K13" s="219" t="s">
        <v>325</v>
      </c>
      <c r="N13" s="232" t="s">
        <v>393</v>
      </c>
      <c r="P13" s="3" t="s">
        <v>392</v>
      </c>
      <c r="Q13" s="1"/>
      <c r="R13" s="1"/>
      <c r="S13" s="1"/>
      <c r="T13" s="1"/>
      <c r="U13" s="1"/>
      <c r="V13" s="1"/>
    </row>
    <row r="14" spans="2:22" ht="15.95" customHeight="1" x14ac:dyDescent="0.2">
      <c r="B14" s="226" t="s">
        <v>37</v>
      </c>
      <c r="C14" s="225" t="s">
        <v>391</v>
      </c>
      <c r="D14" s="219" t="s">
        <v>328</v>
      </c>
      <c r="E14" s="219" t="s">
        <v>327</v>
      </c>
      <c r="F14" s="219" t="s">
        <v>326</v>
      </c>
      <c r="G14" s="219" t="s">
        <v>325</v>
      </c>
      <c r="H14" s="219" t="s">
        <v>325</v>
      </c>
      <c r="I14" s="219" t="s">
        <v>325</v>
      </c>
      <c r="J14" s="219" t="s">
        <v>325</v>
      </c>
      <c r="K14" s="219" t="s">
        <v>325</v>
      </c>
      <c r="N14" s="232" t="s">
        <v>390</v>
      </c>
      <c r="P14" s="3" t="s">
        <v>389</v>
      </c>
      <c r="Q14" s="1"/>
      <c r="R14" s="1"/>
      <c r="S14" s="1"/>
      <c r="T14" s="1"/>
      <c r="U14" s="1"/>
      <c r="V14" s="1"/>
    </row>
    <row r="15" spans="2:22" ht="15.95" customHeight="1" x14ac:dyDescent="0.2">
      <c r="B15" s="226" t="s">
        <v>38</v>
      </c>
      <c r="C15" s="225" t="s">
        <v>388</v>
      </c>
      <c r="D15" s="219" t="s">
        <v>327</v>
      </c>
      <c r="E15" s="219" t="s">
        <v>328</v>
      </c>
      <c r="F15" s="219" t="s">
        <v>325</v>
      </c>
      <c r="G15" s="219" t="s">
        <v>325</v>
      </c>
      <c r="H15" s="219" t="s">
        <v>325</v>
      </c>
      <c r="I15" s="219" t="s">
        <v>325</v>
      </c>
      <c r="J15" s="219" t="s">
        <v>325</v>
      </c>
      <c r="K15" s="219" t="s">
        <v>325</v>
      </c>
      <c r="P15" s="3" t="s">
        <v>387</v>
      </c>
      <c r="Q15" s="1"/>
      <c r="R15" s="1"/>
      <c r="S15" s="1"/>
      <c r="T15" s="1"/>
      <c r="U15" s="1"/>
      <c r="V15" s="1"/>
    </row>
    <row r="16" spans="2:22" ht="15.95" customHeight="1" thickBot="1" x14ac:dyDescent="0.25">
      <c r="B16" s="226" t="s">
        <v>54</v>
      </c>
      <c r="C16" s="225" t="s">
        <v>386</v>
      </c>
      <c r="D16" s="219" t="s">
        <v>327</v>
      </c>
      <c r="E16" s="219" t="s">
        <v>328</v>
      </c>
      <c r="F16" s="219" t="s">
        <v>325</v>
      </c>
      <c r="G16" s="219" t="s">
        <v>325</v>
      </c>
      <c r="H16" s="219" t="s">
        <v>325</v>
      </c>
      <c r="I16" s="219" t="s">
        <v>325</v>
      </c>
      <c r="J16" s="219" t="s">
        <v>325</v>
      </c>
      <c r="K16" s="219" t="s">
        <v>325</v>
      </c>
      <c r="P16" s="3" t="s">
        <v>385</v>
      </c>
      <c r="Q16" s="1"/>
      <c r="R16" s="1"/>
      <c r="S16" s="1"/>
      <c r="T16" s="1"/>
      <c r="U16" s="1"/>
      <c r="V16" s="1"/>
    </row>
    <row r="17" spans="2:22" ht="15.95" customHeight="1" x14ac:dyDescent="0.2">
      <c r="B17" s="224">
        <v>3</v>
      </c>
      <c r="C17" s="223" t="s">
        <v>53</v>
      </c>
      <c r="D17" s="222"/>
      <c r="E17" s="222"/>
      <c r="F17" s="222"/>
      <c r="G17" s="222"/>
      <c r="H17" s="222"/>
      <c r="I17" s="222"/>
      <c r="J17" s="222"/>
      <c r="K17" s="222"/>
      <c r="U17" s="1"/>
      <c r="V17" s="1"/>
    </row>
    <row r="18" spans="2:22" ht="15.95" customHeight="1" x14ac:dyDescent="0.2">
      <c r="B18" s="228" t="s">
        <v>13</v>
      </c>
      <c r="C18" s="227" t="s">
        <v>384</v>
      </c>
      <c r="D18" s="219" t="s">
        <v>331</v>
      </c>
      <c r="E18" s="219" t="s">
        <v>326</v>
      </c>
      <c r="F18" s="219" t="s">
        <v>328</v>
      </c>
      <c r="G18" s="219" t="s">
        <v>325</v>
      </c>
      <c r="H18" s="219" t="s">
        <v>325</v>
      </c>
      <c r="I18" s="219" t="s">
        <v>325</v>
      </c>
      <c r="J18" s="219" t="s">
        <v>325</v>
      </c>
      <c r="K18" s="219" t="s">
        <v>325</v>
      </c>
    </row>
    <row r="19" spans="2:22" ht="15.95" customHeight="1" x14ac:dyDescent="0.2">
      <c r="B19" s="226" t="s">
        <v>118</v>
      </c>
      <c r="C19" s="225" t="s">
        <v>383</v>
      </c>
      <c r="D19" s="219" t="s">
        <v>327</v>
      </c>
      <c r="E19" s="219" t="s">
        <v>326</v>
      </c>
      <c r="F19" s="219" t="s">
        <v>328</v>
      </c>
      <c r="G19" s="219" t="s">
        <v>325</v>
      </c>
      <c r="H19" s="219" t="s">
        <v>325</v>
      </c>
      <c r="I19" s="219" t="s">
        <v>325</v>
      </c>
      <c r="J19" s="219" t="s">
        <v>325</v>
      </c>
      <c r="K19" s="219" t="s">
        <v>325</v>
      </c>
    </row>
    <row r="20" spans="2:22" ht="15.95" customHeight="1" x14ac:dyDescent="0.2">
      <c r="B20" s="226" t="s">
        <v>60</v>
      </c>
      <c r="C20" s="225" t="s">
        <v>382</v>
      </c>
      <c r="D20" s="219" t="s">
        <v>327</v>
      </c>
      <c r="E20" s="219" t="s">
        <v>326</v>
      </c>
      <c r="F20" s="219" t="s">
        <v>328</v>
      </c>
      <c r="G20" s="219" t="s">
        <v>325</v>
      </c>
      <c r="H20" s="219" t="s">
        <v>325</v>
      </c>
      <c r="I20" s="219" t="s">
        <v>325</v>
      </c>
      <c r="J20" s="219" t="s">
        <v>325</v>
      </c>
      <c r="K20" s="219" t="s">
        <v>325</v>
      </c>
    </row>
    <row r="21" spans="2:22" ht="15.95" customHeight="1" thickBot="1" x14ac:dyDescent="0.25">
      <c r="B21" s="226" t="s">
        <v>381</v>
      </c>
      <c r="C21" s="225" t="s">
        <v>380</v>
      </c>
      <c r="D21" s="219" t="s">
        <v>327</v>
      </c>
      <c r="E21" s="219" t="s">
        <v>326</v>
      </c>
      <c r="F21" s="219" t="s">
        <v>328</v>
      </c>
      <c r="G21" s="219" t="s">
        <v>325</v>
      </c>
      <c r="H21" s="219" t="s">
        <v>325</v>
      </c>
      <c r="I21" s="219" t="s">
        <v>325</v>
      </c>
      <c r="J21" s="219" t="s">
        <v>325</v>
      </c>
      <c r="K21" s="219" t="s">
        <v>325</v>
      </c>
    </row>
    <row r="22" spans="2:22" ht="15.95" customHeight="1" x14ac:dyDescent="0.2">
      <c r="B22" s="224">
        <v>4</v>
      </c>
      <c r="C22" s="223" t="s">
        <v>379</v>
      </c>
      <c r="D22" s="222"/>
      <c r="E22" s="222"/>
      <c r="F22" s="222"/>
      <c r="G22" s="222"/>
      <c r="H22" s="222"/>
      <c r="I22" s="222"/>
      <c r="J22" s="222"/>
      <c r="K22" s="222"/>
    </row>
    <row r="23" spans="2:22" ht="15.95" customHeight="1" x14ac:dyDescent="0.2">
      <c r="B23" s="228" t="s">
        <v>8</v>
      </c>
      <c r="C23" s="227" t="s">
        <v>378</v>
      </c>
      <c r="D23" s="219" t="s">
        <v>331</v>
      </c>
      <c r="E23" s="219" t="s">
        <v>328</v>
      </c>
      <c r="F23" s="219" t="s">
        <v>326</v>
      </c>
      <c r="G23" s="219" t="s">
        <v>325</v>
      </c>
      <c r="H23" s="219" t="s">
        <v>325</v>
      </c>
      <c r="I23" s="219" t="s">
        <v>325</v>
      </c>
      <c r="J23" s="219" t="s">
        <v>325</v>
      </c>
      <c r="K23" s="219" t="s">
        <v>325</v>
      </c>
    </row>
    <row r="24" spans="2:22" ht="15.95" customHeight="1" x14ac:dyDescent="0.2">
      <c r="B24" s="226" t="s">
        <v>377</v>
      </c>
      <c r="C24" s="225" t="s">
        <v>376</v>
      </c>
      <c r="D24" s="219" t="s">
        <v>328</v>
      </c>
      <c r="E24" s="219" t="s">
        <v>327</v>
      </c>
      <c r="F24" s="219" t="s">
        <v>326</v>
      </c>
      <c r="G24" s="219" t="s">
        <v>325</v>
      </c>
      <c r="H24" s="219" t="s">
        <v>325</v>
      </c>
      <c r="I24" s="219" t="s">
        <v>325</v>
      </c>
      <c r="J24" s="219" t="s">
        <v>325</v>
      </c>
      <c r="K24" s="219" t="s">
        <v>325</v>
      </c>
    </row>
    <row r="25" spans="2:22" ht="15" x14ac:dyDescent="0.2">
      <c r="B25" s="226" t="s">
        <v>375</v>
      </c>
      <c r="C25" s="225" t="s">
        <v>374</v>
      </c>
      <c r="D25" s="219" t="s">
        <v>327</v>
      </c>
      <c r="E25" s="219" t="s">
        <v>328</v>
      </c>
      <c r="F25" s="219" t="s">
        <v>326</v>
      </c>
      <c r="G25" s="219" t="s">
        <v>325</v>
      </c>
      <c r="H25" s="219" t="s">
        <v>325</v>
      </c>
      <c r="I25" s="219" t="s">
        <v>325</v>
      </c>
      <c r="J25" s="219" t="s">
        <v>325</v>
      </c>
      <c r="K25" s="219" t="s">
        <v>325</v>
      </c>
    </row>
    <row r="26" spans="2:22" ht="15" x14ac:dyDescent="0.2">
      <c r="B26" s="226" t="s">
        <v>65</v>
      </c>
      <c r="C26" s="225" t="s">
        <v>373</v>
      </c>
      <c r="D26" s="219" t="s">
        <v>327</v>
      </c>
      <c r="E26" s="219" t="s">
        <v>326</v>
      </c>
      <c r="F26" s="219" t="s">
        <v>328</v>
      </c>
      <c r="G26" s="219" t="s">
        <v>325</v>
      </c>
      <c r="H26" s="219" t="s">
        <v>325</v>
      </c>
      <c r="I26" s="219" t="s">
        <v>325</v>
      </c>
      <c r="J26" s="219" t="s">
        <v>325</v>
      </c>
      <c r="K26" s="219" t="s">
        <v>325</v>
      </c>
    </row>
    <row r="27" spans="2:22" s="1" customFormat="1" ht="15" x14ac:dyDescent="0.2">
      <c r="B27" s="226" t="s">
        <v>372</v>
      </c>
      <c r="C27" s="225" t="s">
        <v>371</v>
      </c>
      <c r="D27" s="219" t="s">
        <v>327</v>
      </c>
      <c r="E27" s="219" t="s">
        <v>328</v>
      </c>
      <c r="F27" s="219" t="s">
        <v>325</v>
      </c>
      <c r="G27" s="219" t="s">
        <v>325</v>
      </c>
      <c r="H27" s="219" t="s">
        <v>325</v>
      </c>
      <c r="I27" s="219" t="s">
        <v>325</v>
      </c>
      <c r="J27" s="219" t="s">
        <v>325</v>
      </c>
      <c r="K27" s="219" t="s">
        <v>325</v>
      </c>
    </row>
    <row r="28" spans="2:22" s="1" customFormat="1" ht="15" x14ac:dyDescent="0.2">
      <c r="B28" s="226" t="s">
        <v>370</v>
      </c>
      <c r="C28" s="225" t="s">
        <v>369</v>
      </c>
      <c r="D28" s="219" t="s">
        <v>327</v>
      </c>
      <c r="E28" s="219" t="s">
        <v>328</v>
      </c>
      <c r="F28" s="219" t="s">
        <v>325</v>
      </c>
      <c r="G28" s="219" t="s">
        <v>325</v>
      </c>
      <c r="H28" s="219" t="s">
        <v>325</v>
      </c>
      <c r="I28" s="219" t="s">
        <v>325</v>
      </c>
      <c r="J28" s="219" t="s">
        <v>325</v>
      </c>
      <c r="K28" s="219" t="s">
        <v>325</v>
      </c>
    </row>
    <row r="29" spans="2:22" s="1" customFormat="1" ht="15" x14ac:dyDescent="0.2">
      <c r="B29" s="231" t="s">
        <v>368</v>
      </c>
      <c r="C29" s="230" t="s">
        <v>367</v>
      </c>
      <c r="D29" s="219" t="s">
        <v>327</v>
      </c>
      <c r="E29" s="219" t="s">
        <v>328</v>
      </c>
      <c r="F29" s="219" t="s">
        <v>325</v>
      </c>
      <c r="G29" s="219" t="s">
        <v>325</v>
      </c>
      <c r="H29" s="219" t="s">
        <v>325</v>
      </c>
      <c r="I29" s="219" t="s">
        <v>325</v>
      </c>
      <c r="J29" s="219" t="s">
        <v>325</v>
      </c>
      <c r="K29" s="219" t="s">
        <v>325</v>
      </c>
    </row>
    <row r="30" spans="2:22" s="1" customFormat="1" ht="15" x14ac:dyDescent="0.2">
      <c r="B30" s="231" t="s">
        <v>366</v>
      </c>
      <c r="C30" s="230" t="s">
        <v>365</v>
      </c>
      <c r="D30" s="219" t="s">
        <v>327</v>
      </c>
      <c r="E30" s="219" t="s">
        <v>328</v>
      </c>
      <c r="F30" s="219" t="s">
        <v>325</v>
      </c>
      <c r="G30" s="219" t="s">
        <v>325</v>
      </c>
      <c r="H30" s="219" t="s">
        <v>325</v>
      </c>
      <c r="I30" s="219" t="s">
        <v>325</v>
      </c>
      <c r="J30" s="219" t="s">
        <v>325</v>
      </c>
      <c r="K30" s="219" t="s">
        <v>325</v>
      </c>
    </row>
    <row r="31" spans="2:22" s="1" customFormat="1" ht="15" x14ac:dyDescent="0.2">
      <c r="B31" s="231" t="s">
        <v>364</v>
      </c>
      <c r="C31" s="230" t="s">
        <v>363</v>
      </c>
      <c r="D31" s="219" t="s">
        <v>327</v>
      </c>
      <c r="E31" s="219" t="s">
        <v>328</v>
      </c>
      <c r="F31" s="219" t="s">
        <v>325</v>
      </c>
      <c r="G31" s="219" t="s">
        <v>325</v>
      </c>
      <c r="H31" s="219" t="s">
        <v>325</v>
      </c>
      <c r="I31" s="219" t="s">
        <v>325</v>
      </c>
      <c r="J31" s="219" t="s">
        <v>325</v>
      </c>
      <c r="K31" s="219" t="s">
        <v>325</v>
      </c>
    </row>
    <row r="32" spans="2:22" s="1" customFormat="1" ht="15" x14ac:dyDescent="0.2">
      <c r="B32" s="231" t="s">
        <v>29</v>
      </c>
      <c r="C32" s="230" t="s">
        <v>362</v>
      </c>
      <c r="D32" s="219" t="s">
        <v>327</v>
      </c>
      <c r="E32" s="219" t="s">
        <v>328</v>
      </c>
      <c r="F32" s="219" t="s">
        <v>325</v>
      </c>
      <c r="G32" s="219" t="s">
        <v>325</v>
      </c>
      <c r="H32" s="219" t="s">
        <v>325</v>
      </c>
      <c r="I32" s="219" t="s">
        <v>325</v>
      </c>
      <c r="J32" s="219" t="s">
        <v>325</v>
      </c>
      <c r="K32" s="219" t="s">
        <v>325</v>
      </c>
    </row>
    <row r="33" spans="2:11" s="1" customFormat="1" ht="15" x14ac:dyDescent="0.2">
      <c r="B33" s="231" t="s">
        <v>39</v>
      </c>
      <c r="C33" s="230" t="s">
        <v>361</v>
      </c>
      <c r="D33" s="219" t="s">
        <v>327</v>
      </c>
      <c r="E33" s="219" t="s">
        <v>328</v>
      </c>
      <c r="F33" s="219" t="s">
        <v>326</v>
      </c>
      <c r="G33" s="219" t="s">
        <v>325</v>
      </c>
      <c r="H33" s="219" t="s">
        <v>325</v>
      </c>
      <c r="I33" s="219" t="s">
        <v>325</v>
      </c>
      <c r="J33" s="219" t="s">
        <v>325</v>
      </c>
      <c r="K33" s="219" t="s">
        <v>325</v>
      </c>
    </row>
    <row r="34" spans="2:11" ht="15" x14ac:dyDescent="0.2">
      <c r="B34" s="231" t="s">
        <v>67</v>
      </c>
      <c r="C34" s="230" t="s">
        <v>360</v>
      </c>
      <c r="D34" s="219" t="s">
        <v>327</v>
      </c>
      <c r="E34" s="219" t="s">
        <v>328</v>
      </c>
      <c r="F34" s="219" t="s">
        <v>326</v>
      </c>
      <c r="G34" s="219" t="s">
        <v>325</v>
      </c>
      <c r="H34" s="219" t="s">
        <v>325</v>
      </c>
      <c r="I34" s="219" t="s">
        <v>325</v>
      </c>
      <c r="J34" s="219" t="s">
        <v>325</v>
      </c>
      <c r="K34" s="219" t="s">
        <v>325</v>
      </c>
    </row>
    <row r="35" spans="2:11" ht="15.75" thickBot="1" x14ac:dyDescent="0.25">
      <c r="B35" s="231" t="s">
        <v>68</v>
      </c>
      <c r="C35" s="230" t="s">
        <v>359</v>
      </c>
      <c r="D35" s="219" t="s">
        <v>327</v>
      </c>
      <c r="E35" s="219" t="s">
        <v>328</v>
      </c>
      <c r="F35" s="219" t="s">
        <v>326</v>
      </c>
      <c r="G35" s="219" t="s">
        <v>325</v>
      </c>
      <c r="H35" s="219" t="s">
        <v>325</v>
      </c>
      <c r="I35" s="219" t="s">
        <v>325</v>
      </c>
      <c r="J35" s="219" t="s">
        <v>325</v>
      </c>
      <c r="K35" s="219" t="s">
        <v>325</v>
      </c>
    </row>
    <row r="36" spans="2:11" ht="15.75" x14ac:dyDescent="0.2">
      <c r="B36" s="224">
        <v>5</v>
      </c>
      <c r="C36" s="223" t="s">
        <v>75</v>
      </c>
      <c r="D36" s="222"/>
      <c r="E36" s="222"/>
      <c r="F36" s="222"/>
      <c r="G36" s="222"/>
      <c r="H36" s="222"/>
      <c r="I36" s="222"/>
      <c r="J36" s="222"/>
      <c r="K36" s="222"/>
    </row>
    <row r="37" spans="2:11" ht="15" x14ac:dyDescent="0.2">
      <c r="B37" s="228" t="s">
        <v>15</v>
      </c>
      <c r="C37" s="227" t="s">
        <v>358</v>
      </c>
      <c r="D37" s="219" t="s">
        <v>331</v>
      </c>
      <c r="E37" s="219" t="s">
        <v>328</v>
      </c>
      <c r="F37" s="219" t="s">
        <v>326</v>
      </c>
      <c r="G37" s="219" t="s">
        <v>325</v>
      </c>
      <c r="H37" s="219" t="s">
        <v>325</v>
      </c>
      <c r="I37" s="219" t="s">
        <v>325</v>
      </c>
      <c r="J37" s="219" t="s">
        <v>325</v>
      </c>
      <c r="K37" s="219" t="s">
        <v>325</v>
      </c>
    </row>
    <row r="38" spans="2:11" ht="15" x14ac:dyDescent="0.2">
      <c r="B38" s="228" t="s">
        <v>16</v>
      </c>
      <c r="C38" s="227" t="s">
        <v>357</v>
      </c>
      <c r="D38" s="219" t="s">
        <v>327</v>
      </c>
      <c r="E38" s="219" t="s">
        <v>328</v>
      </c>
      <c r="F38" s="219" t="s">
        <v>326</v>
      </c>
      <c r="G38" s="219" t="s">
        <v>325</v>
      </c>
      <c r="H38" s="219" t="s">
        <v>325</v>
      </c>
      <c r="I38" s="219" t="s">
        <v>325</v>
      </c>
      <c r="J38" s="219" t="s">
        <v>325</v>
      </c>
      <c r="K38" s="219" t="s">
        <v>325</v>
      </c>
    </row>
    <row r="39" spans="2:11" ht="15" x14ac:dyDescent="0.2">
      <c r="B39" s="228" t="s">
        <v>17</v>
      </c>
      <c r="C39" s="227" t="s">
        <v>356</v>
      </c>
      <c r="D39" s="219" t="s">
        <v>327</v>
      </c>
      <c r="E39" s="219" t="s">
        <v>328</v>
      </c>
      <c r="F39" s="219" t="s">
        <v>326</v>
      </c>
      <c r="G39" s="219" t="s">
        <v>325</v>
      </c>
      <c r="H39" s="219" t="s">
        <v>325</v>
      </c>
      <c r="I39" s="219" t="s">
        <v>325</v>
      </c>
      <c r="J39" s="219" t="s">
        <v>325</v>
      </c>
      <c r="K39" s="219" t="s">
        <v>325</v>
      </c>
    </row>
    <row r="40" spans="2:11" ht="15" x14ac:dyDescent="0.2">
      <c r="B40" s="228" t="s">
        <v>25</v>
      </c>
      <c r="C40" s="227" t="s">
        <v>355</v>
      </c>
      <c r="D40" s="219" t="s">
        <v>327</v>
      </c>
      <c r="E40" s="219" t="s">
        <v>328</v>
      </c>
      <c r="F40" s="219" t="s">
        <v>325</v>
      </c>
      <c r="G40" s="219" t="s">
        <v>325</v>
      </c>
      <c r="H40" s="219" t="s">
        <v>325</v>
      </c>
      <c r="I40" s="219" t="s">
        <v>325</v>
      </c>
      <c r="J40" s="219" t="s">
        <v>325</v>
      </c>
      <c r="K40" s="219" t="s">
        <v>325</v>
      </c>
    </row>
    <row r="41" spans="2:11" ht="15" x14ac:dyDescent="0.2">
      <c r="B41" s="228" t="s">
        <v>354</v>
      </c>
      <c r="C41" s="227" t="s">
        <v>353</v>
      </c>
      <c r="D41" s="219" t="s">
        <v>327</v>
      </c>
      <c r="E41" s="219" t="s">
        <v>328</v>
      </c>
      <c r="F41" s="219" t="s">
        <v>325</v>
      </c>
      <c r="G41" s="219" t="s">
        <v>325</v>
      </c>
      <c r="H41" s="219" t="s">
        <v>325</v>
      </c>
      <c r="I41" s="219" t="s">
        <v>325</v>
      </c>
      <c r="J41" s="219" t="s">
        <v>325</v>
      </c>
      <c r="K41" s="219" t="s">
        <v>325</v>
      </c>
    </row>
    <row r="42" spans="2:11" ht="15.75" thickBot="1" x14ac:dyDescent="0.25">
      <c r="B42" s="228" t="s">
        <v>352</v>
      </c>
      <c r="C42" s="227" t="s">
        <v>351</v>
      </c>
      <c r="D42" s="219" t="s">
        <v>327</v>
      </c>
      <c r="E42" s="219" t="s">
        <v>328</v>
      </c>
      <c r="F42" s="219" t="s">
        <v>325</v>
      </c>
      <c r="G42" s="219" t="s">
        <v>325</v>
      </c>
      <c r="H42" s="219" t="s">
        <v>325</v>
      </c>
      <c r="I42" s="219" t="s">
        <v>325</v>
      </c>
      <c r="J42" s="219" t="s">
        <v>325</v>
      </c>
      <c r="K42" s="219" t="s">
        <v>325</v>
      </c>
    </row>
    <row r="43" spans="2:11" ht="15.75" x14ac:dyDescent="0.2">
      <c r="B43" s="224">
        <v>6</v>
      </c>
      <c r="C43" s="223" t="s">
        <v>350</v>
      </c>
      <c r="D43" s="222"/>
      <c r="E43" s="222"/>
      <c r="F43" s="222"/>
      <c r="G43" s="222"/>
      <c r="H43" s="222"/>
      <c r="I43" s="222"/>
      <c r="J43" s="222"/>
      <c r="K43" s="222"/>
    </row>
    <row r="44" spans="2:11" ht="15.75" thickBot="1" x14ac:dyDescent="0.25">
      <c r="B44" s="228" t="s">
        <v>79</v>
      </c>
      <c r="C44" s="229" t="s">
        <v>349</v>
      </c>
      <c r="D44" s="219" t="s">
        <v>331</v>
      </c>
      <c r="E44" s="219" t="s">
        <v>326</v>
      </c>
      <c r="F44" s="219" t="s">
        <v>326</v>
      </c>
      <c r="G44" s="219" t="s">
        <v>325</v>
      </c>
      <c r="H44" s="219" t="s">
        <v>325</v>
      </c>
      <c r="I44" s="219" t="s">
        <v>325</v>
      </c>
      <c r="J44" s="219" t="s">
        <v>325</v>
      </c>
      <c r="K44" s="219" t="s">
        <v>325</v>
      </c>
    </row>
    <row r="45" spans="2:11" ht="15.75" x14ac:dyDescent="0.2">
      <c r="B45" s="224">
        <v>7</v>
      </c>
      <c r="C45" s="223" t="s">
        <v>348</v>
      </c>
      <c r="D45" s="222"/>
      <c r="E45" s="222"/>
      <c r="F45" s="222"/>
      <c r="G45" s="222"/>
      <c r="H45" s="222"/>
      <c r="I45" s="222"/>
      <c r="J45" s="222"/>
      <c r="K45" s="222"/>
    </row>
    <row r="46" spans="2:11" ht="15" x14ac:dyDescent="0.2">
      <c r="B46" s="228" t="s">
        <v>347</v>
      </c>
      <c r="C46" s="227" t="s">
        <v>346</v>
      </c>
      <c r="D46" s="219" t="s">
        <v>331</v>
      </c>
      <c r="E46" s="219" t="s">
        <v>328</v>
      </c>
      <c r="F46" s="219" t="s">
        <v>326</v>
      </c>
      <c r="G46" s="219" t="s">
        <v>325</v>
      </c>
      <c r="H46" s="219" t="s">
        <v>325</v>
      </c>
      <c r="I46" s="219" t="s">
        <v>325</v>
      </c>
      <c r="J46" s="219" t="s">
        <v>325</v>
      </c>
      <c r="K46" s="219" t="s">
        <v>325</v>
      </c>
    </row>
    <row r="47" spans="2:11" ht="15.75" thickBot="1" x14ac:dyDescent="0.25">
      <c r="B47" s="226" t="s">
        <v>345</v>
      </c>
      <c r="C47" s="225" t="s">
        <v>344</v>
      </c>
      <c r="D47" s="219" t="s">
        <v>327</v>
      </c>
      <c r="E47" s="219" t="s">
        <v>328</v>
      </c>
      <c r="F47" s="219" t="s">
        <v>326</v>
      </c>
      <c r="G47" s="219" t="s">
        <v>325</v>
      </c>
      <c r="H47" s="219" t="s">
        <v>325</v>
      </c>
      <c r="I47" s="219" t="s">
        <v>325</v>
      </c>
      <c r="J47" s="219" t="s">
        <v>325</v>
      </c>
      <c r="K47" s="219" t="s">
        <v>325</v>
      </c>
    </row>
    <row r="48" spans="2:11" ht="15.75" x14ac:dyDescent="0.2">
      <c r="B48" s="224">
        <v>8</v>
      </c>
      <c r="C48" s="223" t="s">
        <v>343</v>
      </c>
      <c r="D48" s="222"/>
      <c r="E48" s="222"/>
      <c r="F48" s="222"/>
      <c r="G48" s="222"/>
      <c r="H48" s="222"/>
      <c r="I48" s="222"/>
      <c r="J48" s="222"/>
      <c r="K48" s="222"/>
    </row>
    <row r="49" spans="2:11" ht="15" x14ac:dyDescent="0.2">
      <c r="B49" s="228" t="s">
        <v>342</v>
      </c>
      <c r="C49" s="227" t="s">
        <v>341</v>
      </c>
      <c r="D49" s="219" t="s">
        <v>331</v>
      </c>
      <c r="E49" s="219" t="s">
        <v>326</v>
      </c>
      <c r="F49" s="219" t="s">
        <v>326</v>
      </c>
      <c r="G49" s="219" t="s">
        <v>325</v>
      </c>
      <c r="H49" s="219" t="s">
        <v>325</v>
      </c>
      <c r="I49" s="219" t="s">
        <v>325</v>
      </c>
      <c r="J49" s="219" t="s">
        <v>325</v>
      </c>
      <c r="K49" s="219" t="s">
        <v>325</v>
      </c>
    </row>
    <row r="50" spans="2:11" ht="15.75" thickBot="1" x14ac:dyDescent="0.25">
      <c r="B50" s="226" t="s">
        <v>340</v>
      </c>
      <c r="C50" s="225" t="s">
        <v>339</v>
      </c>
      <c r="D50" s="219" t="s">
        <v>328</v>
      </c>
      <c r="E50" s="219" t="s">
        <v>326</v>
      </c>
      <c r="F50" s="219" t="s">
        <v>326</v>
      </c>
      <c r="G50" s="219" t="s">
        <v>325</v>
      </c>
      <c r="H50" s="219" t="s">
        <v>325</v>
      </c>
      <c r="I50" s="219" t="s">
        <v>325</v>
      </c>
      <c r="J50" s="219" t="s">
        <v>325</v>
      </c>
      <c r="K50" s="219" t="s">
        <v>325</v>
      </c>
    </row>
    <row r="51" spans="2:11" ht="15.75" x14ac:dyDescent="0.2">
      <c r="B51" s="224">
        <v>9</v>
      </c>
      <c r="C51" s="223" t="s">
        <v>103</v>
      </c>
      <c r="D51" s="222"/>
      <c r="E51" s="222"/>
      <c r="F51" s="222"/>
      <c r="G51" s="222"/>
      <c r="H51" s="222"/>
      <c r="I51" s="222"/>
      <c r="J51" s="222"/>
      <c r="K51" s="222"/>
    </row>
    <row r="52" spans="2:11" ht="15" x14ac:dyDescent="0.2">
      <c r="B52" s="228" t="s">
        <v>338</v>
      </c>
      <c r="C52" s="227" t="s">
        <v>337</v>
      </c>
      <c r="D52" s="219" t="s">
        <v>331</v>
      </c>
      <c r="E52" s="219" t="s">
        <v>328</v>
      </c>
      <c r="F52" s="219" t="s">
        <v>326</v>
      </c>
      <c r="G52" s="219" t="s">
        <v>325</v>
      </c>
      <c r="H52" s="219" t="s">
        <v>325</v>
      </c>
      <c r="I52" s="219" t="s">
        <v>325</v>
      </c>
      <c r="J52" s="219" t="s">
        <v>325</v>
      </c>
      <c r="K52" s="219" t="s">
        <v>325</v>
      </c>
    </row>
    <row r="53" spans="2:11" ht="15.75" thickBot="1" x14ac:dyDescent="0.25">
      <c r="B53" s="226" t="s">
        <v>336</v>
      </c>
      <c r="C53" s="225" t="s">
        <v>335</v>
      </c>
      <c r="D53" s="219" t="s">
        <v>327</v>
      </c>
      <c r="E53" s="219" t="s">
        <v>328</v>
      </c>
      <c r="F53" s="219" t="s">
        <v>326</v>
      </c>
      <c r="G53" s="219" t="s">
        <v>325</v>
      </c>
      <c r="H53" s="219" t="s">
        <v>325</v>
      </c>
      <c r="I53" s="219" t="s">
        <v>325</v>
      </c>
      <c r="J53" s="219" t="s">
        <v>325</v>
      </c>
      <c r="K53" s="219" t="s">
        <v>325</v>
      </c>
    </row>
    <row r="54" spans="2:11" ht="15.75" x14ac:dyDescent="0.2">
      <c r="B54" s="224">
        <v>10</v>
      </c>
      <c r="C54" s="223" t="s">
        <v>334</v>
      </c>
      <c r="D54" s="222"/>
      <c r="E54" s="222"/>
      <c r="F54" s="222"/>
      <c r="G54" s="222"/>
      <c r="H54" s="222"/>
      <c r="I54" s="222"/>
      <c r="J54" s="222"/>
      <c r="K54" s="222"/>
    </row>
    <row r="55" spans="2:11" ht="15" x14ac:dyDescent="0.2">
      <c r="B55" s="221" t="s">
        <v>333</v>
      </c>
      <c r="C55" s="220" t="s">
        <v>332</v>
      </c>
      <c r="D55" s="219" t="s">
        <v>331</v>
      </c>
      <c r="E55" s="219" t="s">
        <v>327</v>
      </c>
      <c r="F55" s="219" t="s">
        <v>326</v>
      </c>
      <c r="G55" s="219" t="s">
        <v>325</v>
      </c>
      <c r="H55" s="219" t="s">
        <v>325</v>
      </c>
      <c r="I55" s="219" t="s">
        <v>325</v>
      </c>
      <c r="J55" s="219" t="s">
        <v>325</v>
      </c>
      <c r="K55" s="219" t="s">
        <v>325</v>
      </c>
    </row>
    <row r="56" spans="2:11" ht="15" x14ac:dyDescent="0.2">
      <c r="B56" s="221" t="s">
        <v>330</v>
      </c>
      <c r="C56" s="220" t="s">
        <v>329</v>
      </c>
      <c r="D56" s="219" t="s">
        <v>328</v>
      </c>
      <c r="E56" s="219" t="s">
        <v>327</v>
      </c>
      <c r="F56" s="219" t="s">
        <v>326</v>
      </c>
      <c r="G56" s="219" t="s">
        <v>325</v>
      </c>
      <c r="H56" s="219" t="s">
        <v>325</v>
      </c>
      <c r="I56" s="219" t="s">
        <v>325</v>
      </c>
      <c r="J56" s="219" t="s">
        <v>325</v>
      </c>
      <c r="K56" s="219" t="s">
        <v>325</v>
      </c>
    </row>
    <row r="57" spans="2:11" x14ac:dyDescent="0.2">
      <c r="D57" s="218"/>
      <c r="E57" s="218"/>
      <c r="F57" s="218"/>
      <c r="G57" s="218"/>
      <c r="H57" s="218"/>
      <c r="I57" s="218"/>
      <c r="J57" s="218"/>
      <c r="K57" s="218"/>
    </row>
    <row r="78" spans="3:13" x14ac:dyDescent="0.2">
      <c r="C78" s="217"/>
      <c r="D78" s="217"/>
      <c r="E78" s="217"/>
      <c r="F78" s="217"/>
      <c r="G78" s="217"/>
      <c r="H78" s="217"/>
      <c r="I78" s="217"/>
      <c r="J78" s="217"/>
      <c r="K78" s="217"/>
      <c r="L78" s="217"/>
      <c r="M78" s="217"/>
    </row>
    <row r="79" spans="3:13" x14ac:dyDescent="0.2">
      <c r="C79" s="216"/>
      <c r="D79" s="216"/>
      <c r="E79" s="216"/>
      <c r="F79" s="216"/>
      <c r="G79" s="216"/>
      <c r="H79" s="216"/>
      <c r="I79" s="216"/>
      <c r="J79" s="216"/>
      <c r="K79" s="216"/>
      <c r="L79" s="216"/>
      <c r="M79" s="216"/>
    </row>
    <row r="80" spans="3:13" x14ac:dyDescent="0.2">
      <c r="C80" s="216"/>
      <c r="D80" s="216"/>
      <c r="E80" s="216"/>
      <c r="F80" s="216"/>
      <c r="G80" s="216"/>
      <c r="H80" s="216"/>
      <c r="I80" s="216"/>
      <c r="J80" s="216"/>
      <c r="K80" s="216"/>
      <c r="L80" s="216"/>
      <c r="M80" s="216"/>
    </row>
    <row r="81" spans="3:13" x14ac:dyDescent="0.2">
      <c r="C81" s="216"/>
      <c r="D81" s="216"/>
      <c r="E81" s="216"/>
      <c r="F81" s="216"/>
      <c r="G81" s="216"/>
      <c r="H81" s="216"/>
      <c r="I81" s="216"/>
      <c r="J81" s="216"/>
      <c r="K81" s="216"/>
      <c r="L81" s="216"/>
      <c r="M81" s="216"/>
    </row>
    <row r="82" spans="3:13" x14ac:dyDescent="0.2">
      <c r="C82" s="216"/>
      <c r="D82" s="216"/>
      <c r="E82" s="216"/>
      <c r="F82" s="216"/>
      <c r="G82" s="216"/>
      <c r="H82" s="216"/>
      <c r="I82" s="216"/>
      <c r="J82" s="216"/>
      <c r="K82" s="216"/>
      <c r="L82" s="216"/>
      <c r="M82" s="216"/>
    </row>
    <row r="83" spans="3:13" x14ac:dyDescent="0.2">
      <c r="C83" s="216"/>
      <c r="D83" s="216"/>
      <c r="E83" s="216"/>
      <c r="F83" s="216"/>
      <c r="G83" s="216"/>
      <c r="H83" s="216"/>
      <c r="I83" s="216"/>
      <c r="J83" s="216"/>
      <c r="K83" s="216"/>
      <c r="L83" s="216"/>
      <c r="M83" s="216"/>
    </row>
    <row r="84" spans="3:13" x14ac:dyDescent="0.2">
      <c r="C84" s="216"/>
      <c r="D84" s="216"/>
      <c r="E84" s="216"/>
      <c r="F84" s="216"/>
      <c r="G84" s="216"/>
      <c r="H84" s="216"/>
      <c r="I84" s="216"/>
      <c r="J84" s="216"/>
      <c r="K84" s="216"/>
      <c r="L84" s="216"/>
      <c r="M84" s="216"/>
    </row>
    <row r="85" spans="3:13" x14ac:dyDescent="0.2">
      <c r="C85" s="216"/>
      <c r="D85" s="216"/>
      <c r="E85" s="216"/>
      <c r="F85" s="216"/>
      <c r="G85" s="216"/>
      <c r="H85" s="216"/>
      <c r="I85" s="216"/>
      <c r="J85" s="216"/>
      <c r="K85" s="216"/>
      <c r="L85" s="216"/>
      <c r="M85" s="216"/>
    </row>
    <row r="86" spans="3:13" x14ac:dyDescent="0.2">
      <c r="C86" s="216"/>
      <c r="D86" s="216"/>
      <c r="E86" s="216"/>
      <c r="F86" s="216"/>
      <c r="G86" s="216"/>
      <c r="H86" s="216"/>
      <c r="I86" s="216"/>
      <c r="J86" s="216"/>
      <c r="K86" s="216"/>
      <c r="L86" s="216"/>
      <c r="M86" s="216"/>
    </row>
    <row r="87" spans="3:13" x14ac:dyDescent="0.2">
      <c r="C87" s="216"/>
      <c r="D87" s="216"/>
      <c r="E87" s="216"/>
      <c r="F87" s="216"/>
      <c r="G87" s="216"/>
      <c r="H87" s="216"/>
      <c r="I87" s="216"/>
      <c r="J87" s="216"/>
      <c r="K87" s="216"/>
      <c r="L87" s="216"/>
      <c r="M87" s="216"/>
    </row>
    <row r="88" spans="3:13" x14ac:dyDescent="0.2">
      <c r="C88" s="216"/>
      <c r="D88" s="216"/>
      <c r="E88" s="216"/>
      <c r="F88" s="216"/>
      <c r="G88" s="216"/>
      <c r="H88" s="216"/>
      <c r="I88" s="216"/>
      <c r="J88" s="216"/>
      <c r="K88" s="216"/>
      <c r="L88" s="216"/>
      <c r="M88" s="216"/>
    </row>
    <row r="89" spans="3:13" x14ac:dyDescent="0.2">
      <c r="C89" s="216"/>
      <c r="D89" s="216"/>
      <c r="E89" s="216"/>
      <c r="F89" s="216"/>
      <c r="G89" s="216"/>
      <c r="H89" s="216"/>
      <c r="I89" s="216"/>
      <c r="J89" s="216"/>
      <c r="K89" s="216"/>
      <c r="L89" s="216"/>
      <c r="M89" s="216"/>
    </row>
    <row r="90" spans="3:13" x14ac:dyDescent="0.2">
      <c r="C90" s="216"/>
      <c r="D90" s="216"/>
      <c r="E90" s="216"/>
      <c r="F90" s="216"/>
      <c r="G90" s="216"/>
      <c r="H90" s="216"/>
      <c r="I90" s="216"/>
      <c r="J90" s="216"/>
      <c r="K90" s="216"/>
      <c r="L90" s="216"/>
      <c r="M90" s="216"/>
    </row>
    <row r="91" spans="3:13" x14ac:dyDescent="0.2">
      <c r="C91" s="216"/>
      <c r="D91" s="216"/>
      <c r="E91" s="216"/>
      <c r="F91" s="216"/>
      <c r="G91" s="216"/>
      <c r="H91" s="216"/>
      <c r="I91" s="216"/>
      <c r="J91" s="216"/>
      <c r="K91" s="216"/>
      <c r="L91" s="216"/>
      <c r="M91" s="216"/>
    </row>
    <row r="92" spans="3:13" x14ac:dyDescent="0.2">
      <c r="C92" s="216"/>
      <c r="D92" s="216"/>
      <c r="E92" s="216"/>
      <c r="F92" s="216"/>
      <c r="G92" s="216"/>
      <c r="H92" s="216"/>
      <c r="I92" s="216"/>
      <c r="J92" s="216"/>
      <c r="K92" s="216"/>
      <c r="L92" s="216"/>
      <c r="M92" s="216"/>
    </row>
    <row r="93" spans="3:13" x14ac:dyDescent="0.2">
      <c r="C93" s="216"/>
      <c r="D93" s="216"/>
      <c r="E93" s="216"/>
      <c r="F93" s="216"/>
      <c r="G93" s="216"/>
      <c r="H93" s="216"/>
      <c r="I93" s="216"/>
      <c r="J93" s="216"/>
      <c r="K93" s="216"/>
      <c r="L93" s="216"/>
      <c r="M93" s="216"/>
    </row>
    <row r="94" spans="3:13" x14ac:dyDescent="0.2">
      <c r="C94" s="216"/>
      <c r="D94" s="216"/>
      <c r="E94" s="216"/>
      <c r="F94" s="216"/>
      <c r="G94" s="216"/>
      <c r="H94" s="216"/>
      <c r="I94" s="216"/>
      <c r="J94" s="216"/>
      <c r="K94" s="216"/>
      <c r="L94" s="216"/>
      <c r="M94" s="216"/>
    </row>
    <row r="95" spans="3:13" x14ac:dyDescent="0.2">
      <c r="C95" s="216"/>
      <c r="D95" s="216"/>
      <c r="E95" s="216"/>
      <c r="F95" s="216"/>
      <c r="G95" s="216"/>
      <c r="H95" s="216"/>
      <c r="I95" s="216"/>
      <c r="J95" s="216"/>
      <c r="K95" s="216"/>
      <c r="L95" s="216"/>
      <c r="M95" s="216"/>
    </row>
    <row r="96" spans="3:13" x14ac:dyDescent="0.2">
      <c r="C96" s="216"/>
      <c r="D96" s="216"/>
      <c r="E96" s="216"/>
      <c r="F96" s="216"/>
      <c r="G96" s="216"/>
      <c r="H96" s="216"/>
      <c r="I96" s="216"/>
      <c r="J96" s="216"/>
      <c r="K96" s="216"/>
    </row>
    <row r="97" spans="3:11" x14ac:dyDescent="0.2">
      <c r="C97" s="216"/>
      <c r="D97" s="216"/>
      <c r="E97" s="216"/>
      <c r="F97" s="216"/>
      <c r="G97" s="216"/>
      <c r="H97" s="216"/>
      <c r="I97" s="216"/>
      <c r="J97" s="216"/>
      <c r="K97" s="216"/>
    </row>
    <row r="98" spans="3:11" x14ac:dyDescent="0.2">
      <c r="C98" s="216"/>
      <c r="D98" s="216"/>
      <c r="E98" s="216"/>
      <c r="F98" s="216"/>
      <c r="G98" s="216"/>
      <c r="H98" s="216"/>
      <c r="I98" s="216"/>
      <c r="J98" s="216"/>
      <c r="K98" s="216"/>
    </row>
    <row r="99" spans="3:11" x14ac:dyDescent="0.2">
      <c r="C99" s="216"/>
      <c r="D99" s="216"/>
      <c r="E99" s="216"/>
      <c r="F99" s="216"/>
      <c r="G99" s="216"/>
      <c r="H99" s="216"/>
      <c r="I99" s="216"/>
      <c r="J99" s="216"/>
      <c r="K99" s="216"/>
    </row>
    <row r="100" spans="3:11" x14ac:dyDescent="0.2">
      <c r="C100" s="216"/>
      <c r="D100" s="216"/>
      <c r="E100" s="216"/>
      <c r="F100" s="216"/>
      <c r="G100" s="216"/>
      <c r="H100" s="216"/>
      <c r="I100" s="216"/>
      <c r="J100" s="216"/>
      <c r="K100" s="216"/>
    </row>
    <row r="101" spans="3:11" x14ac:dyDescent="0.2">
      <c r="C101" s="216"/>
      <c r="D101" s="216"/>
      <c r="E101" s="216"/>
      <c r="F101" s="216"/>
      <c r="G101" s="216"/>
      <c r="H101" s="216"/>
      <c r="I101" s="216"/>
      <c r="J101" s="216"/>
      <c r="K101" s="216"/>
    </row>
    <row r="102" spans="3:11" x14ac:dyDescent="0.2">
      <c r="C102" s="216"/>
      <c r="D102" s="216"/>
      <c r="E102" s="216"/>
      <c r="F102" s="216"/>
      <c r="G102" s="216"/>
      <c r="H102" s="216"/>
      <c r="I102" s="216"/>
      <c r="J102" s="216"/>
      <c r="K102" s="216"/>
    </row>
    <row r="103" spans="3:11" x14ac:dyDescent="0.2">
      <c r="C103" s="216"/>
      <c r="D103" s="216"/>
      <c r="E103" s="216"/>
      <c r="F103" s="216"/>
      <c r="G103" s="216"/>
      <c r="H103" s="216"/>
      <c r="I103" s="216"/>
      <c r="J103" s="216"/>
      <c r="K103" s="216"/>
    </row>
    <row r="104" spans="3:11" x14ac:dyDescent="0.2">
      <c r="C104" s="216"/>
      <c r="D104" s="216"/>
      <c r="E104" s="216"/>
      <c r="F104" s="216"/>
      <c r="G104" s="216"/>
      <c r="H104" s="216"/>
      <c r="I104" s="216"/>
      <c r="J104" s="216"/>
      <c r="K104" s="216"/>
    </row>
    <row r="105" spans="3:11" x14ac:dyDescent="0.2">
      <c r="C105" s="216"/>
      <c r="D105" s="216"/>
      <c r="E105" s="216"/>
      <c r="F105" s="216"/>
      <c r="G105" s="216"/>
      <c r="H105" s="216"/>
      <c r="I105" s="216"/>
      <c r="J105" s="216"/>
      <c r="K105" s="216"/>
    </row>
    <row r="106" spans="3:11" x14ac:dyDescent="0.2">
      <c r="C106" s="216"/>
      <c r="D106" s="216"/>
      <c r="E106" s="216"/>
      <c r="F106" s="216"/>
      <c r="G106" s="216"/>
      <c r="H106" s="216"/>
      <c r="I106" s="216"/>
      <c r="J106" s="216"/>
      <c r="K106" s="216"/>
    </row>
    <row r="107" spans="3:11" x14ac:dyDescent="0.2">
      <c r="C107" s="216"/>
      <c r="D107" s="216"/>
      <c r="E107" s="216"/>
      <c r="F107" s="216"/>
      <c r="G107" s="216"/>
      <c r="H107" s="216"/>
      <c r="I107" s="216"/>
      <c r="J107" s="216"/>
      <c r="K107" s="216"/>
    </row>
    <row r="108" spans="3:11" x14ac:dyDescent="0.2">
      <c r="C108" s="216"/>
      <c r="D108" s="216"/>
      <c r="E108" s="216"/>
      <c r="F108" s="216"/>
      <c r="G108" s="216"/>
      <c r="H108" s="216"/>
      <c r="I108" s="216"/>
      <c r="J108" s="216"/>
      <c r="K108" s="216"/>
    </row>
    <row r="109" spans="3:11" x14ac:dyDescent="0.2">
      <c r="C109" s="216"/>
      <c r="D109" s="216"/>
      <c r="E109" s="216"/>
      <c r="F109" s="216"/>
      <c r="G109" s="216"/>
      <c r="H109" s="216"/>
      <c r="I109" s="216"/>
      <c r="J109" s="216"/>
      <c r="K109" s="216"/>
    </row>
    <row r="110" spans="3:11" x14ac:dyDescent="0.2">
      <c r="C110" s="216"/>
      <c r="D110" s="216"/>
      <c r="E110" s="216"/>
      <c r="F110" s="216"/>
      <c r="G110" s="216"/>
      <c r="H110" s="216"/>
      <c r="I110" s="216"/>
      <c r="J110" s="216"/>
      <c r="K110" s="216"/>
    </row>
    <row r="111" spans="3:11" x14ac:dyDescent="0.2">
      <c r="C111" s="216"/>
      <c r="D111" s="216"/>
      <c r="E111" s="216"/>
      <c r="F111" s="216"/>
      <c r="G111" s="216"/>
      <c r="H111" s="216"/>
      <c r="I111" s="216"/>
      <c r="J111" s="216"/>
      <c r="K111" s="216"/>
    </row>
    <row r="112" spans="3:11" x14ac:dyDescent="0.2">
      <c r="C112" s="216"/>
      <c r="D112" s="216"/>
      <c r="E112" s="216"/>
      <c r="F112" s="216"/>
      <c r="G112" s="216"/>
      <c r="H112" s="216"/>
      <c r="I112" s="216"/>
      <c r="J112" s="216"/>
      <c r="K112" s="216"/>
    </row>
    <row r="113" spans="3:11" x14ac:dyDescent="0.2">
      <c r="C113" s="216"/>
      <c r="D113" s="216"/>
      <c r="E113" s="216"/>
      <c r="F113" s="216"/>
      <c r="G113" s="216"/>
      <c r="H113" s="216"/>
      <c r="I113" s="216"/>
      <c r="J113" s="216"/>
      <c r="K113" s="216"/>
    </row>
    <row r="114" spans="3:11" x14ac:dyDescent="0.2">
      <c r="C114" s="216"/>
      <c r="D114" s="216"/>
      <c r="E114" s="216"/>
      <c r="F114" s="216"/>
      <c r="G114" s="216"/>
      <c r="H114" s="216"/>
      <c r="I114" s="216"/>
      <c r="J114" s="216"/>
      <c r="K114" s="216"/>
    </row>
    <row r="115" spans="3:11" x14ac:dyDescent="0.2">
      <c r="C115" s="216"/>
      <c r="D115" s="216"/>
      <c r="E115" s="216"/>
      <c r="F115" s="216"/>
      <c r="G115" s="216"/>
      <c r="H115" s="216"/>
      <c r="I115" s="216"/>
      <c r="J115" s="216"/>
      <c r="K115" s="216"/>
    </row>
    <row r="116" spans="3:11" x14ac:dyDescent="0.2">
      <c r="C116" s="216"/>
      <c r="D116" s="216"/>
      <c r="E116" s="216"/>
      <c r="F116" s="216"/>
      <c r="G116" s="216"/>
      <c r="H116" s="216"/>
      <c r="I116" s="216"/>
      <c r="J116" s="216"/>
      <c r="K116" s="216"/>
    </row>
    <row r="117" spans="3:11" x14ac:dyDescent="0.2">
      <c r="C117" s="216"/>
      <c r="D117" s="216"/>
      <c r="E117" s="216"/>
      <c r="F117" s="216"/>
      <c r="G117" s="216"/>
      <c r="H117" s="216"/>
      <c r="I117" s="216"/>
      <c r="J117" s="216"/>
      <c r="K117" s="216"/>
    </row>
    <row r="118" spans="3:11" x14ac:dyDescent="0.2">
      <c r="C118" s="216"/>
      <c r="D118" s="216"/>
      <c r="E118" s="216"/>
      <c r="F118" s="216"/>
      <c r="G118" s="216"/>
      <c r="H118" s="216"/>
      <c r="I118" s="216"/>
      <c r="J118" s="216"/>
      <c r="K118" s="216"/>
    </row>
    <row r="119" spans="3:11" x14ac:dyDescent="0.2">
      <c r="C119" s="216"/>
      <c r="D119" s="216"/>
      <c r="E119" s="216"/>
      <c r="F119" s="216"/>
      <c r="G119" s="216"/>
      <c r="H119" s="216"/>
      <c r="I119" s="216"/>
      <c r="J119" s="216"/>
      <c r="K119" s="216"/>
    </row>
    <row r="120" spans="3:11" x14ac:dyDescent="0.2">
      <c r="C120" s="216"/>
      <c r="D120" s="216"/>
      <c r="E120" s="216"/>
      <c r="F120" s="216"/>
      <c r="G120" s="216"/>
      <c r="H120" s="216"/>
      <c r="I120" s="216"/>
      <c r="J120" s="216"/>
      <c r="K120" s="216"/>
    </row>
    <row r="121" spans="3:11" x14ac:dyDescent="0.2">
      <c r="C121" s="216"/>
      <c r="D121" s="216"/>
      <c r="E121" s="216"/>
      <c r="F121" s="216"/>
      <c r="G121" s="216"/>
      <c r="H121" s="216"/>
      <c r="I121" s="216"/>
      <c r="J121" s="216"/>
      <c r="K121" s="216"/>
    </row>
    <row r="122" spans="3:11" x14ac:dyDescent="0.2">
      <c r="C122" s="216"/>
      <c r="D122" s="216"/>
      <c r="E122" s="216"/>
      <c r="F122" s="216"/>
      <c r="G122" s="216"/>
      <c r="H122" s="216"/>
      <c r="I122" s="216"/>
      <c r="J122" s="216"/>
      <c r="K122" s="216"/>
    </row>
    <row r="123" spans="3:11" x14ac:dyDescent="0.2">
      <c r="C123" s="216"/>
      <c r="D123" s="216"/>
      <c r="E123" s="216"/>
      <c r="F123" s="216"/>
      <c r="G123" s="216"/>
      <c r="H123" s="216"/>
      <c r="I123" s="216"/>
      <c r="J123" s="216"/>
      <c r="K123" s="216"/>
    </row>
    <row r="124" spans="3:11" x14ac:dyDescent="0.2">
      <c r="C124" s="216"/>
      <c r="D124" s="216"/>
      <c r="E124" s="216"/>
      <c r="F124" s="216"/>
      <c r="G124" s="216"/>
      <c r="H124" s="216"/>
      <c r="I124" s="216"/>
      <c r="J124" s="216"/>
      <c r="K124" s="216"/>
    </row>
    <row r="125" spans="3:11" x14ac:dyDescent="0.2">
      <c r="C125" s="216"/>
      <c r="D125" s="216"/>
      <c r="E125" s="216"/>
      <c r="F125" s="216"/>
      <c r="G125" s="216"/>
      <c r="H125" s="216"/>
      <c r="I125" s="216"/>
      <c r="J125" s="216"/>
      <c r="K125" s="216"/>
    </row>
    <row r="126" spans="3:11" x14ac:dyDescent="0.2">
      <c r="C126" s="216"/>
      <c r="D126" s="216"/>
      <c r="E126" s="216"/>
      <c r="F126" s="216"/>
      <c r="G126" s="216"/>
      <c r="H126" s="216"/>
      <c r="I126" s="216"/>
      <c r="J126" s="216"/>
      <c r="K126" s="216"/>
    </row>
    <row r="127" spans="3:11" x14ac:dyDescent="0.2">
      <c r="C127" s="216"/>
      <c r="D127" s="216"/>
      <c r="E127" s="216"/>
      <c r="F127" s="216"/>
      <c r="G127" s="216"/>
      <c r="H127" s="216"/>
      <c r="I127" s="216"/>
      <c r="J127" s="216"/>
      <c r="K127" s="216"/>
    </row>
    <row r="128" spans="3:11" x14ac:dyDescent="0.2">
      <c r="C128" s="216"/>
      <c r="D128" s="216"/>
      <c r="E128" s="216"/>
      <c r="F128" s="216"/>
      <c r="G128" s="216"/>
      <c r="H128" s="216"/>
      <c r="I128" s="216"/>
      <c r="J128" s="216"/>
      <c r="K128" s="216"/>
    </row>
    <row r="129" spans="3:11" x14ac:dyDescent="0.2">
      <c r="C129" s="216"/>
      <c r="D129" s="216"/>
      <c r="E129" s="216"/>
      <c r="F129" s="216"/>
      <c r="G129" s="216"/>
      <c r="H129" s="216"/>
      <c r="I129" s="216"/>
      <c r="J129" s="216"/>
      <c r="K129" s="216"/>
    </row>
    <row r="130" spans="3:11" x14ac:dyDescent="0.2">
      <c r="C130" s="216"/>
      <c r="D130" s="216"/>
      <c r="E130" s="216"/>
      <c r="F130" s="216"/>
      <c r="G130" s="216"/>
      <c r="H130" s="216"/>
      <c r="I130" s="216"/>
      <c r="J130" s="216"/>
      <c r="K130" s="216"/>
    </row>
    <row r="131" spans="3:11" x14ac:dyDescent="0.2">
      <c r="C131" s="216"/>
      <c r="D131" s="216"/>
      <c r="E131" s="216"/>
      <c r="F131" s="216"/>
      <c r="G131" s="216"/>
      <c r="H131" s="216"/>
      <c r="I131" s="216"/>
      <c r="J131" s="216"/>
      <c r="K131" s="216"/>
    </row>
  </sheetData>
  <mergeCells count="1">
    <mergeCell ref="D4:K4"/>
  </mergeCells>
  <printOptions horizontalCentered="1" verticalCentered="1"/>
  <pageMargins left="0.27559055118110237" right="0.27559055118110237" top="0.6692913385826772" bottom="0.43307086614173229" header="0.31496062992125984" footer="0.31496062992125984"/>
  <pageSetup paperSize="9" scale="65"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86B85-3DF1-4CA3-B6C5-FB9F4B36611A}">
  <dimension ref="A1"/>
  <sheetViews>
    <sheetView showGridLines="0" topLeftCell="A154" zoomScale="85" zoomScaleNormal="85" workbookViewId="0">
      <selection activeCell="R166" sqref="R16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5" t="s">
        <v>125</v>
      </c>
      <c r="B3" s="24"/>
      <c r="C3" s="24"/>
      <c r="D3" s="24"/>
      <c r="E3" s="27"/>
    </row>
    <row r="4" spans="1:5" x14ac:dyDescent="0.2">
      <c r="A4" s="25" t="s">
        <v>2</v>
      </c>
      <c r="B4" s="25" t="s">
        <v>3</v>
      </c>
      <c r="C4" s="25" t="s">
        <v>40</v>
      </c>
      <c r="D4" s="25" t="s">
        <v>0</v>
      </c>
      <c r="E4" s="27" t="s">
        <v>122</v>
      </c>
    </row>
    <row r="5" spans="1:5" x14ac:dyDescent="0.2">
      <c r="A5" s="23" t="s">
        <v>9</v>
      </c>
      <c r="B5" s="23" t="s">
        <v>45</v>
      </c>
      <c r="C5" s="23" t="s">
        <v>42</v>
      </c>
      <c r="D5" s="23" t="s">
        <v>9</v>
      </c>
      <c r="E5" s="27">
        <v>1000</v>
      </c>
    </row>
    <row r="6" spans="1:5" x14ac:dyDescent="0.2">
      <c r="A6" s="29"/>
      <c r="B6" s="29"/>
      <c r="C6" s="23" t="s">
        <v>41</v>
      </c>
      <c r="D6" s="23" t="s">
        <v>12</v>
      </c>
      <c r="E6" s="27">
        <v>1000</v>
      </c>
    </row>
    <row r="7" spans="1:5" x14ac:dyDescent="0.2">
      <c r="A7" s="29"/>
      <c r="B7" s="29"/>
      <c r="C7" s="23" t="s">
        <v>43</v>
      </c>
      <c r="D7" s="23" t="s">
        <v>11</v>
      </c>
      <c r="E7" s="27">
        <v>2000</v>
      </c>
    </row>
    <row r="8" spans="1:5" x14ac:dyDescent="0.2">
      <c r="A8" s="23" t="s">
        <v>12</v>
      </c>
      <c r="B8" s="23" t="s">
        <v>56</v>
      </c>
      <c r="C8" s="23" t="s">
        <v>120</v>
      </c>
      <c r="D8" s="23" t="s">
        <v>13</v>
      </c>
      <c r="E8" s="27">
        <v>2000</v>
      </c>
    </row>
    <row r="9" spans="1:5" x14ac:dyDescent="0.2">
      <c r="A9" s="29"/>
      <c r="B9" s="23" t="s">
        <v>45</v>
      </c>
      <c r="C9" s="23" t="s">
        <v>117</v>
      </c>
      <c r="D9" s="23" t="s">
        <v>6</v>
      </c>
      <c r="E9" s="27">
        <v>700</v>
      </c>
    </row>
    <row r="10" spans="1:5" x14ac:dyDescent="0.2">
      <c r="A10" s="29"/>
      <c r="B10" s="23" t="s">
        <v>123</v>
      </c>
      <c r="C10" s="23" t="s">
        <v>46</v>
      </c>
      <c r="D10" s="23">
        <v>2</v>
      </c>
      <c r="E10" s="27"/>
    </row>
    <row r="11" spans="1:5" x14ac:dyDescent="0.2">
      <c r="A11" s="23" t="s">
        <v>106</v>
      </c>
      <c r="B11" s="23" t="s">
        <v>115</v>
      </c>
      <c r="C11" s="23" t="s">
        <v>104</v>
      </c>
      <c r="D11" s="23" t="s">
        <v>106</v>
      </c>
      <c r="E11" s="27">
        <v>4000</v>
      </c>
    </row>
    <row r="12" spans="1:5" x14ac:dyDescent="0.2">
      <c r="A12" s="23" t="s">
        <v>107</v>
      </c>
      <c r="B12" s="23" t="s">
        <v>114</v>
      </c>
      <c r="C12" s="23" t="s">
        <v>105</v>
      </c>
      <c r="D12" s="23" t="s">
        <v>107</v>
      </c>
      <c r="E12" s="27">
        <v>1000</v>
      </c>
    </row>
    <row r="13" spans="1:5" x14ac:dyDescent="0.2">
      <c r="A13" s="23" t="s">
        <v>108</v>
      </c>
      <c r="B13" s="23" t="s">
        <v>114</v>
      </c>
      <c r="C13" s="23" t="s">
        <v>109</v>
      </c>
      <c r="D13" s="23" t="s">
        <v>108</v>
      </c>
      <c r="E13" s="27">
        <v>1000</v>
      </c>
    </row>
    <row r="14" spans="1:5" x14ac:dyDescent="0.2">
      <c r="A14" s="23" t="s">
        <v>5</v>
      </c>
      <c r="B14" s="23" t="s">
        <v>45</v>
      </c>
      <c r="C14" s="23" t="s">
        <v>47</v>
      </c>
      <c r="D14" s="23" t="s">
        <v>5</v>
      </c>
      <c r="E14" s="27">
        <v>2000</v>
      </c>
    </row>
    <row r="15" spans="1:5" x14ac:dyDescent="0.2">
      <c r="A15" s="23" t="s">
        <v>6</v>
      </c>
      <c r="B15" s="23" t="s">
        <v>45</v>
      </c>
      <c r="C15" s="23" t="s">
        <v>52</v>
      </c>
      <c r="D15" s="23" t="s">
        <v>7</v>
      </c>
      <c r="E15" s="27">
        <v>400</v>
      </c>
    </row>
    <row r="16" spans="1:5" x14ac:dyDescent="0.2">
      <c r="A16" s="29"/>
      <c r="B16" s="29"/>
      <c r="C16" s="23" t="s">
        <v>48</v>
      </c>
      <c r="D16" s="23" t="s">
        <v>37</v>
      </c>
      <c r="E16" s="27">
        <v>500</v>
      </c>
    </row>
    <row r="17" spans="1:5" x14ac:dyDescent="0.2">
      <c r="A17" s="29"/>
      <c r="B17" s="29"/>
      <c r="C17" s="23" t="s">
        <v>51</v>
      </c>
      <c r="D17" s="23" t="s">
        <v>55</v>
      </c>
      <c r="E17" s="27">
        <v>200</v>
      </c>
    </row>
    <row r="18" spans="1:5" x14ac:dyDescent="0.2">
      <c r="A18" s="29"/>
      <c r="B18" s="29"/>
      <c r="C18" s="23" t="s">
        <v>50</v>
      </c>
      <c r="D18" s="23" t="s">
        <v>54</v>
      </c>
      <c r="E18" s="27">
        <v>800</v>
      </c>
    </row>
    <row r="19" spans="1:5" x14ac:dyDescent="0.2">
      <c r="A19" s="29"/>
      <c r="B19" s="29"/>
      <c r="C19" s="23" t="s">
        <v>49</v>
      </c>
      <c r="D19" s="23" t="s">
        <v>38</v>
      </c>
      <c r="E19" s="27">
        <v>1000</v>
      </c>
    </row>
    <row r="20" spans="1:5" x14ac:dyDescent="0.2">
      <c r="A20" s="23" t="s">
        <v>7</v>
      </c>
      <c r="B20" s="23" t="s">
        <v>123</v>
      </c>
      <c r="C20" s="23" t="s">
        <v>53</v>
      </c>
      <c r="D20" s="23">
        <v>3</v>
      </c>
      <c r="E20" s="27"/>
    </row>
    <row r="21" spans="1:5" x14ac:dyDescent="0.2">
      <c r="A21" s="23" t="s">
        <v>13</v>
      </c>
      <c r="B21" s="23" t="s">
        <v>56</v>
      </c>
      <c r="C21" s="23" t="s">
        <v>58</v>
      </c>
      <c r="D21" s="23" t="s">
        <v>118</v>
      </c>
      <c r="E21" s="27">
        <v>500</v>
      </c>
    </row>
    <row r="22" spans="1:5" x14ac:dyDescent="0.2">
      <c r="A22" s="23" t="s">
        <v>118</v>
      </c>
      <c r="B22" s="23" t="s">
        <v>56</v>
      </c>
      <c r="C22" s="23" t="s">
        <v>59</v>
      </c>
      <c r="D22" s="23" t="s">
        <v>60</v>
      </c>
      <c r="E22" s="27">
        <v>500</v>
      </c>
    </row>
    <row r="23" spans="1:5" x14ac:dyDescent="0.2">
      <c r="A23" s="23" t="s">
        <v>60</v>
      </c>
      <c r="B23" s="23" t="s">
        <v>56</v>
      </c>
      <c r="C23" s="23" t="s">
        <v>121</v>
      </c>
      <c r="D23" s="23" t="s">
        <v>14</v>
      </c>
      <c r="E23" s="27">
        <v>1000</v>
      </c>
    </row>
    <row r="24" spans="1:5" x14ac:dyDescent="0.2">
      <c r="A24" s="23" t="s">
        <v>14</v>
      </c>
      <c r="B24" s="23" t="s">
        <v>56</v>
      </c>
      <c r="C24" s="23" t="s">
        <v>57</v>
      </c>
      <c r="D24" s="23" t="s">
        <v>119</v>
      </c>
      <c r="E24" s="27">
        <v>500</v>
      </c>
    </row>
    <row r="25" spans="1:5" x14ac:dyDescent="0.2">
      <c r="A25" s="23" t="s">
        <v>119</v>
      </c>
      <c r="B25" s="23" t="s">
        <v>123</v>
      </c>
      <c r="C25" s="23" t="s">
        <v>61</v>
      </c>
      <c r="D25" s="23">
        <v>4</v>
      </c>
      <c r="E25" s="27"/>
    </row>
    <row r="26" spans="1:5" x14ac:dyDescent="0.2">
      <c r="A26" s="23" t="s">
        <v>127</v>
      </c>
      <c r="B26" s="23" t="s">
        <v>56</v>
      </c>
      <c r="C26" s="23" t="s">
        <v>126</v>
      </c>
      <c r="D26" s="23" t="s">
        <v>127</v>
      </c>
      <c r="E26" s="27">
        <v>700</v>
      </c>
    </row>
    <row r="27" spans="1:5" x14ac:dyDescent="0.2">
      <c r="A27" s="23" t="s">
        <v>8</v>
      </c>
      <c r="B27" s="23" t="s">
        <v>63</v>
      </c>
      <c r="C27" s="23" t="s">
        <v>62</v>
      </c>
      <c r="D27" s="23" t="s">
        <v>8</v>
      </c>
      <c r="E27" s="27">
        <v>500</v>
      </c>
    </row>
    <row r="28" spans="1:5" x14ac:dyDescent="0.2">
      <c r="A28" s="23" t="s">
        <v>65</v>
      </c>
      <c r="B28" s="23" t="s">
        <v>63</v>
      </c>
      <c r="C28" s="23" t="s">
        <v>64</v>
      </c>
      <c r="D28" s="23" t="s">
        <v>65</v>
      </c>
      <c r="E28" s="27">
        <v>5000</v>
      </c>
    </row>
    <row r="29" spans="1:5" x14ac:dyDescent="0.2">
      <c r="A29" s="23" t="s">
        <v>29</v>
      </c>
      <c r="B29" s="23" t="s">
        <v>63</v>
      </c>
      <c r="C29" s="23" t="s">
        <v>66</v>
      </c>
      <c r="D29" s="23" t="s">
        <v>29</v>
      </c>
      <c r="E29" s="27">
        <v>700</v>
      </c>
    </row>
    <row r="30" spans="1:5" x14ac:dyDescent="0.2">
      <c r="A30" s="23" t="s">
        <v>39</v>
      </c>
      <c r="B30" s="23" t="s">
        <v>63</v>
      </c>
      <c r="C30" s="23" t="s">
        <v>69</v>
      </c>
      <c r="D30" s="23" t="s">
        <v>39</v>
      </c>
      <c r="E30" s="27">
        <v>500</v>
      </c>
    </row>
    <row r="31" spans="1:5" x14ac:dyDescent="0.2">
      <c r="A31" s="23" t="s">
        <v>67</v>
      </c>
      <c r="B31" s="23" t="s">
        <v>63</v>
      </c>
      <c r="C31" s="23" t="s">
        <v>70</v>
      </c>
      <c r="D31" s="23" t="s">
        <v>67</v>
      </c>
      <c r="E31" s="27">
        <v>300</v>
      </c>
    </row>
    <row r="32" spans="1:5" x14ac:dyDescent="0.2">
      <c r="A32" s="23" t="s">
        <v>68</v>
      </c>
      <c r="B32" s="23" t="s">
        <v>63</v>
      </c>
      <c r="C32" s="23" t="s">
        <v>71</v>
      </c>
      <c r="D32" s="23" t="s">
        <v>68</v>
      </c>
      <c r="E32" s="27">
        <v>1000</v>
      </c>
    </row>
    <row r="33" spans="1:5" x14ac:dyDescent="0.2">
      <c r="A33" s="23" t="s">
        <v>15</v>
      </c>
      <c r="B33" s="23" t="s">
        <v>110</v>
      </c>
      <c r="C33" s="23" t="s">
        <v>72</v>
      </c>
      <c r="D33" s="23" t="s">
        <v>15</v>
      </c>
      <c r="E33" s="27">
        <v>3000</v>
      </c>
    </row>
    <row r="34" spans="1:5" x14ac:dyDescent="0.2">
      <c r="A34" s="23" t="s">
        <v>16</v>
      </c>
      <c r="B34" s="23" t="s">
        <v>110</v>
      </c>
      <c r="C34" s="23" t="s">
        <v>73</v>
      </c>
      <c r="D34" s="23" t="s">
        <v>16</v>
      </c>
      <c r="E34" s="27">
        <v>1000</v>
      </c>
    </row>
    <row r="35" spans="1:5" x14ac:dyDescent="0.2">
      <c r="A35" s="23" t="s">
        <v>17</v>
      </c>
      <c r="B35" s="23" t="s">
        <v>110</v>
      </c>
      <c r="C35" s="23" t="s">
        <v>74</v>
      </c>
      <c r="D35" s="23" t="s">
        <v>17</v>
      </c>
      <c r="E35" s="27">
        <v>1000</v>
      </c>
    </row>
    <row r="36" spans="1:5" x14ac:dyDescent="0.2">
      <c r="A36" s="23" t="s">
        <v>79</v>
      </c>
      <c r="B36" s="23" t="s">
        <v>111</v>
      </c>
      <c r="C36" s="23" t="s">
        <v>76</v>
      </c>
      <c r="D36" s="23" t="s">
        <v>79</v>
      </c>
      <c r="E36" s="27">
        <v>30000</v>
      </c>
    </row>
    <row r="37" spans="1:5" x14ac:dyDescent="0.2">
      <c r="A37" s="23" t="s">
        <v>80</v>
      </c>
      <c r="B37" s="23" t="s">
        <v>112</v>
      </c>
      <c r="C37" s="23" t="s">
        <v>77</v>
      </c>
      <c r="D37" s="23" t="s">
        <v>80</v>
      </c>
      <c r="E37" s="27">
        <v>700</v>
      </c>
    </row>
    <row r="38" spans="1:5" x14ac:dyDescent="0.2">
      <c r="A38" s="23" t="s">
        <v>81</v>
      </c>
      <c r="B38" s="23" t="s">
        <v>110</v>
      </c>
      <c r="C38" s="23" t="s">
        <v>78</v>
      </c>
      <c r="D38" s="23" t="s">
        <v>81</v>
      </c>
      <c r="E38" s="27">
        <v>500</v>
      </c>
    </row>
    <row r="39" spans="1:5" x14ac:dyDescent="0.2">
      <c r="A39" s="23" t="s">
        <v>86</v>
      </c>
      <c r="B39" s="23" t="s">
        <v>113</v>
      </c>
      <c r="C39" s="23" t="s">
        <v>83</v>
      </c>
      <c r="D39" s="23" t="s">
        <v>86</v>
      </c>
      <c r="E39" s="27">
        <v>15000</v>
      </c>
    </row>
    <row r="40" spans="1:5" x14ac:dyDescent="0.2">
      <c r="A40" s="23" t="s">
        <v>87</v>
      </c>
      <c r="B40" s="23" t="s">
        <v>114</v>
      </c>
      <c r="C40" s="23" t="s">
        <v>84</v>
      </c>
      <c r="D40" s="23" t="s">
        <v>87</v>
      </c>
      <c r="E40" s="27">
        <v>10000</v>
      </c>
    </row>
    <row r="41" spans="1:5" x14ac:dyDescent="0.2">
      <c r="A41" s="23" t="s">
        <v>88</v>
      </c>
      <c r="B41" s="23" t="s">
        <v>114</v>
      </c>
      <c r="C41" s="23" t="s">
        <v>85</v>
      </c>
      <c r="D41" s="23" t="s">
        <v>88</v>
      </c>
      <c r="E41" s="27">
        <v>10000</v>
      </c>
    </row>
    <row r="42" spans="1:5" x14ac:dyDescent="0.2">
      <c r="A42" s="23" t="s">
        <v>93</v>
      </c>
      <c r="B42" s="23" t="s">
        <v>116</v>
      </c>
      <c r="C42" s="23" t="s">
        <v>90</v>
      </c>
      <c r="D42" s="23" t="s">
        <v>93</v>
      </c>
      <c r="E42" s="27">
        <v>5000</v>
      </c>
    </row>
    <row r="43" spans="1:5" x14ac:dyDescent="0.2">
      <c r="A43" s="23" t="s">
        <v>94</v>
      </c>
      <c r="B43" s="23" t="s">
        <v>116</v>
      </c>
      <c r="C43" s="23" t="s">
        <v>91</v>
      </c>
      <c r="D43" s="23" t="s">
        <v>94</v>
      </c>
      <c r="E43" s="27">
        <v>4000</v>
      </c>
    </row>
    <row r="44" spans="1:5" x14ac:dyDescent="0.2">
      <c r="A44" s="23" t="s">
        <v>95</v>
      </c>
      <c r="B44" s="23" t="s">
        <v>116</v>
      </c>
      <c r="C44" s="23" t="s">
        <v>92</v>
      </c>
      <c r="D44" s="23" t="s">
        <v>95</v>
      </c>
      <c r="E44" s="27">
        <v>1000</v>
      </c>
    </row>
    <row r="45" spans="1:5" x14ac:dyDescent="0.2">
      <c r="A45" s="23" t="s">
        <v>100</v>
      </c>
      <c r="B45" s="23" t="s">
        <v>116</v>
      </c>
      <c r="C45" s="23" t="s">
        <v>97</v>
      </c>
      <c r="D45" s="23" t="s">
        <v>100</v>
      </c>
      <c r="E45" s="27">
        <v>10000</v>
      </c>
    </row>
    <row r="46" spans="1:5" x14ac:dyDescent="0.2">
      <c r="A46" s="23" t="s">
        <v>101</v>
      </c>
      <c r="B46" s="23" t="s">
        <v>116</v>
      </c>
      <c r="C46" s="23" t="s">
        <v>98</v>
      </c>
      <c r="D46" s="23" t="s">
        <v>101</v>
      </c>
      <c r="E46" s="27">
        <v>20000</v>
      </c>
    </row>
    <row r="47" spans="1:5" x14ac:dyDescent="0.2">
      <c r="A47" s="23" t="s">
        <v>102</v>
      </c>
      <c r="B47" s="23" t="s">
        <v>116</v>
      </c>
      <c r="C47" s="23" t="s">
        <v>99</v>
      </c>
      <c r="D47" s="23" t="s">
        <v>102</v>
      </c>
      <c r="E47" s="27">
        <v>10000</v>
      </c>
    </row>
    <row r="48" spans="1:5" x14ac:dyDescent="0.2">
      <c r="A48" s="23" t="s">
        <v>123</v>
      </c>
      <c r="B48" s="23" t="s">
        <v>123</v>
      </c>
      <c r="C48" s="23" t="s">
        <v>103</v>
      </c>
      <c r="D48" s="23">
        <v>10</v>
      </c>
      <c r="E48" s="27"/>
    </row>
    <row r="49" spans="1:5" x14ac:dyDescent="0.2">
      <c r="A49" s="29"/>
      <c r="B49" s="29"/>
      <c r="C49" s="23" t="s">
        <v>44</v>
      </c>
      <c r="D49" s="23">
        <v>1</v>
      </c>
      <c r="E49" s="27"/>
    </row>
    <row r="50" spans="1:5" x14ac:dyDescent="0.2">
      <c r="A50" s="29"/>
      <c r="B50" s="29"/>
      <c r="C50" s="23" t="s">
        <v>51</v>
      </c>
      <c r="D50" s="23">
        <v>5</v>
      </c>
      <c r="E50" s="27"/>
    </row>
    <row r="51" spans="1:5" x14ac:dyDescent="0.2">
      <c r="A51" s="29"/>
      <c r="B51" s="29"/>
      <c r="C51" s="23" t="s">
        <v>82</v>
      </c>
      <c r="D51" s="23">
        <v>7</v>
      </c>
      <c r="E51" s="27"/>
    </row>
    <row r="52" spans="1:5" x14ac:dyDescent="0.2">
      <c r="A52" s="29"/>
      <c r="B52" s="29"/>
      <c r="C52" s="23" t="s">
        <v>96</v>
      </c>
      <c r="D52" s="23">
        <v>9</v>
      </c>
      <c r="E52" s="27"/>
    </row>
    <row r="53" spans="1:5" x14ac:dyDescent="0.2">
      <c r="A53" s="29"/>
      <c r="B53" s="29"/>
      <c r="C53" s="23" t="s">
        <v>89</v>
      </c>
      <c r="D53" s="23">
        <v>8</v>
      </c>
      <c r="E53" s="27"/>
    </row>
    <row r="54" spans="1:5" x14ac:dyDescent="0.2">
      <c r="A54" s="29"/>
      <c r="B54" s="29"/>
      <c r="C54" s="23" t="s">
        <v>75</v>
      </c>
      <c r="D54" s="23">
        <v>6</v>
      </c>
      <c r="E54" s="27"/>
    </row>
    <row r="55" spans="1:5" x14ac:dyDescent="0.2">
      <c r="A55" s="26" t="s">
        <v>124</v>
      </c>
      <c r="B55" s="30"/>
      <c r="C55" s="30"/>
      <c r="D55" s="30"/>
      <c r="E55" s="28">
        <v>150000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30</v>
      </c>
    </row>
    <row r="4" spans="2:27" ht="13.5" thickBot="1" x14ac:dyDescent="0.25"/>
    <row r="5" spans="2:27" s="14" customFormat="1" ht="16.5" thickBot="1" x14ac:dyDescent="0.25">
      <c r="B5" s="17" t="s">
        <v>0</v>
      </c>
      <c r="C5" s="18" t="s">
        <v>1</v>
      </c>
      <c r="D5" s="158"/>
      <c r="E5" s="158"/>
      <c r="F5" s="158"/>
      <c r="G5" s="158"/>
      <c r="H5" s="158"/>
      <c r="I5" s="158"/>
      <c r="J5" s="158"/>
      <c r="K5" s="158"/>
      <c r="L5" s="158"/>
      <c r="M5" s="158"/>
      <c r="N5" s="158"/>
      <c r="O5" s="158"/>
      <c r="P5" s="158"/>
      <c r="Q5" s="158"/>
      <c r="R5" s="158"/>
      <c r="S5" s="158"/>
      <c r="T5" s="158"/>
      <c r="U5" s="158"/>
      <c r="V5" s="158"/>
      <c r="W5" s="158"/>
      <c r="X5" s="15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60" t="s">
        <v>31</v>
      </c>
      <c r="E7" s="161"/>
      <c r="F7" s="161"/>
      <c r="G7" s="162"/>
      <c r="H7" s="163" t="s">
        <v>32</v>
      </c>
      <c r="I7" s="161"/>
      <c r="J7" s="161"/>
      <c r="K7" s="162"/>
      <c r="L7" s="163" t="s">
        <v>33</v>
      </c>
      <c r="M7" s="161"/>
      <c r="N7" s="161"/>
      <c r="O7" s="162"/>
      <c r="P7" s="163" t="s">
        <v>34</v>
      </c>
      <c r="Q7" s="161"/>
      <c r="R7" s="161"/>
      <c r="S7" s="162"/>
      <c r="T7" s="163" t="s">
        <v>35</v>
      </c>
      <c r="U7" s="161"/>
      <c r="V7" s="161"/>
      <c r="W7" s="162"/>
      <c r="X7" s="163" t="s">
        <v>36</v>
      </c>
      <c r="Y7" s="161"/>
      <c r="Z7" s="161"/>
      <c r="AA7" s="162"/>
    </row>
    <row r="8" spans="2:27" s="10" customFormat="1" ht="15.75" x14ac:dyDescent="0.2">
      <c r="B8" s="11" t="s">
        <v>9</v>
      </c>
      <c r="C8" s="9" t="s">
        <v>10</v>
      </c>
      <c r="D8" s="154">
        <v>30000</v>
      </c>
      <c r="E8" s="155"/>
      <c r="F8" s="155"/>
      <c r="G8" s="156"/>
      <c r="H8" s="154"/>
      <c r="I8" s="155"/>
      <c r="J8" s="155"/>
      <c r="K8" s="156"/>
      <c r="L8" s="154"/>
      <c r="M8" s="155"/>
      <c r="N8" s="155"/>
      <c r="O8" s="156"/>
      <c r="P8" s="154"/>
      <c r="Q8" s="155"/>
      <c r="R8" s="155"/>
      <c r="S8" s="156"/>
      <c r="T8" s="154"/>
      <c r="U8" s="155"/>
      <c r="V8" s="155"/>
      <c r="W8" s="156"/>
      <c r="X8" s="154"/>
      <c r="Y8" s="155"/>
      <c r="Z8" s="155"/>
      <c r="AA8" s="156"/>
    </row>
    <row r="9" spans="2:27" s="10" customFormat="1" ht="15.75" x14ac:dyDescent="0.2">
      <c r="B9" s="11" t="s">
        <v>11</v>
      </c>
      <c r="C9" s="9" t="s">
        <v>18</v>
      </c>
      <c r="D9" s="154"/>
      <c r="E9" s="155"/>
      <c r="F9" s="155"/>
      <c r="G9" s="156"/>
      <c r="H9" s="154">
        <v>5000</v>
      </c>
      <c r="I9" s="155"/>
      <c r="J9" s="155"/>
      <c r="K9" s="156"/>
      <c r="L9" s="154">
        <v>5000</v>
      </c>
      <c r="M9" s="155"/>
      <c r="N9" s="155"/>
      <c r="O9" s="156"/>
      <c r="P9" s="154">
        <v>5000</v>
      </c>
      <c r="Q9" s="155"/>
      <c r="R9" s="155"/>
      <c r="S9" s="156"/>
      <c r="T9" s="154">
        <v>5000</v>
      </c>
      <c r="U9" s="155"/>
      <c r="V9" s="155"/>
      <c r="W9" s="156"/>
      <c r="X9" s="154"/>
      <c r="Y9" s="155"/>
      <c r="Z9" s="155"/>
      <c r="AA9" s="156"/>
    </row>
    <row r="10" spans="2:27" s="10" customFormat="1" ht="16.5" thickBot="1" x14ac:dyDescent="0.25">
      <c r="B10" s="11" t="s">
        <v>12</v>
      </c>
      <c r="C10" s="9" t="s">
        <v>19</v>
      </c>
      <c r="D10" s="154"/>
      <c r="E10" s="155"/>
      <c r="F10" s="155"/>
      <c r="G10" s="156"/>
      <c r="H10" s="154"/>
      <c r="I10" s="155"/>
      <c r="J10" s="155"/>
      <c r="K10" s="156"/>
      <c r="L10" s="154"/>
      <c r="M10" s="155"/>
      <c r="N10" s="155"/>
      <c r="O10" s="156"/>
      <c r="P10" s="154"/>
      <c r="Q10" s="155"/>
      <c r="R10" s="155"/>
      <c r="S10" s="156"/>
      <c r="T10" s="154"/>
      <c r="U10" s="155"/>
      <c r="V10" s="155"/>
      <c r="W10" s="156"/>
      <c r="X10" s="154">
        <v>10000</v>
      </c>
      <c r="Y10" s="155"/>
      <c r="Z10" s="155"/>
      <c r="AA10" s="156"/>
    </row>
    <row r="11" spans="2:27" ht="15.75" x14ac:dyDescent="0.2">
      <c r="B11" s="12">
        <v>2</v>
      </c>
      <c r="C11" s="13" t="s">
        <v>23</v>
      </c>
      <c r="D11" s="154"/>
      <c r="E11" s="155"/>
      <c r="F11" s="155"/>
      <c r="G11" s="156"/>
      <c r="H11" s="154"/>
      <c r="I11" s="155"/>
      <c r="J11" s="155"/>
      <c r="K11" s="156"/>
      <c r="L11" s="154">
        <v>20000</v>
      </c>
      <c r="M11" s="155"/>
      <c r="N11" s="155"/>
      <c r="O11" s="156"/>
      <c r="P11" s="154">
        <v>40000</v>
      </c>
      <c r="Q11" s="155"/>
      <c r="R11" s="155"/>
      <c r="S11" s="156"/>
      <c r="T11" s="154">
        <v>10000</v>
      </c>
      <c r="U11" s="155"/>
      <c r="V11" s="155"/>
      <c r="W11" s="156"/>
      <c r="X11" s="154">
        <v>10000</v>
      </c>
      <c r="Y11" s="155"/>
      <c r="Z11" s="155"/>
      <c r="AA11" s="156"/>
    </row>
    <row r="12" spans="2:27" ht="15.75" x14ac:dyDescent="0.2">
      <c r="B12" s="6" t="s">
        <v>13</v>
      </c>
      <c r="C12" s="5" t="s">
        <v>27</v>
      </c>
      <c r="D12" s="154"/>
      <c r="E12" s="155"/>
      <c r="F12" s="155"/>
      <c r="G12" s="156"/>
      <c r="H12" s="157">
        <v>10000</v>
      </c>
      <c r="I12" s="155"/>
      <c r="J12" s="155"/>
      <c r="K12" s="156"/>
      <c r="L12" s="154">
        <v>25000</v>
      </c>
      <c r="M12" s="155"/>
      <c r="N12" s="155"/>
      <c r="O12" s="156"/>
      <c r="P12" s="154">
        <v>25000</v>
      </c>
      <c r="Q12" s="155"/>
      <c r="R12" s="155"/>
      <c r="S12" s="156"/>
      <c r="T12" s="154">
        <v>25000</v>
      </c>
      <c r="U12" s="155"/>
      <c r="V12" s="155"/>
      <c r="W12" s="156"/>
      <c r="X12" s="154">
        <v>5000</v>
      </c>
      <c r="Y12" s="155"/>
      <c r="Z12" s="155"/>
      <c r="AA12" s="156"/>
    </row>
    <row r="13" spans="2:27" s="8" customFormat="1" ht="16.5" thickBot="1" x14ac:dyDescent="0.25">
      <c r="B13" s="6" t="s">
        <v>14</v>
      </c>
      <c r="C13" s="5" t="s">
        <v>28</v>
      </c>
      <c r="D13" s="154"/>
      <c r="E13" s="155"/>
      <c r="F13" s="155"/>
      <c r="G13" s="156"/>
      <c r="H13" s="154"/>
      <c r="I13" s="155"/>
      <c r="J13" s="155"/>
      <c r="K13" s="156"/>
      <c r="L13" s="154">
        <v>15000</v>
      </c>
      <c r="M13" s="155"/>
      <c r="N13" s="155"/>
      <c r="O13" s="156"/>
      <c r="P13" s="154">
        <v>15000</v>
      </c>
      <c r="Q13" s="155"/>
      <c r="R13" s="155"/>
      <c r="S13" s="156"/>
      <c r="T13" s="154">
        <v>20000</v>
      </c>
      <c r="U13" s="155"/>
      <c r="V13" s="155"/>
      <c r="W13" s="156"/>
      <c r="X13" s="154">
        <v>10000</v>
      </c>
      <c r="Y13" s="155"/>
      <c r="Z13" s="155"/>
      <c r="AA13" s="156"/>
    </row>
    <row r="14" spans="2:27" s="7" customFormat="1" ht="15.75" x14ac:dyDescent="0.2">
      <c r="B14" s="12">
        <v>4</v>
      </c>
      <c r="C14" s="13" t="s">
        <v>24</v>
      </c>
      <c r="D14" s="154"/>
      <c r="E14" s="155"/>
      <c r="F14" s="155"/>
      <c r="G14" s="156"/>
      <c r="H14" s="154"/>
      <c r="I14" s="155"/>
      <c r="J14" s="155"/>
      <c r="K14" s="156"/>
      <c r="L14" s="154"/>
      <c r="M14" s="155"/>
      <c r="N14" s="155"/>
      <c r="O14" s="156"/>
      <c r="P14" s="154"/>
      <c r="Q14" s="155"/>
      <c r="R14" s="155"/>
      <c r="S14" s="156"/>
      <c r="T14" s="154"/>
      <c r="U14" s="155"/>
      <c r="V14" s="155"/>
      <c r="W14" s="156"/>
      <c r="X14" s="154">
        <v>7000</v>
      </c>
      <c r="Y14" s="155"/>
      <c r="Z14" s="155"/>
      <c r="AA14" s="156"/>
    </row>
    <row r="15" spans="2:27" s="7" customFormat="1" ht="15.75" x14ac:dyDescent="0.2">
      <c r="B15" s="6" t="s">
        <v>15</v>
      </c>
      <c r="C15" s="5" t="s">
        <v>20</v>
      </c>
      <c r="D15" s="154"/>
      <c r="E15" s="155"/>
      <c r="F15" s="155"/>
      <c r="G15" s="156"/>
      <c r="H15" s="154"/>
      <c r="I15" s="155"/>
      <c r="J15" s="155"/>
      <c r="K15" s="156"/>
      <c r="L15" s="154"/>
      <c r="M15" s="155"/>
      <c r="N15" s="155"/>
      <c r="O15" s="156"/>
      <c r="P15" s="154"/>
      <c r="Q15" s="155"/>
      <c r="R15" s="155"/>
      <c r="S15" s="156"/>
      <c r="T15" s="154">
        <v>4000</v>
      </c>
      <c r="U15" s="155"/>
      <c r="V15" s="155"/>
      <c r="W15" s="156"/>
      <c r="X15" s="154">
        <v>4000</v>
      </c>
      <c r="Y15" s="155"/>
      <c r="Z15" s="155"/>
      <c r="AA15" s="156"/>
    </row>
    <row r="16" spans="2:27" ht="15.75" x14ac:dyDescent="0.2">
      <c r="B16" s="6" t="s">
        <v>16</v>
      </c>
      <c r="C16" s="5" t="s">
        <v>21</v>
      </c>
      <c r="D16" s="154"/>
      <c r="E16" s="155"/>
      <c r="F16" s="155"/>
      <c r="G16" s="156"/>
      <c r="H16" s="154"/>
      <c r="I16" s="155"/>
      <c r="J16" s="155"/>
      <c r="K16" s="156"/>
      <c r="L16" s="154"/>
      <c r="M16" s="155"/>
      <c r="N16" s="155"/>
      <c r="O16" s="156"/>
      <c r="P16" s="154"/>
      <c r="Q16" s="155"/>
      <c r="R16" s="155"/>
      <c r="S16" s="156"/>
      <c r="T16" s="154">
        <v>2500</v>
      </c>
      <c r="U16" s="155"/>
      <c r="V16" s="155"/>
      <c r="W16" s="156"/>
      <c r="X16" s="154">
        <v>2500</v>
      </c>
      <c r="Y16" s="155"/>
      <c r="Z16" s="155"/>
      <c r="AA16" s="156"/>
    </row>
    <row r="17" spans="2:27" s="8" customFormat="1" ht="15.75" x14ac:dyDescent="0.2">
      <c r="B17" s="6" t="s">
        <v>17</v>
      </c>
      <c r="C17" s="5" t="s">
        <v>22</v>
      </c>
      <c r="D17" s="154"/>
      <c r="E17" s="155"/>
      <c r="F17" s="155"/>
      <c r="G17" s="156"/>
      <c r="H17" s="154"/>
      <c r="I17" s="155"/>
      <c r="J17" s="155"/>
      <c r="K17" s="156"/>
      <c r="L17" s="154"/>
      <c r="M17" s="155"/>
      <c r="N17" s="155"/>
      <c r="O17" s="156"/>
      <c r="P17" s="154"/>
      <c r="Q17" s="155"/>
      <c r="R17" s="155"/>
      <c r="S17" s="156"/>
      <c r="T17" s="154"/>
      <c r="U17" s="155"/>
      <c r="V17" s="155"/>
      <c r="W17" s="156"/>
      <c r="X17" s="154">
        <v>0</v>
      </c>
      <c r="Y17" s="155"/>
      <c r="Z17" s="155"/>
      <c r="AA17" s="156"/>
    </row>
    <row r="18" spans="2:27" s="7" customFormat="1" ht="15.75" x14ac:dyDescent="0.2">
      <c r="B18" s="6" t="s">
        <v>25</v>
      </c>
      <c r="C18" s="5" t="s">
        <v>26</v>
      </c>
      <c r="D18" s="154"/>
      <c r="E18" s="155"/>
      <c r="F18" s="155"/>
      <c r="G18" s="156"/>
      <c r="H18" s="154">
        <f>20000*35%</f>
        <v>7000</v>
      </c>
      <c r="I18" s="155"/>
      <c r="J18" s="155"/>
      <c r="K18" s="156"/>
      <c r="L18" s="154">
        <f>13000/4</f>
        <v>3250</v>
      </c>
      <c r="M18" s="155"/>
      <c r="N18" s="155"/>
      <c r="O18" s="156"/>
      <c r="P18" s="154">
        <f>13000/4</f>
        <v>3250</v>
      </c>
      <c r="Q18" s="155"/>
      <c r="R18" s="155"/>
      <c r="S18" s="156"/>
      <c r="T18" s="154">
        <f>13000/4</f>
        <v>3250</v>
      </c>
      <c r="U18" s="155"/>
      <c r="V18" s="155"/>
      <c r="W18" s="156"/>
      <c r="X18" s="154">
        <f>13000/4</f>
        <v>3250</v>
      </c>
      <c r="Y18" s="155"/>
      <c r="Z18" s="155"/>
      <c r="AA18" s="156"/>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4</vt:i4>
      </vt:variant>
    </vt:vector>
  </HeadingPairs>
  <TitlesOfParts>
    <vt:vector size="11" baseType="lpstr">
      <vt:lpstr>Gráfico de Gantt</vt:lpstr>
      <vt:lpstr>Plano de Comunicação</vt:lpstr>
      <vt:lpstr>Mapa Competência - Modelo</vt:lpstr>
      <vt:lpstr>Matriz_Responsabilidade</vt:lpstr>
      <vt:lpstr>Roteiro de Gestão de RH</vt:lpstr>
      <vt:lpstr>PV_dependência</vt:lpstr>
      <vt:lpstr>Cronograma_de_Custos (2)</vt:lpstr>
      <vt:lpstr>'Cronograma_de_Custos (2)'!Area_de_impressao</vt:lpstr>
      <vt:lpstr>'Mapa Competência - Modelo'!Area_de_impressao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Fabricio Candido do Nascimento</cp:lastModifiedBy>
  <cp:lastPrinted>2023-11-01T00:41:33Z</cp:lastPrinted>
  <dcterms:created xsi:type="dcterms:W3CDTF">2009-09-10T00:53:44Z</dcterms:created>
  <dcterms:modified xsi:type="dcterms:W3CDTF">2025-05-13T23:22:13Z</dcterms:modified>
</cp:coreProperties>
</file>