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abri\Documents\GitHub\Projeto2\documentos\Entrega 2\Gestão de Projetos\"/>
    </mc:Choice>
  </mc:AlternateContent>
  <xr:revisionPtr revIDLastSave="0" documentId="13_ncr:1_{45F05A67-3F3E-4CF9-B8BA-0318B3B8E4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posta" sheetId="1" r:id="rId1"/>
    <sheet name="Diagrama de rede-precedênci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I11" i="3" l="1"/>
  <c r="J11" i="3" s="1"/>
  <c r="I19" i="3"/>
  <c r="J19" i="3" l="1"/>
  <c r="I38" i="3"/>
  <c r="L30" i="3"/>
  <c r="M30" i="3"/>
  <c r="L24" i="3"/>
  <c r="J38" i="3"/>
  <c r="O14" i="3"/>
  <c r="P14" i="3" s="1"/>
  <c r="L9" i="3"/>
  <c r="M9" i="3" s="1"/>
  <c r="O4" i="3" s="1"/>
  <c r="P4" i="3" s="1"/>
  <c r="G17" i="3"/>
  <c r="G23" i="3"/>
  <c r="M24" i="3" l="1"/>
  <c r="O9" i="3"/>
  <c r="L36" i="3"/>
  <c r="M36" i="3" s="1"/>
  <c r="R31" i="3"/>
  <c r="S31" i="3" s="1"/>
  <c r="O43" i="3"/>
  <c r="P43" i="3" s="1"/>
  <c r="G29" i="3"/>
  <c r="P9" i="3" l="1"/>
  <c r="R19" i="3"/>
  <c r="R25" i="3"/>
  <c r="S25" i="3" s="1"/>
  <c r="I51" i="3"/>
  <c r="J51" i="3" s="1"/>
  <c r="R37" i="3"/>
  <c r="S37" i="3" s="1"/>
  <c r="X4" i="3"/>
  <c r="P10" i="3" l="1"/>
  <c r="O10" i="3" s="1"/>
  <c r="O11" i="3" s="1"/>
  <c r="V9" i="3"/>
  <c r="P11" i="3"/>
  <c r="X3" i="3"/>
  <c r="Y3" i="3"/>
  <c r="Y5" i="3" s="1"/>
  <c r="X5" i="3"/>
  <c r="S19" i="3"/>
  <c r="X42" i="3"/>
  <c r="Y42" i="3" s="1"/>
  <c r="P6" i="3"/>
  <c r="O5" i="3"/>
  <c r="M10" i="3" s="1"/>
  <c r="U25" i="3" l="1"/>
  <c r="V25" i="3" s="1"/>
  <c r="Y33" i="3" s="1"/>
  <c r="Z33" i="3" s="1"/>
  <c r="AA25" i="3" s="1"/>
  <c r="AB25" i="3" s="1"/>
  <c r="U19" i="3"/>
  <c r="U8" i="3"/>
  <c r="V8" i="3" s="1"/>
  <c r="V10" i="3" s="1"/>
  <c r="U13" i="3"/>
  <c r="V13" i="3" s="1"/>
  <c r="O6" i="3"/>
  <c r="U9" i="3"/>
  <c r="U10" i="3" l="1"/>
  <c r="V19" i="3"/>
  <c r="AD32" i="3"/>
  <c r="X19" i="3" l="1"/>
  <c r="AE32" i="3"/>
  <c r="AE41" i="3" s="1"/>
  <c r="AI46" i="3"/>
  <c r="AJ46" i="3" s="1"/>
  <c r="AJ47" i="3" s="1"/>
  <c r="AI47" i="3" s="1"/>
  <c r="Y19" i="3" l="1"/>
  <c r="Y21" i="3" s="1"/>
  <c r="AF41" i="3"/>
  <c r="AL37" i="3"/>
  <c r="AM37" i="3" s="1"/>
  <c r="AM38" i="3" s="1"/>
  <c r="AF42" i="3" s="1"/>
  <c r="AF43" i="3" l="1"/>
  <c r="AM39" i="3"/>
  <c r="AL38" i="3"/>
  <c r="AJ48" i="3"/>
  <c r="AI48" i="3" l="1"/>
  <c r="AL39" i="3"/>
  <c r="Y44" i="3" l="1"/>
  <c r="X43" i="3"/>
  <c r="AE42" i="3"/>
  <c r="AE33" i="3" l="1"/>
  <c r="AE34" i="3" s="1"/>
  <c r="AE43" i="3"/>
  <c r="X44" i="3"/>
  <c r="AD33" i="3" l="1"/>
  <c r="AD34" i="3" l="1"/>
  <c r="AB26" i="3"/>
  <c r="F30" i="3" l="1"/>
  <c r="G31" i="3"/>
  <c r="AA26" i="3"/>
  <c r="AB27" i="3"/>
  <c r="AA27" i="3" l="1"/>
  <c r="Z34" i="3"/>
  <c r="F31" i="3"/>
  <c r="V20" i="3"/>
  <c r="V21" i="3" s="1"/>
  <c r="U20" i="3" l="1"/>
  <c r="U21" i="3" s="1"/>
  <c r="X20" i="3"/>
  <c r="X21" i="3" s="1"/>
  <c r="Y34" i="3"/>
  <c r="Z35" i="3"/>
  <c r="Y35" i="3" l="1"/>
  <c r="V26" i="3"/>
  <c r="P44" i="3"/>
  <c r="J52" i="3"/>
  <c r="U14" i="3"/>
  <c r="V15" i="3"/>
  <c r="I52" i="3" l="1"/>
  <c r="I53" i="3" s="1"/>
  <c r="J53" i="3"/>
  <c r="U15" i="3"/>
  <c r="P45" i="3" l="1"/>
  <c r="O44" i="3"/>
  <c r="U26" i="3"/>
  <c r="V27" i="3"/>
  <c r="S26" i="3" l="1"/>
  <c r="S20" i="3"/>
  <c r="U27" i="3"/>
  <c r="O45" i="3"/>
  <c r="R20" i="3" l="1"/>
  <c r="S21" i="3"/>
  <c r="S27" i="3"/>
  <c r="R26" i="3"/>
  <c r="R27" i="3" s="1"/>
  <c r="O15" i="3"/>
  <c r="O16" i="3" s="1"/>
  <c r="P16" i="3"/>
  <c r="F24" i="3"/>
  <c r="G25" i="3"/>
  <c r="G19" i="3"/>
  <c r="F18" i="3"/>
  <c r="M25" i="3" l="1"/>
  <c r="R21" i="3"/>
  <c r="F19" i="3"/>
  <c r="F25" i="3"/>
  <c r="M26" i="3" l="1"/>
  <c r="L25" i="3"/>
  <c r="S39" i="3"/>
  <c r="R38" i="3"/>
  <c r="J40" i="3"/>
  <c r="I39" i="3"/>
  <c r="I40" i="3" s="1"/>
  <c r="S33" i="3"/>
  <c r="R32" i="3"/>
  <c r="R33" i="3" l="1"/>
  <c r="L26" i="3"/>
  <c r="R39" i="3"/>
  <c r="M37" i="3"/>
  <c r="M38" i="3" l="1"/>
  <c r="L37" i="3"/>
  <c r="M31" i="3" l="1"/>
  <c r="L38" i="3"/>
  <c r="M32" i="3" l="1"/>
  <c r="L31" i="3"/>
  <c r="M11" i="3"/>
  <c r="L10" i="3"/>
  <c r="J12" i="3" s="1"/>
  <c r="L32" i="3" l="1"/>
  <c r="J20" i="3"/>
  <c r="L11" i="3"/>
  <c r="J21" i="3" l="1"/>
  <c r="I20" i="3"/>
  <c r="I21" i="3" s="1"/>
  <c r="I12" i="3"/>
  <c r="J13" i="3"/>
  <c r="I13" i="3" l="1"/>
  <c r="G12" i="3"/>
  <c r="G13" i="3" l="1"/>
  <c r="F12" i="3"/>
  <c r="F13" i="3" s="1"/>
</calcChain>
</file>

<file path=xl/sharedStrings.xml><?xml version="1.0" encoding="utf-8"?>
<sst xmlns="http://schemas.openxmlformats.org/spreadsheetml/2006/main" count="252" uniqueCount="130">
  <si>
    <t>Descrição</t>
  </si>
  <si>
    <t>ID Tarefa WBS</t>
  </si>
  <si>
    <t>Atividade</t>
  </si>
  <si>
    <t>Data Início</t>
  </si>
  <si>
    <t>Data Fim</t>
  </si>
  <si>
    <t>Duração (Dias)</t>
  </si>
  <si>
    <t>DEFINIÇÃO DE OBJETIVOS DO SITE</t>
  </si>
  <si>
    <t>1.1</t>
  </si>
  <si>
    <t>A</t>
  </si>
  <si>
    <t>FORMAÇÃO DA EQUIPE DE DESIGN E DESENVOLVIMENTO</t>
  </si>
  <si>
    <t>1.2</t>
  </si>
  <si>
    <t>B</t>
  </si>
  <si>
    <t>IDENTIFICAÇÃO DE FUNCIONALIDADES E RECURSOS</t>
  </si>
  <si>
    <t>1.3</t>
  </si>
  <si>
    <t>C</t>
  </si>
  <si>
    <t>DEFINIÇÃO DO BANCO DE DADOS</t>
  </si>
  <si>
    <t>2.2.1</t>
  </si>
  <si>
    <t>D</t>
  </si>
  <si>
    <t>INTEGRAÇÕES</t>
  </si>
  <si>
    <t>2.2.2</t>
  </si>
  <si>
    <t>E</t>
  </si>
  <si>
    <t>CRIAÇÃO DE CRONOGRAMAS E METAS</t>
  </si>
  <si>
    <t>2.2.3</t>
  </si>
  <si>
    <t>F</t>
  </si>
  <si>
    <t>NAVEGAÇÃO E FUNCIONALIDADES</t>
  </si>
  <si>
    <t>3.1.1</t>
  </si>
  <si>
    <t>G</t>
  </si>
  <si>
    <t>PROTÓTIPOS INTERATIVOS</t>
  </si>
  <si>
    <t>3.1.2</t>
  </si>
  <si>
    <t>H</t>
  </si>
  <si>
    <t>TESTAR A UI/UX</t>
  </si>
  <si>
    <t>3.1.3</t>
  </si>
  <si>
    <t>I</t>
  </si>
  <si>
    <t>ESTILIZAR PÁGINAS</t>
  </si>
  <si>
    <t>4.1.1.1</t>
  </si>
  <si>
    <t>J</t>
  </si>
  <si>
    <t>CRIAÇÃO DO BANCO DE DADOS</t>
  </si>
  <si>
    <t>4.1.2.1</t>
  </si>
  <si>
    <t>K</t>
  </si>
  <si>
    <t>DESENVOLVIMENTO DAS API'S</t>
  </si>
  <si>
    <t>4.1.2.2</t>
  </si>
  <si>
    <t>L</t>
  </si>
  <si>
    <t>IMPLEMENTAR IA</t>
  </si>
  <si>
    <t>4.1.2.3</t>
  </si>
  <si>
    <t>M</t>
  </si>
  <si>
    <t>CRIAÇÃO DO SERVIDOR</t>
  </si>
  <si>
    <t>4.1.2.4</t>
  </si>
  <si>
    <t>N</t>
  </si>
  <si>
    <t>CRIAÇÃO DE CRIPTOGRAFIA</t>
  </si>
  <si>
    <t>4.1.2.5</t>
  </si>
  <si>
    <t>O</t>
  </si>
  <si>
    <t>4.2.1</t>
  </si>
  <si>
    <t>P</t>
  </si>
  <si>
    <t>4.2.2</t>
  </si>
  <si>
    <t>Q</t>
  </si>
  <si>
    <t>CALCULADORA DE CORRIDAS</t>
  </si>
  <si>
    <t>4.2.3</t>
  </si>
  <si>
    <t>R</t>
  </si>
  <si>
    <t>TESTES DE QUALIDADE E DESEMPENHO</t>
  </si>
  <si>
    <t>5.1</t>
  </si>
  <si>
    <t>S</t>
  </si>
  <si>
    <t>TESTES DE USABILIDADE</t>
  </si>
  <si>
    <t>5.2</t>
  </si>
  <si>
    <t>T</t>
  </si>
  <si>
    <t>IDENTIFICAÇÃO E CORREÇÃO DE BUGS</t>
  </si>
  <si>
    <t>5.3</t>
  </si>
  <si>
    <t>U</t>
  </si>
  <si>
    <t>TESTES DE VULNERABILIDADES</t>
  </si>
  <si>
    <t>5.4</t>
  </si>
  <si>
    <t>V</t>
  </si>
  <si>
    <t>TESTES DE INTEGRAÇÃO</t>
  </si>
  <si>
    <t>5.5</t>
  </si>
  <si>
    <t>W</t>
  </si>
  <si>
    <t>TESTES UNITÁRIOS</t>
  </si>
  <si>
    <t>5.6</t>
  </si>
  <si>
    <t>X</t>
  </si>
  <si>
    <t>CRIAR MATERIAS DE MARKETING</t>
  </si>
  <si>
    <t>6.1</t>
  </si>
  <si>
    <t>Y</t>
  </si>
  <si>
    <t>MONITORAÇÃO DE MÉTRICAS E FEEDBACK</t>
  </si>
  <si>
    <t>7.1</t>
  </si>
  <si>
    <t>Z</t>
  </si>
  <si>
    <t>REALIZAÇÃO DE ATUALIZAÇÕES E MELHORIAS CONTÍNUAS</t>
  </si>
  <si>
    <t>7.2</t>
  </si>
  <si>
    <t>AA</t>
  </si>
  <si>
    <t>ESTRATÉGIAS DE MARKETING</t>
  </si>
  <si>
    <t>8.1</t>
  </si>
  <si>
    <t>AB</t>
  </si>
  <si>
    <t>CAMPANHAS EM MÍDIAS SOCIAIS E ANÚNCIOS ONLINE</t>
  </si>
  <si>
    <t>8.2</t>
  </si>
  <si>
    <t>AC</t>
  </si>
  <si>
    <t>ANÁLISE DE DESEMPENHO</t>
  </si>
  <si>
    <t>9.1</t>
  </si>
  <si>
    <t>AD</t>
  </si>
  <si>
    <t>COLETAR FEEDBACK E IMPLEMENTAÇÃO DE MELHORIAS</t>
  </si>
  <si>
    <t>9.2</t>
  </si>
  <si>
    <t>AE</t>
  </si>
  <si>
    <t>ANÁLISE DE EXPANSÃO DE MERCADO</t>
  </si>
  <si>
    <t>10.01</t>
  </si>
  <si>
    <t>AF</t>
  </si>
  <si>
    <t>DESENVOLVER PARCERIAS</t>
  </si>
  <si>
    <t>10.02</t>
  </si>
  <si>
    <t>AG</t>
  </si>
  <si>
    <t>Dependência</t>
  </si>
  <si>
    <t>Duração</t>
  </si>
  <si>
    <t/>
  </si>
  <si>
    <t>Projeto para construir uma solução web</t>
  </si>
  <si>
    <t>Legenda do NÓ</t>
  </si>
  <si>
    <t>Modelo</t>
  </si>
  <si>
    <t>atividade</t>
  </si>
  <si>
    <t>duração</t>
  </si>
  <si>
    <t>PDI</t>
  </si>
  <si>
    <t>PDT</t>
  </si>
  <si>
    <t>UDI</t>
  </si>
  <si>
    <t>UDT</t>
  </si>
  <si>
    <t>FL</t>
  </si>
  <si>
    <t>FT</t>
  </si>
  <si>
    <t>F,D</t>
  </si>
  <si>
    <t>E,D</t>
  </si>
  <si>
    <t>D,E</t>
  </si>
  <si>
    <t>D,L</t>
  </si>
  <si>
    <t>K,J</t>
  </si>
  <si>
    <t>M,W</t>
  </si>
  <si>
    <t>S,T,Z</t>
  </si>
  <si>
    <t>AB,S</t>
  </si>
  <si>
    <t>AB,AC</t>
  </si>
  <si>
    <t>AB,AD</t>
  </si>
  <si>
    <t>AD,Z</t>
  </si>
  <si>
    <t>PÁGINA SOBRE O PROJETO</t>
  </si>
  <si>
    <t>PÁGINA SOBRE NÓS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</si>
</sst>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8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theme="1"/>
      <name val="Arial"/>
    </font>
    <font>
      <sz val="10"/>
      <name val="Arial"/>
    </font>
    <font>
      <b/>
      <sz val="8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9C0006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D9E2F3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/>
    <xf numFmtId="0" fontId="6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8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3" fillId="0" borderId="9" xfId="0" applyFont="1" applyBorder="1"/>
    <xf numFmtId="0" fontId="3" fillId="0" borderId="10" xfId="0" applyFont="1" applyBorder="1"/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3" fillId="0" borderId="0" xfId="0" applyFont="1"/>
    <xf numFmtId="0" fontId="3" fillId="0" borderId="11" xfId="0" applyFont="1" applyBorder="1"/>
    <xf numFmtId="0" fontId="9" fillId="5" borderId="11" xfId="0" applyFont="1" applyFill="1" applyBorder="1" applyAlignment="1">
      <alignment horizontal="right"/>
    </xf>
    <xf numFmtId="0" fontId="3" fillId="4" borderId="12" xfId="0" applyFont="1" applyFill="1" applyBorder="1"/>
    <xf numFmtId="0" fontId="3" fillId="4" borderId="13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4" xfId="0" applyFont="1" applyFill="1" applyBorder="1"/>
    <xf numFmtId="0" fontId="3" fillId="0" borderId="2" xfId="0" applyFont="1" applyBorder="1" applyAlignment="1">
      <alignment wrapText="1"/>
    </xf>
    <xf numFmtId="0" fontId="9" fillId="6" borderId="11" xfId="0" applyFont="1" applyFill="1" applyBorder="1" applyAlignment="1">
      <alignment horizontal="right"/>
    </xf>
    <xf numFmtId="0" fontId="8" fillId="0" borderId="7" xfId="0" applyFont="1" applyBorder="1"/>
    <xf numFmtId="0" fontId="10" fillId="0" borderId="0" xfId="0" applyFont="1"/>
    <xf numFmtId="0" fontId="11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right"/>
    </xf>
    <xf numFmtId="0" fontId="11" fillId="0" borderId="11" xfId="0" applyFont="1" applyBorder="1"/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5" fillId="0" borderId="4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</xdr:colOff>
      <xdr:row>11</xdr:row>
      <xdr:rowOff>89647</xdr:rowOff>
    </xdr:from>
    <xdr:to>
      <xdr:col>8</xdr:col>
      <xdr:colOff>22411</xdr:colOff>
      <xdr:row>11</xdr:row>
      <xdr:rowOff>89647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9292BBB4-D9ED-4CC8-8C8D-0D0EBF81B061}"/>
            </a:ext>
          </a:extLst>
        </xdr:cNvPr>
        <xdr:cNvCxnSpPr/>
      </xdr:nvCxnSpPr>
      <xdr:spPr>
        <a:xfrm>
          <a:off x="7485529" y="1983441"/>
          <a:ext cx="58270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533399</xdr:colOff>
      <xdr:row>13</xdr:row>
      <xdr:rowOff>19529</xdr:rowOff>
    </xdr:from>
    <xdr:to>
      <xdr:col>7</xdr:col>
      <xdr:colOff>560294</xdr:colOff>
      <xdr:row>16</xdr:row>
      <xdr:rowOff>123265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86ACD38A-E73A-4F8E-9C3B-5D47A9BBA745}"/>
            </a:ext>
          </a:extLst>
        </xdr:cNvPr>
        <xdr:cNvCxnSpPr/>
      </xdr:nvCxnSpPr>
      <xdr:spPr>
        <a:xfrm>
          <a:off x="7436223" y="2294323"/>
          <a:ext cx="598395" cy="6080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570859</xdr:colOff>
      <xdr:row>9</xdr:row>
      <xdr:rowOff>149679</xdr:rowOff>
    </xdr:from>
    <xdr:to>
      <xdr:col>10</xdr:col>
      <xdr:colOff>560294</xdr:colOff>
      <xdr:row>9</xdr:row>
      <xdr:rowOff>156882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id="{A0545D48-EB09-4750-9F9B-D1B40D9C56D2}"/>
            </a:ext>
          </a:extLst>
        </xdr:cNvPr>
        <xdr:cNvCxnSpPr/>
      </xdr:nvCxnSpPr>
      <xdr:spPr>
        <a:xfrm>
          <a:off x="9188183" y="1662473"/>
          <a:ext cx="560935" cy="72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481852</xdr:colOff>
      <xdr:row>21</xdr:row>
      <xdr:rowOff>11205</xdr:rowOff>
    </xdr:from>
    <xdr:to>
      <xdr:col>10</xdr:col>
      <xdr:colOff>559813</xdr:colOff>
      <xdr:row>28</xdr:row>
      <xdr:rowOff>9125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21FF72F3-E500-4C2F-AB7B-0C7357AF4693}"/>
            </a:ext>
          </a:extLst>
        </xdr:cNvPr>
        <xdr:cNvCxnSpPr/>
      </xdr:nvCxnSpPr>
      <xdr:spPr>
        <a:xfrm>
          <a:off x="9099176" y="3574676"/>
          <a:ext cx="649461" cy="1096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24171</xdr:colOff>
      <xdr:row>19</xdr:row>
      <xdr:rowOff>16167</xdr:rowOff>
    </xdr:from>
    <xdr:to>
      <xdr:col>10</xdr:col>
      <xdr:colOff>526675</xdr:colOff>
      <xdr:row>22</xdr:row>
      <xdr:rowOff>100852</xdr:rowOff>
    </xdr:to>
    <xdr:cxnSp macro="">
      <xdr:nvCxnSpPr>
        <xdr:cNvPr id="35" name="Conector de Seta Reta 34">
          <a:extLst>
            <a:ext uri="{FF2B5EF4-FFF2-40B4-BE49-F238E27FC236}">
              <a16:creationId xmlns:a16="http://schemas.microsoft.com/office/drawing/2014/main" id="{03639AEB-CCB7-4D0B-AB15-1B17843061C5}"/>
            </a:ext>
          </a:extLst>
        </xdr:cNvPr>
        <xdr:cNvCxnSpPr/>
      </xdr:nvCxnSpPr>
      <xdr:spPr>
        <a:xfrm>
          <a:off x="9212995" y="3265873"/>
          <a:ext cx="502504" cy="5553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21</xdr:row>
      <xdr:rowOff>56029</xdr:rowOff>
    </xdr:from>
    <xdr:to>
      <xdr:col>10</xdr:col>
      <xdr:colOff>560293</xdr:colOff>
      <xdr:row>34</xdr:row>
      <xdr:rowOff>33618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A6071BAD-B674-4D73-80ED-E8D7D067B1DD}"/>
            </a:ext>
          </a:extLst>
        </xdr:cNvPr>
        <xdr:cNvCxnSpPr/>
      </xdr:nvCxnSpPr>
      <xdr:spPr>
        <a:xfrm>
          <a:off x="8617324" y="3619500"/>
          <a:ext cx="1131793" cy="2017059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11205</xdr:colOff>
      <xdr:row>32</xdr:row>
      <xdr:rowOff>16809</xdr:rowOff>
    </xdr:from>
    <xdr:to>
      <xdr:col>12</xdr:col>
      <xdr:colOff>15206</xdr:colOff>
      <xdr:row>33</xdr:row>
      <xdr:rowOff>145676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E02274FA-D45F-4EC4-93C0-3F359F8BC818}"/>
            </a:ext>
          </a:extLst>
        </xdr:cNvPr>
        <xdr:cNvCxnSpPr/>
      </xdr:nvCxnSpPr>
      <xdr:spPr>
        <a:xfrm flipH="1">
          <a:off x="10343029" y="5305985"/>
          <a:ext cx="4001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11205</xdr:colOff>
      <xdr:row>24</xdr:row>
      <xdr:rowOff>89647</xdr:rowOff>
    </xdr:from>
    <xdr:to>
      <xdr:col>16</xdr:col>
      <xdr:colOff>549088</xdr:colOff>
      <xdr:row>25</xdr:row>
      <xdr:rowOff>0</xdr:rowOff>
    </xdr:to>
    <xdr:cxnSp macro="">
      <xdr:nvCxnSpPr>
        <xdr:cNvPr id="38" name="Conector de Seta Reta 37">
          <a:extLst>
            <a:ext uri="{FF2B5EF4-FFF2-40B4-BE49-F238E27FC236}">
              <a16:creationId xmlns:a16="http://schemas.microsoft.com/office/drawing/2014/main" id="{2E26849A-CD1F-43C7-BB39-168DC7064E46}"/>
            </a:ext>
          </a:extLst>
        </xdr:cNvPr>
        <xdr:cNvCxnSpPr/>
      </xdr:nvCxnSpPr>
      <xdr:spPr>
        <a:xfrm>
          <a:off x="10914529" y="4123765"/>
          <a:ext cx="2252383" cy="67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33617</xdr:colOff>
      <xdr:row>36</xdr:row>
      <xdr:rowOff>66755</xdr:rowOff>
    </xdr:from>
    <xdr:to>
      <xdr:col>16</xdr:col>
      <xdr:colOff>571018</xdr:colOff>
      <xdr:row>36</xdr:row>
      <xdr:rowOff>78441</xdr:rowOff>
    </xdr:to>
    <xdr:cxnSp macro="">
      <xdr:nvCxnSpPr>
        <xdr:cNvPr id="39" name="Conector de Seta Reta 38">
          <a:extLst>
            <a:ext uri="{FF2B5EF4-FFF2-40B4-BE49-F238E27FC236}">
              <a16:creationId xmlns:a16="http://schemas.microsoft.com/office/drawing/2014/main" id="{619740E5-C00C-42F9-B9A7-643BA35E19E4}"/>
            </a:ext>
          </a:extLst>
        </xdr:cNvPr>
        <xdr:cNvCxnSpPr/>
      </xdr:nvCxnSpPr>
      <xdr:spPr>
        <a:xfrm flipV="1">
          <a:off x="10936941" y="5983461"/>
          <a:ext cx="2251901" cy="116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11205</xdr:colOff>
      <xdr:row>29</xdr:row>
      <xdr:rowOff>78442</xdr:rowOff>
    </xdr:from>
    <xdr:to>
      <xdr:col>16</xdr:col>
      <xdr:colOff>549088</xdr:colOff>
      <xdr:row>29</xdr:row>
      <xdr:rowOff>89647</xdr:rowOff>
    </xdr:to>
    <xdr:cxnSp macro="">
      <xdr:nvCxnSpPr>
        <xdr:cNvPr id="41" name="Conector de Seta Reta 40">
          <a:extLst>
            <a:ext uri="{FF2B5EF4-FFF2-40B4-BE49-F238E27FC236}">
              <a16:creationId xmlns:a16="http://schemas.microsoft.com/office/drawing/2014/main" id="{FA3C52D2-33C5-42A7-A61D-F7E06E9AF2DB}"/>
            </a:ext>
          </a:extLst>
        </xdr:cNvPr>
        <xdr:cNvCxnSpPr/>
      </xdr:nvCxnSpPr>
      <xdr:spPr>
        <a:xfrm>
          <a:off x="10914529" y="4896971"/>
          <a:ext cx="2252383" cy="112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533399</xdr:colOff>
      <xdr:row>18</xdr:row>
      <xdr:rowOff>62752</xdr:rowOff>
    </xdr:from>
    <xdr:to>
      <xdr:col>16</xdr:col>
      <xdr:colOff>526676</xdr:colOff>
      <xdr:row>23</xdr:row>
      <xdr:rowOff>0</xdr:rowOff>
    </xdr:to>
    <xdr:cxnSp macro="">
      <xdr:nvCxnSpPr>
        <xdr:cNvPr id="65" name="Conector de Seta Reta 64">
          <a:extLst>
            <a:ext uri="{FF2B5EF4-FFF2-40B4-BE49-F238E27FC236}">
              <a16:creationId xmlns:a16="http://schemas.microsoft.com/office/drawing/2014/main" id="{0F40937E-8E9C-417D-9A01-B5ABF377AD91}"/>
            </a:ext>
          </a:extLst>
        </xdr:cNvPr>
        <xdr:cNvCxnSpPr/>
      </xdr:nvCxnSpPr>
      <xdr:spPr>
        <a:xfrm>
          <a:off x="9150723" y="3155576"/>
          <a:ext cx="3993777" cy="721659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555812</xdr:colOff>
      <xdr:row>18</xdr:row>
      <xdr:rowOff>112058</xdr:rowOff>
    </xdr:from>
    <xdr:to>
      <xdr:col>16</xdr:col>
      <xdr:colOff>560294</xdr:colOff>
      <xdr:row>22</xdr:row>
      <xdr:rowOff>51548</xdr:rowOff>
    </xdr:to>
    <xdr:cxnSp macro="">
      <xdr:nvCxnSpPr>
        <xdr:cNvPr id="69" name="Conector de Seta Reta 68">
          <a:extLst>
            <a:ext uri="{FF2B5EF4-FFF2-40B4-BE49-F238E27FC236}">
              <a16:creationId xmlns:a16="http://schemas.microsoft.com/office/drawing/2014/main" id="{61FA4880-2321-4E56-B4CA-7988BB0A2388}"/>
            </a:ext>
          </a:extLst>
        </xdr:cNvPr>
        <xdr:cNvCxnSpPr/>
      </xdr:nvCxnSpPr>
      <xdr:spPr>
        <a:xfrm flipV="1">
          <a:off x="10887636" y="3204882"/>
          <a:ext cx="2290482" cy="5670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13447</xdr:colOff>
      <xdr:row>17</xdr:row>
      <xdr:rowOff>123265</xdr:rowOff>
    </xdr:from>
    <xdr:to>
      <xdr:col>17</xdr:col>
      <xdr:colOff>11205</xdr:colOff>
      <xdr:row>18</xdr:row>
      <xdr:rowOff>13447</xdr:rowOff>
    </xdr:to>
    <xdr:cxnSp macro="">
      <xdr:nvCxnSpPr>
        <xdr:cNvPr id="70" name="Conector de Seta Reta 69">
          <a:extLst>
            <a:ext uri="{FF2B5EF4-FFF2-40B4-BE49-F238E27FC236}">
              <a16:creationId xmlns:a16="http://schemas.microsoft.com/office/drawing/2014/main" id="{B3EC22BB-459A-4D66-BF87-85CF4D953860}"/>
            </a:ext>
          </a:extLst>
        </xdr:cNvPr>
        <xdr:cNvCxnSpPr/>
      </xdr:nvCxnSpPr>
      <xdr:spPr>
        <a:xfrm flipV="1">
          <a:off x="9202271" y="3059206"/>
          <a:ext cx="3998258" cy="47065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22411</xdr:colOff>
      <xdr:row>5</xdr:row>
      <xdr:rowOff>44823</xdr:rowOff>
    </xdr:from>
    <xdr:to>
      <xdr:col>13</xdr:col>
      <xdr:colOff>560294</xdr:colOff>
      <xdr:row>6</xdr:row>
      <xdr:rowOff>179295</xdr:rowOff>
    </xdr:to>
    <xdr:cxnSp macro="">
      <xdr:nvCxnSpPr>
        <xdr:cNvPr id="73" name="Conector de Seta Reta 72">
          <a:extLst>
            <a:ext uri="{FF2B5EF4-FFF2-40B4-BE49-F238E27FC236}">
              <a16:creationId xmlns:a16="http://schemas.microsoft.com/office/drawing/2014/main" id="{C4380DC3-7719-4A80-999B-E09634374C90}"/>
            </a:ext>
          </a:extLst>
        </xdr:cNvPr>
        <xdr:cNvCxnSpPr/>
      </xdr:nvCxnSpPr>
      <xdr:spPr>
        <a:xfrm flipV="1">
          <a:off x="10925735" y="829235"/>
          <a:ext cx="537883" cy="2913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544606</xdr:colOff>
      <xdr:row>5</xdr:row>
      <xdr:rowOff>129989</xdr:rowOff>
    </xdr:from>
    <xdr:to>
      <xdr:col>14</xdr:col>
      <xdr:colOff>549089</xdr:colOff>
      <xdr:row>7</xdr:row>
      <xdr:rowOff>11206</xdr:rowOff>
    </xdr:to>
    <xdr:cxnSp macro="">
      <xdr:nvCxnSpPr>
        <xdr:cNvPr id="76" name="Conector de Seta Reta 75">
          <a:extLst>
            <a:ext uri="{FF2B5EF4-FFF2-40B4-BE49-F238E27FC236}">
              <a16:creationId xmlns:a16="http://schemas.microsoft.com/office/drawing/2014/main" id="{BD32DB42-090F-4469-AF50-A5D40DBEB701}"/>
            </a:ext>
          </a:extLst>
        </xdr:cNvPr>
        <xdr:cNvCxnSpPr/>
      </xdr:nvCxnSpPr>
      <xdr:spPr>
        <a:xfrm>
          <a:off x="12019430" y="914401"/>
          <a:ext cx="4483" cy="2285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22411</xdr:colOff>
      <xdr:row>10</xdr:row>
      <xdr:rowOff>156882</xdr:rowOff>
    </xdr:from>
    <xdr:to>
      <xdr:col>13</xdr:col>
      <xdr:colOff>549088</xdr:colOff>
      <xdr:row>17</xdr:row>
      <xdr:rowOff>0</xdr:rowOff>
    </xdr:to>
    <xdr:cxnSp macro="">
      <xdr:nvCxnSpPr>
        <xdr:cNvPr id="78" name="Conector de Seta Reta 77">
          <a:extLst>
            <a:ext uri="{FF2B5EF4-FFF2-40B4-BE49-F238E27FC236}">
              <a16:creationId xmlns:a16="http://schemas.microsoft.com/office/drawing/2014/main" id="{D3BDD575-8995-4D04-AE0E-E13553D7A049}"/>
            </a:ext>
          </a:extLst>
        </xdr:cNvPr>
        <xdr:cNvCxnSpPr/>
      </xdr:nvCxnSpPr>
      <xdr:spPr>
        <a:xfrm flipV="1">
          <a:off x="9211235" y="1860176"/>
          <a:ext cx="2241177" cy="1075765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555811</xdr:colOff>
      <xdr:row>19</xdr:row>
      <xdr:rowOff>123265</xdr:rowOff>
    </xdr:from>
    <xdr:to>
      <xdr:col>20</xdr:col>
      <xdr:colOff>11205</xdr:colOff>
      <xdr:row>19</xdr:row>
      <xdr:rowOff>129989</xdr:rowOff>
    </xdr:to>
    <xdr:cxnSp macro="">
      <xdr:nvCxnSpPr>
        <xdr:cNvPr id="83" name="Conector de Seta Reta 82">
          <a:extLst>
            <a:ext uri="{FF2B5EF4-FFF2-40B4-BE49-F238E27FC236}">
              <a16:creationId xmlns:a16="http://schemas.microsoft.com/office/drawing/2014/main" id="{D9888F43-B783-416F-BD63-8FE334D48D90}"/>
            </a:ext>
          </a:extLst>
        </xdr:cNvPr>
        <xdr:cNvCxnSpPr/>
      </xdr:nvCxnSpPr>
      <xdr:spPr>
        <a:xfrm flipV="1">
          <a:off x="14316635" y="3372971"/>
          <a:ext cx="598394" cy="6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298075</xdr:colOff>
      <xdr:row>21</xdr:row>
      <xdr:rowOff>17929</xdr:rowOff>
    </xdr:from>
    <xdr:to>
      <xdr:col>8</xdr:col>
      <xdr:colOff>302558</xdr:colOff>
      <xdr:row>35</xdr:row>
      <xdr:rowOff>123264</xdr:rowOff>
    </xdr:to>
    <xdr:cxnSp macro="">
      <xdr:nvCxnSpPr>
        <xdr:cNvPr id="85" name="Conector de Seta Reta 84">
          <a:extLst>
            <a:ext uri="{FF2B5EF4-FFF2-40B4-BE49-F238E27FC236}">
              <a16:creationId xmlns:a16="http://schemas.microsoft.com/office/drawing/2014/main" id="{2801DF9B-7336-4965-9158-453FDAC38679}"/>
            </a:ext>
          </a:extLst>
        </xdr:cNvPr>
        <xdr:cNvCxnSpPr/>
      </xdr:nvCxnSpPr>
      <xdr:spPr>
        <a:xfrm>
          <a:off x="8343899" y="3581400"/>
          <a:ext cx="4483" cy="23016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33617</xdr:colOff>
      <xdr:row>14</xdr:row>
      <xdr:rowOff>89648</xdr:rowOff>
    </xdr:from>
    <xdr:to>
      <xdr:col>14</xdr:col>
      <xdr:colOff>0</xdr:colOff>
      <xdr:row>17</xdr:row>
      <xdr:rowOff>100853</xdr:rowOff>
    </xdr:to>
    <xdr:cxnSp macro="">
      <xdr:nvCxnSpPr>
        <xdr:cNvPr id="87" name="Conector de Seta Reta 86">
          <a:extLst>
            <a:ext uri="{FF2B5EF4-FFF2-40B4-BE49-F238E27FC236}">
              <a16:creationId xmlns:a16="http://schemas.microsoft.com/office/drawing/2014/main" id="{757D563F-C05B-4950-9804-1D0134D81026}"/>
            </a:ext>
          </a:extLst>
        </xdr:cNvPr>
        <xdr:cNvCxnSpPr/>
      </xdr:nvCxnSpPr>
      <xdr:spPr>
        <a:xfrm flipV="1">
          <a:off x="9222441" y="2554942"/>
          <a:ext cx="2252383" cy="4818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551329</xdr:colOff>
      <xdr:row>21</xdr:row>
      <xdr:rowOff>2242</xdr:rowOff>
    </xdr:from>
    <xdr:to>
      <xdr:col>19</xdr:col>
      <xdr:colOff>560294</xdr:colOff>
      <xdr:row>23</xdr:row>
      <xdr:rowOff>22412</xdr:rowOff>
    </xdr:to>
    <xdr:cxnSp macro="">
      <xdr:nvCxnSpPr>
        <xdr:cNvPr id="90" name="Conector de Seta Reta 89">
          <a:extLst>
            <a:ext uri="{FF2B5EF4-FFF2-40B4-BE49-F238E27FC236}">
              <a16:creationId xmlns:a16="http://schemas.microsoft.com/office/drawing/2014/main" id="{05FE1D20-70AB-47E1-9643-BF2260E6DA46}"/>
            </a:ext>
          </a:extLst>
        </xdr:cNvPr>
        <xdr:cNvCxnSpPr/>
      </xdr:nvCxnSpPr>
      <xdr:spPr>
        <a:xfrm>
          <a:off x="14312153" y="3565713"/>
          <a:ext cx="580465" cy="3339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33617</xdr:colOff>
      <xdr:row>24</xdr:row>
      <xdr:rowOff>58271</xdr:rowOff>
    </xdr:from>
    <xdr:to>
      <xdr:col>19</xdr:col>
      <xdr:colOff>555812</xdr:colOff>
      <xdr:row>24</xdr:row>
      <xdr:rowOff>78441</xdr:rowOff>
    </xdr:to>
    <xdr:cxnSp macro="">
      <xdr:nvCxnSpPr>
        <xdr:cNvPr id="92" name="Conector de Seta Reta 91">
          <a:extLst>
            <a:ext uri="{FF2B5EF4-FFF2-40B4-BE49-F238E27FC236}">
              <a16:creationId xmlns:a16="http://schemas.microsoft.com/office/drawing/2014/main" id="{FB98C289-0825-4F3C-A27C-A379584EC248}"/>
            </a:ext>
          </a:extLst>
        </xdr:cNvPr>
        <xdr:cNvCxnSpPr/>
      </xdr:nvCxnSpPr>
      <xdr:spPr>
        <a:xfrm flipV="1">
          <a:off x="14365941" y="4092389"/>
          <a:ext cx="522195" cy="20170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537882</xdr:colOff>
      <xdr:row>31</xdr:row>
      <xdr:rowOff>145677</xdr:rowOff>
    </xdr:from>
    <xdr:to>
      <xdr:col>14</xdr:col>
      <xdr:colOff>280147</xdr:colOff>
      <xdr:row>40</xdr:row>
      <xdr:rowOff>134471</xdr:rowOff>
    </xdr:to>
    <xdr:cxnSp macro="">
      <xdr:nvCxnSpPr>
        <xdr:cNvPr id="95" name="Conector de Seta Reta 94">
          <a:extLst>
            <a:ext uri="{FF2B5EF4-FFF2-40B4-BE49-F238E27FC236}">
              <a16:creationId xmlns:a16="http://schemas.microsoft.com/office/drawing/2014/main" id="{17FD380A-4E71-46E9-BF2D-9B4179B805F5}"/>
            </a:ext>
          </a:extLst>
        </xdr:cNvPr>
        <xdr:cNvCxnSpPr/>
      </xdr:nvCxnSpPr>
      <xdr:spPr>
        <a:xfrm>
          <a:off x="10869706" y="5277971"/>
          <a:ext cx="885265" cy="1400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22411</xdr:colOff>
      <xdr:row>14</xdr:row>
      <xdr:rowOff>67235</xdr:rowOff>
    </xdr:from>
    <xdr:to>
      <xdr:col>19</xdr:col>
      <xdr:colOff>549088</xdr:colOff>
      <xdr:row>17</xdr:row>
      <xdr:rowOff>0</xdr:rowOff>
    </xdr:to>
    <xdr:cxnSp macro="">
      <xdr:nvCxnSpPr>
        <xdr:cNvPr id="101" name="Conector de Seta Reta 100">
          <a:extLst>
            <a:ext uri="{FF2B5EF4-FFF2-40B4-BE49-F238E27FC236}">
              <a16:creationId xmlns:a16="http://schemas.microsoft.com/office/drawing/2014/main" id="{FA601A3D-1033-4A63-B5AE-EDB856CC45F7}"/>
            </a:ext>
          </a:extLst>
        </xdr:cNvPr>
        <xdr:cNvCxnSpPr/>
      </xdr:nvCxnSpPr>
      <xdr:spPr>
        <a:xfrm flipV="1">
          <a:off x="14354735" y="2532529"/>
          <a:ext cx="526677" cy="403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567017</xdr:colOff>
      <xdr:row>18</xdr:row>
      <xdr:rowOff>141194</xdr:rowOff>
    </xdr:from>
    <xdr:to>
      <xdr:col>23</xdr:col>
      <xdr:colOff>0</xdr:colOff>
      <xdr:row>19</xdr:row>
      <xdr:rowOff>0</xdr:rowOff>
    </xdr:to>
    <xdr:cxnSp macro="">
      <xdr:nvCxnSpPr>
        <xdr:cNvPr id="105" name="Conector de Seta Reta 104">
          <a:extLst>
            <a:ext uri="{FF2B5EF4-FFF2-40B4-BE49-F238E27FC236}">
              <a16:creationId xmlns:a16="http://schemas.microsoft.com/office/drawing/2014/main" id="{F804A308-9DB4-424F-A16A-62C4FAED5CE6}"/>
            </a:ext>
          </a:extLst>
        </xdr:cNvPr>
        <xdr:cNvCxnSpPr/>
      </xdr:nvCxnSpPr>
      <xdr:spPr>
        <a:xfrm>
          <a:off x="16042341" y="3234018"/>
          <a:ext cx="575983" cy="156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298075</xdr:colOff>
      <xdr:row>9</xdr:row>
      <xdr:rowOff>168088</xdr:rowOff>
    </xdr:from>
    <xdr:to>
      <xdr:col>20</xdr:col>
      <xdr:colOff>22411</xdr:colOff>
      <xdr:row>16</xdr:row>
      <xdr:rowOff>141194</xdr:rowOff>
    </xdr:to>
    <xdr:cxnSp macro="">
      <xdr:nvCxnSpPr>
        <xdr:cNvPr id="108" name="Conector de Seta Reta 107">
          <a:extLst>
            <a:ext uri="{FF2B5EF4-FFF2-40B4-BE49-F238E27FC236}">
              <a16:creationId xmlns:a16="http://schemas.microsoft.com/office/drawing/2014/main" id="{A5EDAF7B-EC42-4C05-BB01-8B716CBD8928}"/>
            </a:ext>
          </a:extLst>
        </xdr:cNvPr>
        <xdr:cNvCxnSpPr/>
      </xdr:nvCxnSpPr>
      <xdr:spPr>
        <a:xfrm flipV="1">
          <a:off x="14058899" y="1680882"/>
          <a:ext cx="867336" cy="12393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2239</xdr:colOff>
      <xdr:row>1</xdr:row>
      <xdr:rowOff>78442</xdr:rowOff>
    </xdr:from>
    <xdr:to>
      <xdr:col>23</xdr:col>
      <xdr:colOff>22411</xdr:colOff>
      <xdr:row>8</xdr:row>
      <xdr:rowOff>2244</xdr:rowOff>
    </xdr:to>
    <xdr:cxnSp macro="">
      <xdr:nvCxnSpPr>
        <xdr:cNvPr id="110" name="Conector de Seta Reta 109">
          <a:extLst>
            <a:ext uri="{FF2B5EF4-FFF2-40B4-BE49-F238E27FC236}">
              <a16:creationId xmlns:a16="http://schemas.microsoft.com/office/drawing/2014/main" id="{5DFE2628-3A1E-4D91-AE98-BCD5059C794A}"/>
            </a:ext>
          </a:extLst>
        </xdr:cNvPr>
        <xdr:cNvCxnSpPr/>
      </xdr:nvCxnSpPr>
      <xdr:spPr>
        <a:xfrm flipV="1">
          <a:off x="12620063" y="235324"/>
          <a:ext cx="4020672" cy="10892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6723</xdr:colOff>
      <xdr:row>3</xdr:row>
      <xdr:rowOff>78441</xdr:rowOff>
    </xdr:from>
    <xdr:to>
      <xdr:col>23</xdr:col>
      <xdr:colOff>0</xdr:colOff>
      <xdr:row>5</xdr:row>
      <xdr:rowOff>129988</xdr:rowOff>
    </xdr:to>
    <xdr:cxnSp macro="">
      <xdr:nvCxnSpPr>
        <xdr:cNvPr id="113" name="Conector de Seta Reta 112">
          <a:extLst>
            <a:ext uri="{FF2B5EF4-FFF2-40B4-BE49-F238E27FC236}">
              <a16:creationId xmlns:a16="http://schemas.microsoft.com/office/drawing/2014/main" id="{E72A1BD0-9843-460F-97AC-2ED5CED324E0}"/>
            </a:ext>
          </a:extLst>
        </xdr:cNvPr>
        <xdr:cNvCxnSpPr/>
      </xdr:nvCxnSpPr>
      <xdr:spPr>
        <a:xfrm flipV="1">
          <a:off x="16053547" y="549088"/>
          <a:ext cx="564777" cy="365312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114298</xdr:colOff>
      <xdr:row>31</xdr:row>
      <xdr:rowOff>13447</xdr:rowOff>
    </xdr:from>
    <xdr:to>
      <xdr:col>8</xdr:col>
      <xdr:colOff>33617</xdr:colOff>
      <xdr:row>48</xdr:row>
      <xdr:rowOff>123265</xdr:rowOff>
    </xdr:to>
    <xdr:cxnSp macro="">
      <xdr:nvCxnSpPr>
        <xdr:cNvPr id="115" name="Conector de Seta Reta 114">
          <a:extLst>
            <a:ext uri="{FF2B5EF4-FFF2-40B4-BE49-F238E27FC236}">
              <a16:creationId xmlns:a16="http://schemas.microsoft.com/office/drawing/2014/main" id="{553963F8-FA53-4A04-97C6-A2797A8CE2FF}"/>
            </a:ext>
          </a:extLst>
        </xdr:cNvPr>
        <xdr:cNvCxnSpPr/>
      </xdr:nvCxnSpPr>
      <xdr:spPr>
        <a:xfrm>
          <a:off x="7017122" y="5145741"/>
          <a:ext cx="1062319" cy="2776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569256</xdr:colOff>
      <xdr:row>43</xdr:row>
      <xdr:rowOff>134471</xdr:rowOff>
    </xdr:from>
    <xdr:to>
      <xdr:col>22</xdr:col>
      <xdr:colOff>560294</xdr:colOff>
      <xdr:row>49</xdr:row>
      <xdr:rowOff>143435</xdr:rowOff>
    </xdr:to>
    <xdr:cxnSp macro="">
      <xdr:nvCxnSpPr>
        <xdr:cNvPr id="117" name="Conector de Seta Reta 116">
          <a:extLst>
            <a:ext uri="{FF2B5EF4-FFF2-40B4-BE49-F238E27FC236}">
              <a16:creationId xmlns:a16="http://schemas.microsoft.com/office/drawing/2014/main" id="{5782B99E-8EE9-4FB4-89A3-6BF37F752E00}"/>
            </a:ext>
          </a:extLst>
        </xdr:cNvPr>
        <xdr:cNvCxnSpPr/>
      </xdr:nvCxnSpPr>
      <xdr:spPr>
        <a:xfrm flipV="1">
          <a:off x="9186580" y="7149353"/>
          <a:ext cx="7420538" cy="9502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569258</xdr:colOff>
      <xdr:row>27</xdr:row>
      <xdr:rowOff>20171</xdr:rowOff>
    </xdr:from>
    <xdr:to>
      <xdr:col>24</xdr:col>
      <xdr:colOff>11205</xdr:colOff>
      <xdr:row>31</xdr:row>
      <xdr:rowOff>33618</xdr:rowOff>
    </xdr:to>
    <xdr:cxnSp macro="">
      <xdr:nvCxnSpPr>
        <xdr:cNvPr id="121" name="Conector de Seta Reta 120">
          <a:extLst>
            <a:ext uri="{FF2B5EF4-FFF2-40B4-BE49-F238E27FC236}">
              <a16:creationId xmlns:a16="http://schemas.microsoft.com/office/drawing/2014/main" id="{C267ECD9-D461-4A9F-B391-0D604FA36ABB}"/>
            </a:ext>
          </a:extLst>
        </xdr:cNvPr>
        <xdr:cNvCxnSpPr/>
      </xdr:nvCxnSpPr>
      <xdr:spPr>
        <a:xfrm>
          <a:off x="16044582" y="4524936"/>
          <a:ext cx="1156447" cy="640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4480</xdr:colOff>
      <xdr:row>35</xdr:row>
      <xdr:rowOff>11205</xdr:rowOff>
    </xdr:from>
    <xdr:to>
      <xdr:col>24</xdr:col>
      <xdr:colOff>313764</xdr:colOff>
      <xdr:row>52</xdr:row>
      <xdr:rowOff>116541</xdr:rowOff>
    </xdr:to>
    <xdr:cxnSp macro="">
      <xdr:nvCxnSpPr>
        <xdr:cNvPr id="123" name="Conector de Seta Reta 122">
          <a:extLst>
            <a:ext uri="{FF2B5EF4-FFF2-40B4-BE49-F238E27FC236}">
              <a16:creationId xmlns:a16="http://schemas.microsoft.com/office/drawing/2014/main" id="{361E6482-C86E-4A2F-BD76-A7DA0ABF0E3E}"/>
            </a:ext>
          </a:extLst>
        </xdr:cNvPr>
        <xdr:cNvCxnSpPr/>
      </xdr:nvCxnSpPr>
      <xdr:spPr>
        <a:xfrm flipV="1">
          <a:off x="9193304" y="5771029"/>
          <a:ext cx="8310284" cy="2772336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17929</xdr:colOff>
      <xdr:row>34</xdr:row>
      <xdr:rowOff>145677</xdr:rowOff>
    </xdr:from>
    <xdr:to>
      <xdr:col>23</xdr:col>
      <xdr:colOff>549088</xdr:colOff>
      <xdr:row>42</xdr:row>
      <xdr:rowOff>51547</xdr:rowOff>
    </xdr:to>
    <xdr:cxnSp macro="">
      <xdr:nvCxnSpPr>
        <xdr:cNvPr id="126" name="Conector de Seta Reta 125">
          <a:extLst>
            <a:ext uri="{FF2B5EF4-FFF2-40B4-BE49-F238E27FC236}">
              <a16:creationId xmlns:a16="http://schemas.microsoft.com/office/drawing/2014/main" id="{7E1F7B6F-B623-49F7-A141-6D4AC3E872C7}"/>
            </a:ext>
          </a:extLst>
        </xdr:cNvPr>
        <xdr:cNvCxnSpPr/>
      </xdr:nvCxnSpPr>
      <xdr:spPr>
        <a:xfrm flipV="1">
          <a:off x="12635753" y="5748618"/>
          <a:ext cx="4531659" cy="1160929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378759</xdr:colOff>
      <xdr:row>27</xdr:row>
      <xdr:rowOff>0</xdr:rowOff>
    </xdr:from>
    <xdr:to>
      <xdr:col>25</xdr:col>
      <xdr:colOff>537882</xdr:colOff>
      <xdr:row>30</xdr:row>
      <xdr:rowOff>121025</xdr:rowOff>
    </xdr:to>
    <xdr:cxnSp macro="">
      <xdr:nvCxnSpPr>
        <xdr:cNvPr id="129" name="Conector de Seta Reta 128">
          <a:extLst>
            <a:ext uri="{FF2B5EF4-FFF2-40B4-BE49-F238E27FC236}">
              <a16:creationId xmlns:a16="http://schemas.microsoft.com/office/drawing/2014/main" id="{301E6843-BFC6-4F4F-A180-A9FE311B5443}"/>
            </a:ext>
          </a:extLst>
        </xdr:cNvPr>
        <xdr:cNvCxnSpPr/>
      </xdr:nvCxnSpPr>
      <xdr:spPr>
        <a:xfrm flipV="1">
          <a:off x="17568583" y="4504765"/>
          <a:ext cx="730623" cy="5916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4482</xdr:colOff>
      <xdr:row>24</xdr:row>
      <xdr:rowOff>71718</xdr:rowOff>
    </xdr:from>
    <xdr:to>
      <xdr:col>26</xdr:col>
      <xdr:colOff>0</xdr:colOff>
      <xdr:row>24</xdr:row>
      <xdr:rowOff>78441</xdr:rowOff>
    </xdr:to>
    <xdr:cxnSp macro="">
      <xdr:nvCxnSpPr>
        <xdr:cNvPr id="132" name="Conector de Seta Reta 131">
          <a:extLst>
            <a:ext uri="{FF2B5EF4-FFF2-40B4-BE49-F238E27FC236}">
              <a16:creationId xmlns:a16="http://schemas.microsoft.com/office/drawing/2014/main" id="{24B5E813-6320-4CD8-B43C-D69E08DEF2FB}"/>
            </a:ext>
          </a:extLst>
        </xdr:cNvPr>
        <xdr:cNvCxnSpPr/>
      </xdr:nvCxnSpPr>
      <xdr:spPr>
        <a:xfrm>
          <a:off x="16051306" y="4105836"/>
          <a:ext cx="2281518" cy="6723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15688</xdr:colOff>
      <xdr:row>26</xdr:row>
      <xdr:rowOff>150161</xdr:rowOff>
    </xdr:from>
    <xdr:to>
      <xdr:col>28</xdr:col>
      <xdr:colOff>560294</xdr:colOff>
      <xdr:row>30</xdr:row>
      <xdr:rowOff>0</xdr:rowOff>
    </xdr:to>
    <xdr:cxnSp macro="">
      <xdr:nvCxnSpPr>
        <xdr:cNvPr id="134" name="Conector de Seta Reta 133">
          <a:extLst>
            <a:ext uri="{FF2B5EF4-FFF2-40B4-BE49-F238E27FC236}">
              <a16:creationId xmlns:a16="http://schemas.microsoft.com/office/drawing/2014/main" id="{C9C93997-E3AF-4992-9890-009FC0E1C0C7}"/>
            </a:ext>
          </a:extLst>
        </xdr:cNvPr>
        <xdr:cNvCxnSpPr/>
      </xdr:nvCxnSpPr>
      <xdr:spPr>
        <a:xfrm>
          <a:off x="19491512" y="4498043"/>
          <a:ext cx="544606" cy="4773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38100</xdr:colOff>
      <xdr:row>33</xdr:row>
      <xdr:rowOff>0</xdr:rowOff>
    </xdr:from>
    <xdr:to>
      <xdr:col>29</xdr:col>
      <xdr:colOff>0</xdr:colOff>
      <xdr:row>33</xdr:row>
      <xdr:rowOff>82925</xdr:rowOff>
    </xdr:to>
    <xdr:cxnSp macro="">
      <xdr:nvCxnSpPr>
        <xdr:cNvPr id="137" name="Conector de Seta Reta 136">
          <a:extLst>
            <a:ext uri="{FF2B5EF4-FFF2-40B4-BE49-F238E27FC236}">
              <a16:creationId xmlns:a16="http://schemas.microsoft.com/office/drawing/2014/main" id="{D9815736-6F61-47A6-B4BE-0E8BA3110EC8}"/>
            </a:ext>
          </a:extLst>
        </xdr:cNvPr>
        <xdr:cNvCxnSpPr/>
      </xdr:nvCxnSpPr>
      <xdr:spPr>
        <a:xfrm flipV="1">
          <a:off x="18370924" y="5446059"/>
          <a:ext cx="1676400" cy="82925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156882</xdr:colOff>
      <xdr:row>34</xdr:row>
      <xdr:rowOff>11207</xdr:rowOff>
    </xdr:from>
    <xdr:to>
      <xdr:col>30</xdr:col>
      <xdr:colOff>89647</xdr:colOff>
      <xdr:row>38</xdr:row>
      <xdr:rowOff>145676</xdr:rowOff>
    </xdr:to>
    <xdr:cxnSp macro="">
      <xdr:nvCxnSpPr>
        <xdr:cNvPr id="139" name="Conector de Seta Reta 138">
          <a:extLst>
            <a:ext uri="{FF2B5EF4-FFF2-40B4-BE49-F238E27FC236}">
              <a16:creationId xmlns:a16="http://schemas.microsoft.com/office/drawing/2014/main" id="{1C5C9316-47A8-4A53-AFB4-4F0D3D6994AB}"/>
            </a:ext>
          </a:extLst>
        </xdr:cNvPr>
        <xdr:cNvCxnSpPr/>
      </xdr:nvCxnSpPr>
      <xdr:spPr>
        <a:xfrm>
          <a:off x="20204206" y="5614148"/>
          <a:ext cx="504265" cy="761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11206</xdr:colOff>
      <xdr:row>34</xdr:row>
      <xdr:rowOff>123268</xdr:rowOff>
    </xdr:from>
    <xdr:to>
      <xdr:col>30</xdr:col>
      <xdr:colOff>11205</xdr:colOff>
      <xdr:row>40</xdr:row>
      <xdr:rowOff>44824</xdr:rowOff>
    </xdr:to>
    <xdr:cxnSp macro="">
      <xdr:nvCxnSpPr>
        <xdr:cNvPr id="141" name="Conector de Seta Reta 140">
          <a:extLst>
            <a:ext uri="{FF2B5EF4-FFF2-40B4-BE49-F238E27FC236}">
              <a16:creationId xmlns:a16="http://schemas.microsoft.com/office/drawing/2014/main" id="{8C367826-0A60-4B63-9F5A-4EFCC286BEA3}"/>
            </a:ext>
          </a:extLst>
        </xdr:cNvPr>
        <xdr:cNvCxnSpPr/>
      </xdr:nvCxnSpPr>
      <xdr:spPr>
        <a:xfrm>
          <a:off x="18344030" y="5726209"/>
          <a:ext cx="2285999" cy="862850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33617</xdr:colOff>
      <xdr:row>47</xdr:row>
      <xdr:rowOff>22412</xdr:rowOff>
    </xdr:from>
    <xdr:to>
      <xdr:col>34</xdr:col>
      <xdr:colOff>22411</xdr:colOff>
      <xdr:row>52</xdr:row>
      <xdr:rowOff>22412</xdr:rowOff>
    </xdr:to>
    <xdr:cxnSp macro="">
      <xdr:nvCxnSpPr>
        <xdr:cNvPr id="143" name="Conector de Seta Reta 142">
          <a:extLst>
            <a:ext uri="{FF2B5EF4-FFF2-40B4-BE49-F238E27FC236}">
              <a16:creationId xmlns:a16="http://schemas.microsoft.com/office/drawing/2014/main" id="{AFEBCD64-73E7-4951-96B4-5B2E554A783D}"/>
            </a:ext>
          </a:extLst>
        </xdr:cNvPr>
        <xdr:cNvCxnSpPr/>
      </xdr:nvCxnSpPr>
      <xdr:spPr>
        <a:xfrm flipV="1">
          <a:off x="9222441" y="7664824"/>
          <a:ext cx="13704794" cy="784412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11206</xdr:colOff>
      <xdr:row>32</xdr:row>
      <xdr:rowOff>100855</xdr:rowOff>
    </xdr:from>
    <xdr:to>
      <xdr:col>34</xdr:col>
      <xdr:colOff>89647</xdr:colOff>
      <xdr:row>44</xdr:row>
      <xdr:rowOff>11206</xdr:rowOff>
    </xdr:to>
    <xdr:cxnSp macro="">
      <xdr:nvCxnSpPr>
        <xdr:cNvPr id="149" name="Conector de Seta Reta 148">
          <a:extLst>
            <a:ext uri="{FF2B5EF4-FFF2-40B4-BE49-F238E27FC236}">
              <a16:creationId xmlns:a16="http://schemas.microsoft.com/office/drawing/2014/main" id="{5AE275D5-B1A9-44E8-A0F0-2378AE8E2845}"/>
            </a:ext>
          </a:extLst>
        </xdr:cNvPr>
        <xdr:cNvCxnSpPr/>
      </xdr:nvCxnSpPr>
      <xdr:spPr>
        <a:xfrm>
          <a:off x="21201530" y="5390031"/>
          <a:ext cx="1792941" cy="1792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544606</xdr:colOff>
      <xdr:row>39</xdr:row>
      <xdr:rowOff>11206</xdr:rowOff>
    </xdr:from>
    <xdr:to>
      <xdr:col>37</xdr:col>
      <xdr:colOff>11206</xdr:colOff>
      <xdr:row>43</xdr:row>
      <xdr:rowOff>141195</xdr:rowOff>
    </xdr:to>
    <xdr:cxnSp macro="">
      <xdr:nvCxnSpPr>
        <xdr:cNvPr id="152" name="Conector de Seta Reta 151">
          <a:extLst>
            <a:ext uri="{FF2B5EF4-FFF2-40B4-BE49-F238E27FC236}">
              <a16:creationId xmlns:a16="http://schemas.microsoft.com/office/drawing/2014/main" id="{B865F88A-53B9-4B11-B6CD-2C6A944F5690}"/>
            </a:ext>
          </a:extLst>
        </xdr:cNvPr>
        <xdr:cNvCxnSpPr/>
      </xdr:nvCxnSpPr>
      <xdr:spPr>
        <a:xfrm flipV="1">
          <a:off x="24020930" y="6398559"/>
          <a:ext cx="620805" cy="7575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showGridLines="0" tabSelected="1" workbookViewId="0">
      <selection activeCell="N12" sqref="N12"/>
    </sheetView>
  </sheetViews>
  <sheetFormatPr defaultColWidth="12.5703125" defaultRowHeight="15" customHeight="1" x14ac:dyDescent="0.2"/>
  <cols>
    <col min="1" max="1" width="60.7109375" customWidth="1"/>
    <col min="2" max="2" width="14.42578125" customWidth="1"/>
    <col min="3" max="3" width="9.5703125" customWidth="1"/>
    <col min="4" max="4" width="10.7109375" bestFit="1" customWidth="1"/>
    <col min="5" max="5" width="10.140625" customWidth="1"/>
    <col min="6" max="6" width="14.28515625" customWidth="1"/>
    <col min="7" max="26" width="8.5703125" customWidth="1"/>
  </cols>
  <sheetData>
    <row r="1" spans="1:6" ht="23.25" x14ac:dyDescent="0.35">
      <c r="A1" s="1" t="s">
        <v>106</v>
      </c>
      <c r="B1" s="1"/>
    </row>
    <row r="2" spans="1:6" ht="12.75" customHeight="1" x14ac:dyDescent="0.2"/>
    <row r="3" spans="1:6" ht="12.75" customHeight="1" x14ac:dyDescent="0.2"/>
    <row r="4" spans="1:6" ht="12.75" customHeight="1" x14ac:dyDescent="0.2"/>
    <row r="5" spans="1:6" ht="12.75" customHeight="1" x14ac:dyDescent="0.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ht="12.75" customHeight="1" x14ac:dyDescent="0.2">
      <c r="A6" s="3" t="s">
        <v>6</v>
      </c>
      <c r="B6" s="4" t="s">
        <v>7</v>
      </c>
      <c r="C6" s="4" t="s">
        <v>8</v>
      </c>
      <c r="D6" s="5">
        <v>45691</v>
      </c>
      <c r="E6" s="5">
        <v>45727</v>
      </c>
      <c r="F6" s="6">
        <v>10</v>
      </c>
    </row>
    <row r="7" spans="1:6" ht="12.75" customHeight="1" x14ac:dyDescent="0.2">
      <c r="A7" s="3" t="s">
        <v>9</v>
      </c>
      <c r="B7" s="4" t="s">
        <v>10</v>
      </c>
      <c r="C7" s="4" t="s">
        <v>11</v>
      </c>
      <c r="D7" s="5">
        <v>45691</v>
      </c>
      <c r="E7" s="5">
        <v>45727</v>
      </c>
      <c r="F7" s="6">
        <v>36</v>
      </c>
    </row>
    <row r="8" spans="1:6" ht="12.75" customHeight="1" x14ac:dyDescent="0.2">
      <c r="A8" s="3" t="s">
        <v>12</v>
      </c>
      <c r="B8" s="4" t="s">
        <v>13</v>
      </c>
      <c r="C8" s="4" t="s">
        <v>14</v>
      </c>
      <c r="D8" s="5">
        <v>45691</v>
      </c>
      <c r="E8" s="5">
        <v>45727</v>
      </c>
      <c r="F8" s="6">
        <v>36</v>
      </c>
    </row>
    <row r="9" spans="1:6" ht="12.75" customHeight="1" x14ac:dyDescent="0.2">
      <c r="A9" s="3" t="s">
        <v>15</v>
      </c>
      <c r="B9" s="4" t="s">
        <v>16</v>
      </c>
      <c r="C9" s="4" t="s">
        <v>17</v>
      </c>
      <c r="D9" s="5">
        <v>45691</v>
      </c>
      <c r="E9" s="5">
        <v>45727</v>
      </c>
      <c r="F9" s="6">
        <v>36</v>
      </c>
    </row>
    <row r="10" spans="1:6" ht="12.75" customHeight="1" x14ac:dyDescent="0.2">
      <c r="A10" s="3" t="s">
        <v>18</v>
      </c>
      <c r="B10" s="4" t="s">
        <v>19</v>
      </c>
      <c r="C10" s="4" t="s">
        <v>20</v>
      </c>
      <c r="D10" s="5">
        <v>45691</v>
      </c>
      <c r="E10" s="5">
        <v>45727</v>
      </c>
      <c r="F10" s="6">
        <v>36</v>
      </c>
    </row>
    <row r="11" spans="1:6" ht="12.75" customHeight="1" x14ac:dyDescent="0.2">
      <c r="A11" s="3" t="s">
        <v>21</v>
      </c>
      <c r="B11" s="4" t="s">
        <v>22</v>
      </c>
      <c r="C11" s="4" t="s">
        <v>23</v>
      </c>
      <c r="D11" s="5">
        <v>45691</v>
      </c>
      <c r="E11" s="5">
        <v>45727</v>
      </c>
      <c r="F11" s="6">
        <v>36</v>
      </c>
    </row>
    <row r="12" spans="1:6" ht="12.75" customHeight="1" x14ac:dyDescent="0.2">
      <c r="A12" s="3" t="s">
        <v>24</v>
      </c>
      <c r="B12" s="4" t="s">
        <v>25</v>
      </c>
      <c r="C12" s="4" t="s">
        <v>26</v>
      </c>
      <c r="D12" s="5">
        <v>45728</v>
      </c>
      <c r="E12" s="5">
        <v>45732</v>
      </c>
      <c r="F12" s="6">
        <v>4</v>
      </c>
    </row>
    <row r="13" spans="1:6" ht="12.75" customHeight="1" x14ac:dyDescent="0.2">
      <c r="A13" s="3" t="s">
        <v>27</v>
      </c>
      <c r="B13" s="4" t="s">
        <v>28</v>
      </c>
      <c r="C13" s="4" t="s">
        <v>29</v>
      </c>
      <c r="D13" s="5">
        <v>45728</v>
      </c>
      <c r="E13" s="5">
        <v>45732</v>
      </c>
      <c r="F13" s="6">
        <v>4</v>
      </c>
    </row>
    <row r="14" spans="1:6" ht="12.75" customHeight="1" x14ac:dyDescent="0.2">
      <c r="A14" s="3" t="s">
        <v>30</v>
      </c>
      <c r="B14" s="4" t="s">
        <v>31</v>
      </c>
      <c r="C14" s="4" t="s">
        <v>32</v>
      </c>
      <c r="D14" s="5">
        <v>45728</v>
      </c>
      <c r="E14" s="5">
        <v>45732</v>
      </c>
      <c r="F14" s="6">
        <v>4</v>
      </c>
    </row>
    <row r="15" spans="1:6" ht="12.75" customHeight="1" x14ac:dyDescent="0.2">
      <c r="A15" s="3" t="s">
        <v>33</v>
      </c>
      <c r="B15" s="4" t="s">
        <v>34</v>
      </c>
      <c r="C15" s="4" t="s">
        <v>35</v>
      </c>
      <c r="D15" s="5">
        <v>45733</v>
      </c>
      <c r="E15" s="5">
        <v>45777</v>
      </c>
      <c r="F15" s="6">
        <v>44</v>
      </c>
    </row>
    <row r="16" spans="1:6" ht="12.75" customHeight="1" x14ac:dyDescent="0.2">
      <c r="A16" s="3" t="s">
        <v>36</v>
      </c>
      <c r="B16" s="4" t="s">
        <v>37</v>
      </c>
      <c r="C16" s="4" t="s">
        <v>38</v>
      </c>
      <c r="D16" s="5">
        <v>45733</v>
      </c>
      <c r="E16" s="5">
        <v>45777</v>
      </c>
      <c r="F16" s="6">
        <v>44</v>
      </c>
    </row>
    <row r="17" spans="1:6" ht="12.75" customHeight="1" x14ac:dyDescent="0.2">
      <c r="A17" s="3" t="s">
        <v>39</v>
      </c>
      <c r="B17" s="4" t="s">
        <v>40</v>
      </c>
      <c r="C17" s="4" t="s">
        <v>41</v>
      </c>
      <c r="D17" s="5">
        <v>45733</v>
      </c>
      <c r="E17" s="5">
        <v>45777</v>
      </c>
      <c r="F17" s="6">
        <v>44</v>
      </c>
    </row>
    <row r="18" spans="1:6" ht="12.75" customHeight="1" x14ac:dyDescent="0.2">
      <c r="A18" s="3" t="s">
        <v>42</v>
      </c>
      <c r="B18" s="4" t="s">
        <v>43</v>
      </c>
      <c r="C18" s="4" t="s">
        <v>44</v>
      </c>
      <c r="D18" s="5">
        <v>45733</v>
      </c>
      <c r="E18" s="5">
        <v>45777</v>
      </c>
      <c r="F18" s="6">
        <v>44</v>
      </c>
    </row>
    <row r="19" spans="1:6" ht="12.75" customHeight="1" x14ac:dyDescent="0.2">
      <c r="A19" s="3" t="s">
        <v>45</v>
      </c>
      <c r="B19" s="4" t="s">
        <v>46</v>
      </c>
      <c r="C19" s="4" t="s">
        <v>47</v>
      </c>
      <c r="D19" s="5">
        <v>45733</v>
      </c>
      <c r="E19" s="5">
        <v>45777</v>
      </c>
      <c r="F19" s="6">
        <v>44</v>
      </c>
    </row>
    <row r="20" spans="1:6" ht="12.75" customHeight="1" x14ac:dyDescent="0.2">
      <c r="A20" s="3" t="s">
        <v>48</v>
      </c>
      <c r="B20" s="4" t="s">
        <v>49</v>
      </c>
      <c r="C20" s="4" t="s">
        <v>50</v>
      </c>
      <c r="D20" s="5">
        <v>45733</v>
      </c>
      <c r="E20" s="5">
        <v>45777</v>
      </c>
      <c r="F20" s="6">
        <v>44</v>
      </c>
    </row>
    <row r="21" spans="1:6" ht="12.75" customHeight="1" x14ac:dyDescent="0.2">
      <c r="A21" s="3" t="s">
        <v>128</v>
      </c>
      <c r="B21" s="4" t="s">
        <v>51</v>
      </c>
      <c r="C21" s="4" t="s">
        <v>52</v>
      </c>
      <c r="D21" s="5">
        <v>45733</v>
      </c>
      <c r="E21" s="5">
        <v>45777</v>
      </c>
      <c r="F21" s="6">
        <v>44</v>
      </c>
    </row>
    <row r="22" spans="1:6" ht="12.75" customHeight="1" x14ac:dyDescent="0.2">
      <c r="A22" s="3" t="s">
        <v>129</v>
      </c>
      <c r="B22" s="4" t="s">
        <v>53</v>
      </c>
      <c r="C22" s="4" t="s">
        <v>54</v>
      </c>
      <c r="D22" s="5">
        <v>45733</v>
      </c>
      <c r="E22" s="5">
        <v>45777</v>
      </c>
      <c r="F22" s="6">
        <v>44</v>
      </c>
    </row>
    <row r="23" spans="1:6" ht="12.75" customHeight="1" x14ac:dyDescent="0.2">
      <c r="A23" s="3" t="s">
        <v>55</v>
      </c>
      <c r="B23" s="4" t="s">
        <v>56</v>
      </c>
      <c r="C23" s="4" t="s">
        <v>57</v>
      </c>
      <c r="D23" s="5">
        <v>45733</v>
      </c>
      <c r="E23" s="5">
        <v>45777</v>
      </c>
      <c r="F23" s="6">
        <v>44</v>
      </c>
    </row>
    <row r="24" spans="1:6" ht="12.75" customHeight="1" x14ac:dyDescent="0.2">
      <c r="A24" s="3" t="s">
        <v>58</v>
      </c>
      <c r="B24" s="4" t="s">
        <v>59</v>
      </c>
      <c r="C24" s="4" t="s">
        <v>60</v>
      </c>
      <c r="D24" s="5">
        <v>45778</v>
      </c>
      <c r="E24" s="5">
        <v>45787</v>
      </c>
      <c r="F24" s="6">
        <v>9</v>
      </c>
    </row>
    <row r="25" spans="1:6" ht="12.75" customHeight="1" x14ac:dyDescent="0.2">
      <c r="A25" s="3" t="s">
        <v>61</v>
      </c>
      <c r="B25" s="4" t="s">
        <v>62</v>
      </c>
      <c r="C25" s="4" t="s">
        <v>63</v>
      </c>
      <c r="D25" s="5">
        <v>45778</v>
      </c>
      <c r="E25" s="5">
        <v>45787</v>
      </c>
      <c r="F25" s="6">
        <v>9</v>
      </c>
    </row>
    <row r="26" spans="1:6" ht="12.75" customHeight="1" x14ac:dyDescent="0.2">
      <c r="A26" s="3" t="s">
        <v>64</v>
      </c>
      <c r="B26" s="4" t="s">
        <v>65</v>
      </c>
      <c r="C26" s="4" t="s">
        <v>66</v>
      </c>
      <c r="D26" s="5">
        <v>45778</v>
      </c>
      <c r="E26" s="5">
        <v>45787</v>
      </c>
      <c r="F26" s="6">
        <v>9</v>
      </c>
    </row>
    <row r="27" spans="1:6" ht="12.75" customHeight="1" x14ac:dyDescent="0.2">
      <c r="A27" s="3" t="s">
        <v>67</v>
      </c>
      <c r="B27" s="4" t="s">
        <v>68</v>
      </c>
      <c r="C27" s="4" t="s">
        <v>69</v>
      </c>
      <c r="D27" s="5">
        <v>45778</v>
      </c>
      <c r="E27" s="5">
        <v>45787</v>
      </c>
      <c r="F27" s="6">
        <v>9</v>
      </c>
    </row>
    <row r="28" spans="1:6" ht="12.75" customHeight="1" x14ac:dyDescent="0.2">
      <c r="A28" s="3" t="s">
        <v>70</v>
      </c>
      <c r="B28" s="4" t="s">
        <v>71</v>
      </c>
      <c r="C28" s="4" t="s">
        <v>72</v>
      </c>
      <c r="D28" s="5">
        <v>45778</v>
      </c>
      <c r="E28" s="5">
        <v>45787</v>
      </c>
      <c r="F28" s="6">
        <v>9</v>
      </c>
    </row>
    <row r="29" spans="1:6" ht="12.75" customHeight="1" x14ac:dyDescent="0.2">
      <c r="A29" s="3" t="s">
        <v>73</v>
      </c>
      <c r="B29" s="4" t="s">
        <v>74</v>
      </c>
      <c r="C29" s="4" t="s">
        <v>75</v>
      </c>
      <c r="D29" s="5">
        <v>45778</v>
      </c>
      <c r="E29" s="5">
        <v>45787</v>
      </c>
      <c r="F29" s="6">
        <v>9</v>
      </c>
    </row>
    <row r="30" spans="1:6" ht="12.75" customHeight="1" x14ac:dyDescent="0.2">
      <c r="A30" s="3" t="s">
        <v>76</v>
      </c>
      <c r="B30" s="4" t="s">
        <v>77</v>
      </c>
      <c r="C30" s="4" t="s">
        <v>78</v>
      </c>
      <c r="D30" s="5">
        <v>45788</v>
      </c>
      <c r="E30" s="5">
        <v>45790</v>
      </c>
      <c r="F30" s="6">
        <v>2</v>
      </c>
    </row>
    <row r="31" spans="1:6" ht="12.75" customHeight="1" x14ac:dyDescent="0.2">
      <c r="A31" s="3" t="s">
        <v>79</v>
      </c>
      <c r="B31" s="4" t="s">
        <v>80</v>
      </c>
      <c r="C31" s="4" t="s">
        <v>81</v>
      </c>
      <c r="D31" s="5">
        <v>45791</v>
      </c>
      <c r="E31" s="5">
        <v>45795</v>
      </c>
      <c r="F31" s="6">
        <v>4</v>
      </c>
    </row>
    <row r="32" spans="1:6" ht="12.75" customHeight="1" x14ac:dyDescent="0.2">
      <c r="A32" s="3" t="s">
        <v>82</v>
      </c>
      <c r="B32" s="4" t="s">
        <v>83</v>
      </c>
      <c r="C32" s="4" t="s">
        <v>84</v>
      </c>
      <c r="D32" s="5">
        <v>45791</v>
      </c>
      <c r="E32" s="5">
        <v>45795</v>
      </c>
      <c r="F32" s="6">
        <v>4</v>
      </c>
    </row>
    <row r="33" spans="1:6" ht="12.75" customHeight="1" x14ac:dyDescent="0.2">
      <c r="A33" s="3" t="s">
        <v>85</v>
      </c>
      <c r="B33" s="4" t="s">
        <v>86</v>
      </c>
      <c r="C33" s="4" t="s">
        <v>87</v>
      </c>
      <c r="D33" s="5">
        <v>45796</v>
      </c>
      <c r="E33" s="5">
        <v>45798</v>
      </c>
      <c r="F33" s="6">
        <v>2</v>
      </c>
    </row>
    <row r="34" spans="1:6" ht="12.75" customHeight="1" x14ac:dyDescent="0.2">
      <c r="A34" s="3" t="s">
        <v>88</v>
      </c>
      <c r="B34" s="4" t="s">
        <v>89</v>
      </c>
      <c r="C34" s="4" t="s">
        <v>90</v>
      </c>
      <c r="D34" s="5">
        <v>45796</v>
      </c>
      <c r="E34" s="5">
        <v>45798</v>
      </c>
      <c r="F34" s="6">
        <v>2</v>
      </c>
    </row>
    <row r="35" spans="1:6" ht="12.75" customHeight="1" x14ac:dyDescent="0.2">
      <c r="A35" s="3" t="s">
        <v>91</v>
      </c>
      <c r="B35" s="4" t="s">
        <v>92</v>
      </c>
      <c r="C35" s="4" t="s">
        <v>93</v>
      </c>
      <c r="D35" s="5">
        <v>45796</v>
      </c>
      <c r="E35" s="5">
        <v>45798</v>
      </c>
      <c r="F35" s="6">
        <v>2</v>
      </c>
    </row>
    <row r="36" spans="1:6" ht="12.75" customHeight="1" x14ac:dyDescent="0.2">
      <c r="A36" s="3" t="s">
        <v>94</v>
      </c>
      <c r="B36" s="4" t="s">
        <v>95</v>
      </c>
      <c r="C36" s="4" t="s">
        <v>96</v>
      </c>
      <c r="D36" s="5">
        <v>45796</v>
      </c>
      <c r="E36" s="5">
        <v>45798</v>
      </c>
      <c r="F36" s="6">
        <v>2</v>
      </c>
    </row>
    <row r="37" spans="1:6" ht="12.75" customHeight="1" x14ac:dyDescent="0.2">
      <c r="A37" s="3" t="s">
        <v>97</v>
      </c>
      <c r="B37" s="4" t="s">
        <v>98</v>
      </c>
      <c r="C37" s="4" t="s">
        <v>99</v>
      </c>
      <c r="D37" s="5">
        <v>45799</v>
      </c>
      <c r="E37" s="5">
        <v>45805</v>
      </c>
      <c r="F37" s="6">
        <v>6</v>
      </c>
    </row>
    <row r="38" spans="1:6" ht="12.75" customHeight="1" x14ac:dyDescent="0.2">
      <c r="A38" s="3" t="s">
        <v>100</v>
      </c>
      <c r="B38" s="4" t="s">
        <v>101</v>
      </c>
      <c r="C38" s="4" t="s">
        <v>102</v>
      </c>
      <c r="D38" s="5">
        <v>45799</v>
      </c>
      <c r="E38" s="5">
        <v>45805</v>
      </c>
      <c r="F38" s="6">
        <v>6</v>
      </c>
    </row>
    <row r="39" spans="1:6" ht="12.75" customHeight="1" x14ac:dyDescent="0.2"/>
    <row r="40" spans="1:6" ht="12.75" customHeight="1" x14ac:dyDescent="0.2"/>
    <row r="41" spans="1:6" ht="12.75" customHeight="1" x14ac:dyDescent="0.2"/>
    <row r="42" spans="1:6" ht="12.75" customHeight="1" x14ac:dyDescent="0.2"/>
    <row r="43" spans="1:6" ht="12.75" customHeight="1" x14ac:dyDescent="0.2"/>
    <row r="44" spans="1:6" ht="12.75" customHeight="1" x14ac:dyDescent="0.2"/>
    <row r="45" spans="1:6" ht="12.75" customHeight="1" x14ac:dyDescent="0.2"/>
    <row r="46" spans="1:6" ht="12.75" customHeight="1" x14ac:dyDescent="0.2"/>
    <row r="47" spans="1:6" ht="12.75" customHeight="1" x14ac:dyDescent="0.2"/>
    <row r="48" spans="1: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000"/>
  <sheetViews>
    <sheetView showGridLines="0" zoomScale="55" zoomScaleNormal="55" workbookViewId="0"/>
  </sheetViews>
  <sheetFormatPr defaultColWidth="12.5703125" defaultRowHeight="15" customHeight="1" x14ac:dyDescent="0.2"/>
  <cols>
    <col min="1" max="1" width="56.140625" customWidth="1"/>
    <col min="2" max="2" width="11.5703125" bestFit="1" customWidth="1"/>
    <col min="3" max="3" width="15" bestFit="1" customWidth="1"/>
    <col min="4" max="4" width="10.28515625" bestFit="1" customWidth="1"/>
    <col min="5" max="36" width="8.5703125" customWidth="1"/>
    <col min="37" max="37" width="8.7109375" customWidth="1"/>
    <col min="38" max="38" width="8.85546875" customWidth="1"/>
    <col min="39" max="39" width="8.28515625" customWidth="1"/>
    <col min="40" max="40" width="7.5703125" customWidth="1"/>
    <col min="41" max="41" width="6.5703125" customWidth="1"/>
    <col min="42" max="42" width="9.42578125" customWidth="1"/>
    <col min="43" max="43" width="9" customWidth="1"/>
    <col min="44" max="44" width="4.85546875" customWidth="1"/>
    <col min="45" max="45" width="8.42578125" customWidth="1"/>
    <col min="46" max="46" width="8.7109375" customWidth="1"/>
    <col min="47" max="47" width="8.85546875" customWidth="1"/>
    <col min="48" max="48" width="9.28515625" customWidth="1"/>
    <col min="49" max="49" width="10" customWidth="1"/>
    <col min="50" max="50" width="10.42578125" customWidth="1"/>
    <col min="51" max="52" width="4.85546875" customWidth="1"/>
    <col min="53" max="54" width="8.5703125" customWidth="1"/>
  </cols>
  <sheetData>
    <row r="1" spans="1:54" ht="24" thickBot="1" x14ac:dyDescent="0.4">
      <c r="A1" s="1" t="s">
        <v>106</v>
      </c>
      <c r="B1" s="1"/>
      <c r="C1" s="7"/>
      <c r="D1" s="7"/>
      <c r="E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Y1" s="7"/>
      <c r="Z1" s="7"/>
      <c r="AA1" s="7"/>
      <c r="AB1" s="7"/>
      <c r="AC1" s="7"/>
      <c r="AD1" s="7"/>
      <c r="AE1" s="7"/>
      <c r="AF1" s="7"/>
      <c r="AG1" s="7"/>
      <c r="AH1" s="7"/>
      <c r="BB1" s="7"/>
    </row>
    <row r="2" spans="1:54" ht="12.75" customHeight="1" thickBot="1" x14ac:dyDescent="0.25">
      <c r="A2" s="7"/>
      <c r="B2" s="7"/>
      <c r="C2" s="7"/>
      <c r="D2" s="7"/>
      <c r="E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X2" s="40" t="s">
        <v>75</v>
      </c>
      <c r="Y2" s="41">
        <v>9</v>
      </c>
      <c r="Z2" s="7"/>
      <c r="AC2" s="7"/>
      <c r="AF2" s="7"/>
      <c r="BB2" s="7"/>
    </row>
    <row r="3" spans="1:54" ht="12.75" customHeight="1" thickBot="1" x14ac:dyDescent="0.25">
      <c r="A3" s="7"/>
      <c r="B3" s="8"/>
      <c r="C3" s="7"/>
      <c r="D3" s="7"/>
      <c r="E3" s="7"/>
      <c r="G3" s="7"/>
      <c r="H3" s="7"/>
      <c r="I3" s="7"/>
      <c r="J3" s="7"/>
      <c r="K3" s="7"/>
      <c r="L3" s="7"/>
      <c r="M3" s="7"/>
      <c r="N3" s="7"/>
      <c r="O3" s="40" t="s">
        <v>41</v>
      </c>
      <c r="P3" s="41">
        <v>44</v>
      </c>
      <c r="Q3" s="7"/>
      <c r="X3" s="14">
        <f>P9</f>
        <v>170</v>
      </c>
      <c r="Y3" s="15">
        <f>X3+Y2</f>
        <v>179</v>
      </c>
      <c r="Z3" s="7"/>
      <c r="AC3" s="7"/>
      <c r="BB3" s="7"/>
    </row>
    <row r="4" spans="1:54" ht="12.75" customHeight="1" x14ac:dyDescent="0.2">
      <c r="A4" s="7"/>
      <c r="B4" s="7"/>
      <c r="C4" s="7"/>
      <c r="D4" s="7"/>
      <c r="E4" s="7"/>
      <c r="G4" s="7"/>
      <c r="H4" s="7"/>
      <c r="I4" s="7"/>
      <c r="J4" s="7"/>
      <c r="K4" s="7"/>
      <c r="L4" s="7"/>
      <c r="M4" s="7"/>
      <c r="N4" s="7"/>
      <c r="O4" s="14">
        <f>M9</f>
        <v>82</v>
      </c>
      <c r="P4" s="15">
        <f>O4+P3</f>
        <v>126</v>
      </c>
      <c r="Q4" s="7"/>
      <c r="X4" s="18">
        <f>Y4-Y2</f>
        <v>170</v>
      </c>
      <c r="Y4" s="19">
        <v>179</v>
      </c>
      <c r="Z4" s="7"/>
      <c r="AC4" s="7"/>
      <c r="BB4" s="7"/>
    </row>
    <row r="5" spans="1:54" ht="12.75" customHeight="1" thickBot="1" x14ac:dyDescent="0.25">
      <c r="A5" s="7"/>
      <c r="B5" s="7"/>
      <c r="C5" s="7"/>
      <c r="D5" s="7"/>
      <c r="E5" s="7"/>
      <c r="G5" s="7"/>
      <c r="H5" s="7"/>
      <c r="I5" s="7"/>
      <c r="J5" s="7"/>
      <c r="K5" s="7"/>
      <c r="L5" s="7"/>
      <c r="M5" s="7"/>
      <c r="N5" s="7"/>
      <c r="O5" s="18">
        <f>P5-P3</f>
        <v>135</v>
      </c>
      <c r="P5" s="19">
        <v>179</v>
      </c>
      <c r="Q5" s="7"/>
      <c r="T5" s="7"/>
      <c r="U5" s="7"/>
      <c r="V5" s="7"/>
      <c r="W5" s="7"/>
      <c r="X5" s="30">
        <f>X3-X4</f>
        <v>0</v>
      </c>
      <c r="Y5" s="30">
        <f>Y3-Y4</f>
        <v>0</v>
      </c>
      <c r="Z5" s="7"/>
      <c r="AC5" s="7"/>
      <c r="BB5" s="7"/>
    </row>
    <row r="6" spans="1:54" ht="12.75" customHeight="1" thickBot="1" x14ac:dyDescent="0.25">
      <c r="A6" s="9" t="s">
        <v>0</v>
      </c>
      <c r="B6" s="2" t="s">
        <v>2</v>
      </c>
      <c r="C6" s="2" t="s">
        <v>103</v>
      </c>
      <c r="D6" s="2" t="s">
        <v>104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6">
        <f t="shared" ref="O6:P6" si="0">O5-O4</f>
        <v>53</v>
      </c>
      <c r="P6" s="36">
        <f t="shared" si="0"/>
        <v>53</v>
      </c>
      <c r="Q6" s="7"/>
      <c r="T6" s="7"/>
      <c r="W6" s="7"/>
      <c r="Z6" s="7"/>
      <c r="AC6" s="7"/>
      <c r="BB6" s="7"/>
    </row>
    <row r="7" spans="1:54" ht="15" customHeight="1" thickBot="1" x14ac:dyDescent="0.25">
      <c r="A7" s="3" t="s">
        <v>6</v>
      </c>
      <c r="B7" s="4" t="s">
        <v>8</v>
      </c>
      <c r="C7" s="6"/>
      <c r="D7" s="6">
        <v>10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7"/>
      <c r="T7" s="7"/>
      <c r="U7" s="40" t="s">
        <v>72</v>
      </c>
      <c r="V7" s="41">
        <v>9</v>
      </c>
      <c r="W7" s="7"/>
      <c r="AD7" s="7"/>
      <c r="AE7" s="7"/>
      <c r="BB7" s="7"/>
    </row>
    <row r="8" spans="1:54" ht="15" customHeight="1" thickBot="1" x14ac:dyDescent="0.25">
      <c r="A8" s="3" t="s">
        <v>9</v>
      </c>
      <c r="B8" s="4" t="s">
        <v>11</v>
      </c>
      <c r="C8" s="6" t="s">
        <v>8</v>
      </c>
      <c r="D8" s="6">
        <v>36</v>
      </c>
      <c r="E8" s="34"/>
      <c r="F8" s="34"/>
      <c r="G8" s="34"/>
      <c r="H8" s="34"/>
      <c r="I8" s="34"/>
      <c r="J8" s="34"/>
      <c r="K8" s="34"/>
      <c r="L8" s="42" t="s">
        <v>14</v>
      </c>
      <c r="M8" s="43">
        <v>36</v>
      </c>
      <c r="N8" s="34"/>
      <c r="O8" s="40" t="s">
        <v>44</v>
      </c>
      <c r="P8" s="41">
        <v>44</v>
      </c>
      <c r="Q8" s="7"/>
      <c r="T8" s="7"/>
      <c r="U8" s="14">
        <f>S19</f>
        <v>126</v>
      </c>
      <c r="V8" s="15">
        <f>U8+V7</f>
        <v>135</v>
      </c>
      <c r="W8" s="7"/>
      <c r="BB8" s="7"/>
    </row>
    <row r="9" spans="1:54" ht="15" customHeight="1" thickBot="1" x14ac:dyDescent="0.25">
      <c r="A9" s="3" t="s">
        <v>21</v>
      </c>
      <c r="B9" s="4" t="s">
        <v>14</v>
      </c>
      <c r="C9" s="6" t="s">
        <v>11</v>
      </c>
      <c r="D9" s="6">
        <v>36</v>
      </c>
      <c r="E9" s="34"/>
      <c r="F9" s="34"/>
      <c r="G9" s="34"/>
      <c r="H9" s="34"/>
      <c r="I9" s="34"/>
      <c r="L9" s="12">
        <f>J11</f>
        <v>46</v>
      </c>
      <c r="M9" s="13">
        <f>L9+M8</f>
        <v>82</v>
      </c>
      <c r="O9" s="14">
        <f>P4</f>
        <v>126</v>
      </c>
      <c r="P9" s="15">
        <f>O9+P8</f>
        <v>170</v>
      </c>
      <c r="Q9" s="7"/>
      <c r="T9" s="7"/>
      <c r="U9" s="18">
        <f>V9-V7</f>
        <v>161</v>
      </c>
      <c r="V9" s="19">
        <f>X4</f>
        <v>170</v>
      </c>
      <c r="W9" s="7"/>
      <c r="BB9" s="7"/>
    </row>
    <row r="10" spans="1:54" ht="15" customHeight="1" thickBot="1" x14ac:dyDescent="0.25">
      <c r="A10" s="3" t="s">
        <v>12</v>
      </c>
      <c r="B10" s="4" t="s">
        <v>17</v>
      </c>
      <c r="C10" s="6" t="s">
        <v>8</v>
      </c>
      <c r="D10" s="6">
        <v>36</v>
      </c>
      <c r="E10" s="34"/>
      <c r="F10" s="38" t="s">
        <v>8</v>
      </c>
      <c r="G10" s="39">
        <v>10</v>
      </c>
      <c r="H10" s="34"/>
      <c r="I10" s="38" t="s">
        <v>11</v>
      </c>
      <c r="J10" s="39">
        <v>36</v>
      </c>
      <c r="K10" s="34"/>
      <c r="L10" s="16">
        <f>M10-M8</f>
        <v>99</v>
      </c>
      <c r="M10" s="17">
        <f>O5</f>
        <v>135</v>
      </c>
      <c r="O10" s="18">
        <f>P10-P8</f>
        <v>126</v>
      </c>
      <c r="P10" s="19">
        <f>X4</f>
        <v>170</v>
      </c>
      <c r="Q10" s="7"/>
      <c r="T10" s="7"/>
      <c r="U10" s="36">
        <f t="shared" ref="U10:V10" si="1">U9-U8</f>
        <v>35</v>
      </c>
      <c r="V10" s="36">
        <f t="shared" si="1"/>
        <v>35</v>
      </c>
      <c r="BB10" s="7"/>
    </row>
    <row r="11" spans="1:54" ht="15" customHeight="1" thickBot="1" x14ac:dyDescent="0.25">
      <c r="A11" s="29" t="s">
        <v>15</v>
      </c>
      <c r="B11" s="10" t="s">
        <v>20</v>
      </c>
      <c r="C11" s="11" t="s">
        <v>17</v>
      </c>
      <c r="D11" s="11">
        <v>36</v>
      </c>
      <c r="E11" s="35"/>
      <c r="F11" s="12">
        <v>0</v>
      </c>
      <c r="G11" s="13">
        <f>G10+F11</f>
        <v>10</v>
      </c>
      <c r="H11" s="35"/>
      <c r="I11" s="12">
        <f>G11</f>
        <v>10</v>
      </c>
      <c r="J11" s="13">
        <f>I11+J10</f>
        <v>46</v>
      </c>
      <c r="K11" s="34"/>
      <c r="L11" s="37">
        <f t="shared" ref="L11:M11" si="2">L10-L9</f>
        <v>53</v>
      </c>
      <c r="M11" s="37">
        <f t="shared" si="2"/>
        <v>53</v>
      </c>
      <c r="O11" s="30">
        <f>O9-O10</f>
        <v>0</v>
      </c>
      <c r="P11" s="30">
        <f>P9-P10</f>
        <v>0</v>
      </c>
      <c r="Q11" s="7"/>
      <c r="T11" s="7"/>
      <c r="U11" s="7"/>
      <c r="V11" s="7"/>
      <c r="BB11" s="7"/>
    </row>
    <row r="12" spans="1:54" ht="15" customHeight="1" thickBot="1" x14ac:dyDescent="0.25">
      <c r="A12" s="3" t="s">
        <v>24</v>
      </c>
      <c r="B12" s="10" t="s">
        <v>23</v>
      </c>
      <c r="C12" s="11" t="s">
        <v>17</v>
      </c>
      <c r="D12" s="11">
        <v>36</v>
      </c>
      <c r="E12" s="35"/>
      <c r="F12" s="16">
        <f>G12-G10</f>
        <v>0</v>
      </c>
      <c r="G12" s="17">
        <f>MIN(I12,I20)</f>
        <v>10</v>
      </c>
      <c r="H12" s="35"/>
      <c r="I12" s="16">
        <f>J12-J10</f>
        <v>63</v>
      </c>
      <c r="J12" s="17">
        <f>L10</f>
        <v>99</v>
      </c>
      <c r="K12" s="35"/>
      <c r="Q12" s="7"/>
      <c r="R12" s="7"/>
      <c r="S12" s="7"/>
      <c r="T12" s="7"/>
      <c r="U12" s="40" t="s">
        <v>66</v>
      </c>
      <c r="V12" s="41">
        <v>9</v>
      </c>
      <c r="BB12" s="7"/>
    </row>
    <row r="13" spans="1:54" ht="15" customHeight="1" thickBot="1" x14ac:dyDescent="0.25">
      <c r="A13" s="3" t="s">
        <v>27</v>
      </c>
      <c r="B13" s="10" t="s">
        <v>26</v>
      </c>
      <c r="C13" s="11" t="s">
        <v>117</v>
      </c>
      <c r="D13" s="11">
        <v>4</v>
      </c>
      <c r="E13" s="35"/>
      <c r="F13" s="21">
        <f>F11-F12</f>
        <v>0</v>
      </c>
      <c r="G13" s="21">
        <f>G11-G12</f>
        <v>0</v>
      </c>
      <c r="H13" s="35"/>
      <c r="I13" s="37">
        <f t="shared" ref="I13:J13" si="3">I12-I11</f>
        <v>53</v>
      </c>
      <c r="J13" s="37">
        <f t="shared" si="3"/>
        <v>53</v>
      </c>
      <c r="K13" s="35"/>
      <c r="N13" s="35"/>
      <c r="O13" s="40" t="s">
        <v>57</v>
      </c>
      <c r="P13" s="41">
        <v>44</v>
      </c>
      <c r="U13" s="14">
        <f>S19</f>
        <v>126</v>
      </c>
      <c r="V13" s="15">
        <f>U13+V12</f>
        <v>135</v>
      </c>
      <c r="AE13" s="7"/>
      <c r="BB13" s="7"/>
    </row>
    <row r="14" spans="1:54" ht="15" customHeight="1" x14ac:dyDescent="0.2">
      <c r="A14" s="3" t="s">
        <v>30</v>
      </c>
      <c r="B14" s="10" t="s">
        <v>29</v>
      </c>
      <c r="C14" s="11" t="s">
        <v>26</v>
      </c>
      <c r="D14" s="11">
        <v>4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14">
        <f>J19</f>
        <v>46</v>
      </c>
      <c r="P14" s="15">
        <f>O14+P13</f>
        <v>90</v>
      </c>
      <c r="U14" s="18">
        <f>V14-V12</f>
        <v>170</v>
      </c>
      <c r="V14" s="19">
        <v>179</v>
      </c>
      <c r="Z14" s="7"/>
      <c r="AE14" s="7"/>
      <c r="BB14" s="7"/>
    </row>
    <row r="15" spans="1:54" ht="12.75" customHeight="1" thickBot="1" x14ac:dyDescent="0.25">
      <c r="A15" s="3" t="s">
        <v>33</v>
      </c>
      <c r="B15" s="10" t="s">
        <v>32</v>
      </c>
      <c r="C15" s="11" t="s">
        <v>23</v>
      </c>
      <c r="D15" s="11">
        <v>4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18">
        <f>P15-P13</f>
        <v>135</v>
      </c>
      <c r="P15" s="19">
        <v>179</v>
      </c>
      <c r="U15" s="36">
        <f t="shared" ref="U15:V15" si="4">U14-U13</f>
        <v>44</v>
      </c>
      <c r="V15" s="36">
        <f t="shared" si="4"/>
        <v>44</v>
      </c>
      <c r="Z15" s="7"/>
      <c r="BB15" s="7"/>
    </row>
    <row r="16" spans="1:54" ht="12.75" customHeight="1" thickBot="1" x14ac:dyDescent="0.25">
      <c r="A16" s="3" t="s">
        <v>36</v>
      </c>
      <c r="B16" s="10" t="s">
        <v>35</v>
      </c>
      <c r="C16" s="11" t="s">
        <v>118</v>
      </c>
      <c r="D16" s="11">
        <v>44</v>
      </c>
      <c r="E16" s="35"/>
      <c r="F16" s="40" t="s">
        <v>52</v>
      </c>
      <c r="G16" s="41">
        <v>44</v>
      </c>
      <c r="H16" s="35"/>
      <c r="N16" s="35"/>
      <c r="O16" s="36">
        <f t="shared" ref="O16:P16" si="5">O15-O14</f>
        <v>89</v>
      </c>
      <c r="P16" s="36">
        <f t="shared" si="5"/>
        <v>89</v>
      </c>
      <c r="BB16" s="7"/>
    </row>
    <row r="17" spans="1:54" ht="12.75" customHeight="1" thickBot="1" x14ac:dyDescent="0.25">
      <c r="A17" s="3" t="s">
        <v>39</v>
      </c>
      <c r="B17" s="10" t="s">
        <v>38</v>
      </c>
      <c r="C17" s="11" t="s">
        <v>119</v>
      </c>
      <c r="D17" s="11">
        <v>44</v>
      </c>
      <c r="E17" s="35"/>
      <c r="F17" s="14">
        <v>0</v>
      </c>
      <c r="G17" s="15">
        <f>F17+G16</f>
        <v>44</v>
      </c>
      <c r="H17" s="35"/>
      <c r="N17" s="35"/>
      <c r="T17" s="7"/>
      <c r="U17" s="7"/>
      <c r="V17" s="7"/>
      <c r="BB17" s="7"/>
    </row>
    <row r="18" spans="1:54" ht="12.75" customHeight="1" thickBot="1" x14ac:dyDescent="0.25">
      <c r="A18" s="3" t="s">
        <v>45</v>
      </c>
      <c r="B18" s="10" t="s">
        <v>41</v>
      </c>
      <c r="C18" s="11" t="s">
        <v>14</v>
      </c>
      <c r="D18" s="11">
        <v>44</v>
      </c>
      <c r="E18" s="35"/>
      <c r="F18" s="18">
        <f>G18-G16</f>
        <v>135</v>
      </c>
      <c r="G18" s="19">
        <v>179</v>
      </c>
      <c r="H18" s="35"/>
      <c r="I18" s="38" t="s">
        <v>17</v>
      </c>
      <c r="J18" s="39">
        <v>36</v>
      </c>
      <c r="N18" s="35"/>
      <c r="R18" s="40" t="s">
        <v>38</v>
      </c>
      <c r="S18" s="41">
        <v>44</v>
      </c>
      <c r="T18" s="7"/>
      <c r="U18" s="40" t="s">
        <v>47</v>
      </c>
      <c r="V18" s="41">
        <v>44</v>
      </c>
      <c r="X18" s="40" t="s">
        <v>69</v>
      </c>
      <c r="Y18" s="41">
        <v>9</v>
      </c>
      <c r="BB18" s="7"/>
    </row>
    <row r="19" spans="1:54" ht="12.75" customHeight="1" thickBot="1" x14ac:dyDescent="0.25">
      <c r="A19" s="3" t="s">
        <v>18</v>
      </c>
      <c r="B19" s="10" t="s">
        <v>44</v>
      </c>
      <c r="C19" s="11" t="s">
        <v>120</v>
      </c>
      <c r="D19" s="11">
        <v>44</v>
      </c>
      <c r="E19" s="35"/>
      <c r="F19" s="36">
        <f t="shared" ref="F19:G19" si="6">F18-F17</f>
        <v>135</v>
      </c>
      <c r="G19" s="36">
        <f t="shared" si="6"/>
        <v>135</v>
      </c>
      <c r="H19" s="35"/>
      <c r="I19" s="12">
        <f>G11</f>
        <v>10</v>
      </c>
      <c r="J19" s="13">
        <f>I19+J18</f>
        <v>46</v>
      </c>
      <c r="N19" s="35"/>
      <c r="R19" s="14">
        <f>M24</f>
        <v>82</v>
      </c>
      <c r="S19" s="15">
        <f>R19+S18</f>
        <v>126</v>
      </c>
      <c r="T19" s="7"/>
      <c r="U19" s="14">
        <f>S19</f>
        <v>126</v>
      </c>
      <c r="V19" s="15">
        <f>U19+V18</f>
        <v>170</v>
      </c>
      <c r="X19" s="14">
        <f>V19</f>
        <v>170</v>
      </c>
      <c r="Y19" s="15">
        <f>X19+Y18</f>
        <v>179</v>
      </c>
      <c r="AF19" s="7"/>
      <c r="AG19" s="7"/>
      <c r="BB19" s="7"/>
    </row>
    <row r="20" spans="1:54" ht="12.75" customHeight="1" x14ac:dyDescent="0.2">
      <c r="A20" s="3" t="s">
        <v>48</v>
      </c>
      <c r="B20" s="10" t="s">
        <v>47</v>
      </c>
      <c r="C20" s="11" t="s">
        <v>38</v>
      </c>
      <c r="D20" s="11">
        <v>44</v>
      </c>
      <c r="E20" s="35"/>
      <c r="H20" s="35"/>
      <c r="I20" s="16">
        <f>J20-J18</f>
        <v>10</v>
      </c>
      <c r="J20" s="17">
        <f>MIN(I39,L37,L31,L25,O15,O10,R20,R26)</f>
        <v>46</v>
      </c>
      <c r="K20" s="35"/>
      <c r="N20" s="35"/>
      <c r="R20" s="18">
        <f>S20-S18</f>
        <v>82</v>
      </c>
      <c r="S20" s="19">
        <f>MIN(U20,U14,U9,U26)</f>
        <v>126</v>
      </c>
      <c r="T20" s="7"/>
      <c r="U20" s="18">
        <f>V20-V18</f>
        <v>126</v>
      </c>
      <c r="V20" s="19">
        <f>MIN(X4,F30)</f>
        <v>170</v>
      </c>
      <c r="X20" s="18">
        <f>Y20-Y18</f>
        <v>170</v>
      </c>
      <c r="Y20" s="19">
        <v>179</v>
      </c>
      <c r="AF20" s="7"/>
      <c r="BB20" s="7"/>
    </row>
    <row r="21" spans="1:54" ht="12.75" customHeight="1" thickBot="1" x14ac:dyDescent="0.25">
      <c r="A21" s="3" t="s">
        <v>42</v>
      </c>
      <c r="B21" s="10" t="s">
        <v>50</v>
      </c>
      <c r="C21" s="11" t="s">
        <v>17</v>
      </c>
      <c r="D21" s="11">
        <v>44</v>
      </c>
      <c r="E21" s="35"/>
      <c r="H21" s="35"/>
      <c r="I21" s="21">
        <f>I19-I20</f>
        <v>0</v>
      </c>
      <c r="J21" s="21">
        <f>J19-J20</f>
        <v>0</v>
      </c>
      <c r="K21" s="35"/>
      <c r="N21" s="35"/>
      <c r="R21" s="30">
        <f>R19-R20</f>
        <v>0</v>
      </c>
      <c r="S21" s="30">
        <f>S19-S20</f>
        <v>0</v>
      </c>
      <c r="T21" s="7"/>
      <c r="U21" s="30">
        <f>U19-U20</f>
        <v>0</v>
      </c>
      <c r="V21" s="30">
        <f>V19-V20</f>
        <v>0</v>
      </c>
      <c r="X21" s="22">
        <f>X19-X20</f>
        <v>0</v>
      </c>
      <c r="Y21" s="22">
        <f>Y19-Y20</f>
        <v>0</v>
      </c>
      <c r="BB21" s="7"/>
    </row>
    <row r="22" spans="1:54" ht="12.75" customHeight="1" thickBot="1" x14ac:dyDescent="0.25">
      <c r="A22" s="3" t="s">
        <v>128</v>
      </c>
      <c r="B22" s="10" t="s">
        <v>52</v>
      </c>
      <c r="C22" s="11" t="s">
        <v>105</v>
      </c>
      <c r="D22" s="11">
        <v>44</v>
      </c>
      <c r="E22" s="35"/>
      <c r="F22" s="40" t="s">
        <v>54</v>
      </c>
      <c r="G22" s="41">
        <v>44</v>
      </c>
      <c r="H22" s="35"/>
      <c r="I22" s="35"/>
      <c r="J22" s="35"/>
      <c r="K22" s="35"/>
      <c r="N22" s="35"/>
      <c r="R22" s="35"/>
      <c r="S22" s="35"/>
    </row>
    <row r="23" spans="1:54" ht="12.75" customHeight="1" thickBot="1" x14ac:dyDescent="0.25">
      <c r="A23" s="3" t="s">
        <v>129</v>
      </c>
      <c r="B23" s="10" t="s">
        <v>54</v>
      </c>
      <c r="C23" s="11" t="s">
        <v>105</v>
      </c>
      <c r="D23" s="11">
        <v>44</v>
      </c>
      <c r="E23" s="35"/>
      <c r="F23" s="14">
        <v>0</v>
      </c>
      <c r="G23" s="15">
        <f>F23+G22</f>
        <v>44</v>
      </c>
      <c r="H23" s="35"/>
      <c r="I23" s="35"/>
      <c r="J23" s="35"/>
      <c r="K23" s="35"/>
      <c r="L23" s="38" t="s">
        <v>20</v>
      </c>
      <c r="M23" s="39">
        <v>36</v>
      </c>
      <c r="N23" s="35"/>
      <c r="R23" s="35"/>
      <c r="S23" s="35"/>
      <c r="AC23" s="7"/>
    </row>
    <row r="24" spans="1:54" ht="12.75" customHeight="1" thickBot="1" x14ac:dyDescent="0.25">
      <c r="A24" s="3" t="s">
        <v>55</v>
      </c>
      <c r="B24" s="10" t="s">
        <v>57</v>
      </c>
      <c r="C24" s="11" t="s">
        <v>17</v>
      </c>
      <c r="D24" s="11">
        <v>44</v>
      </c>
      <c r="E24" s="35"/>
      <c r="F24" s="18">
        <f>G24-G22</f>
        <v>135</v>
      </c>
      <c r="G24" s="19">
        <v>179</v>
      </c>
      <c r="H24" s="35"/>
      <c r="I24" s="35"/>
      <c r="J24" s="35"/>
      <c r="K24" s="35"/>
      <c r="L24" s="12">
        <f>J19</f>
        <v>46</v>
      </c>
      <c r="M24" s="13">
        <f>L24+M23</f>
        <v>82</v>
      </c>
      <c r="N24" s="35"/>
      <c r="R24" s="40" t="s">
        <v>35</v>
      </c>
      <c r="S24" s="41">
        <v>44</v>
      </c>
      <c r="U24" s="40" t="s">
        <v>60</v>
      </c>
      <c r="V24" s="41">
        <v>9</v>
      </c>
      <c r="X24" s="7"/>
      <c r="AA24" s="40" t="s">
        <v>90</v>
      </c>
      <c r="AB24" s="41">
        <v>2</v>
      </c>
      <c r="AC24" s="7"/>
      <c r="AD24" s="7"/>
      <c r="AG24" s="7"/>
      <c r="AL24" s="7"/>
      <c r="AM24" s="7"/>
      <c r="AP24" s="7"/>
      <c r="AQ24" s="7"/>
      <c r="AR24" s="7"/>
      <c r="AU24" s="7"/>
      <c r="AV24" s="7"/>
      <c r="AY24" s="7"/>
      <c r="AZ24" s="7"/>
    </row>
    <row r="25" spans="1:54" ht="12.75" customHeight="1" thickBot="1" x14ac:dyDescent="0.25">
      <c r="A25" s="3" t="s">
        <v>58</v>
      </c>
      <c r="B25" s="10" t="s">
        <v>60</v>
      </c>
      <c r="C25" s="11" t="s">
        <v>121</v>
      </c>
      <c r="D25" s="11">
        <v>9</v>
      </c>
      <c r="E25" s="35"/>
      <c r="F25" s="36">
        <f t="shared" ref="F25:G25" si="7">F24-F23</f>
        <v>135</v>
      </c>
      <c r="G25" s="36">
        <f t="shared" si="7"/>
        <v>135</v>
      </c>
      <c r="H25" s="35"/>
      <c r="I25" s="35"/>
      <c r="J25" s="35"/>
      <c r="K25" s="35"/>
      <c r="L25" s="16">
        <f>M25-M23</f>
        <v>46</v>
      </c>
      <c r="M25" s="17">
        <f>MIN(R20,R26)</f>
        <v>82</v>
      </c>
      <c r="N25" s="35"/>
      <c r="R25" s="14">
        <f>M24</f>
        <v>82</v>
      </c>
      <c r="S25" s="15">
        <f>R25+S24</f>
        <v>126</v>
      </c>
      <c r="U25" s="14">
        <f>S19</f>
        <v>126</v>
      </c>
      <c r="V25" s="15">
        <f>U25+V24</f>
        <v>135</v>
      </c>
      <c r="X25" s="7"/>
      <c r="Y25" s="7"/>
      <c r="AA25" s="31">
        <f>MAX(Z33,V25)</f>
        <v>137</v>
      </c>
      <c r="AB25" s="15">
        <f>AA25+AB24</f>
        <v>139</v>
      </c>
      <c r="AC25" s="7"/>
      <c r="AD25" s="7"/>
      <c r="AG25" s="7"/>
      <c r="AL25" s="7"/>
      <c r="AM25" s="7"/>
      <c r="AP25" s="7"/>
      <c r="AQ25" s="7"/>
      <c r="AR25" s="7"/>
      <c r="AY25" s="7"/>
      <c r="AZ25" s="7"/>
    </row>
    <row r="26" spans="1:54" ht="12.75" customHeight="1" thickBot="1" x14ac:dyDescent="0.25">
      <c r="A26" s="3" t="s">
        <v>61</v>
      </c>
      <c r="B26" s="10" t="s">
        <v>63</v>
      </c>
      <c r="C26" s="11" t="s">
        <v>23</v>
      </c>
      <c r="D26" s="11">
        <v>9</v>
      </c>
      <c r="E26" s="35"/>
      <c r="F26" s="35"/>
      <c r="G26" s="35"/>
      <c r="H26" s="35"/>
      <c r="I26" s="35"/>
      <c r="J26" s="35"/>
      <c r="K26" s="35"/>
      <c r="L26" s="21">
        <f>L24-L25</f>
        <v>0</v>
      </c>
      <c r="M26" s="21">
        <f>M24-M25</f>
        <v>0</v>
      </c>
      <c r="N26" s="35"/>
      <c r="R26" s="18">
        <f>S26-S24</f>
        <v>82</v>
      </c>
      <c r="S26" s="19">
        <f>U26</f>
        <v>126</v>
      </c>
      <c r="T26" s="7"/>
      <c r="U26" s="18">
        <f>V26-V24</f>
        <v>126</v>
      </c>
      <c r="V26" s="19">
        <f>MIN(Y34,AA26)</f>
        <v>135</v>
      </c>
      <c r="X26" s="7"/>
      <c r="Y26" s="7"/>
      <c r="AA26" s="18">
        <f>AB26-AB24</f>
        <v>137</v>
      </c>
      <c r="AB26" s="19">
        <f>AD33</f>
        <v>139</v>
      </c>
      <c r="AC26" s="7"/>
      <c r="AJ26" s="7"/>
      <c r="AK26" s="7"/>
      <c r="AL26" s="7"/>
      <c r="AM26" s="7"/>
      <c r="AP26" s="7"/>
      <c r="AQ26" s="7"/>
      <c r="AR26" s="7"/>
      <c r="AY26" s="7"/>
      <c r="AZ26" s="7"/>
      <c r="BA26" s="7"/>
      <c r="BB26" s="7"/>
    </row>
    <row r="27" spans="1:54" ht="12.75" customHeight="1" thickBot="1" x14ac:dyDescent="0.25">
      <c r="A27" s="3" t="s">
        <v>64</v>
      </c>
      <c r="B27" s="10" t="s">
        <v>66</v>
      </c>
      <c r="C27" s="11" t="s">
        <v>38</v>
      </c>
      <c r="D27" s="11">
        <v>9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R27" s="30">
        <f t="shared" ref="R27:S27" si="8">R26-R25</f>
        <v>0</v>
      </c>
      <c r="S27" s="30">
        <f t="shared" si="8"/>
        <v>0</v>
      </c>
      <c r="T27" s="7"/>
      <c r="U27" s="22">
        <f t="shared" ref="U27:V27" si="9">U26-U25</f>
        <v>0</v>
      </c>
      <c r="V27" s="22">
        <f t="shared" si="9"/>
        <v>0</v>
      </c>
      <c r="X27" s="7"/>
      <c r="AA27" s="22">
        <f>AA26-AA25</f>
        <v>0</v>
      </c>
      <c r="AB27" s="22">
        <f>AB26-AB25</f>
        <v>0</v>
      </c>
      <c r="AJ27" s="7"/>
      <c r="AM27" s="7"/>
      <c r="AP27" s="7"/>
      <c r="AQ27" s="7"/>
      <c r="AR27" s="7"/>
      <c r="AS27" s="7"/>
      <c r="AT27" s="7"/>
      <c r="AW27" s="7"/>
      <c r="AX27" s="7"/>
      <c r="AY27" s="7"/>
      <c r="AZ27" s="7"/>
      <c r="BA27" s="7"/>
      <c r="BB27" s="7"/>
    </row>
    <row r="28" spans="1:54" ht="12.75" customHeight="1" thickBot="1" x14ac:dyDescent="0.25">
      <c r="A28" s="3" t="s">
        <v>67</v>
      </c>
      <c r="B28" s="10" t="s">
        <v>69</v>
      </c>
      <c r="C28" s="11" t="s">
        <v>47</v>
      </c>
      <c r="D28" s="11">
        <v>9</v>
      </c>
      <c r="E28" s="35"/>
      <c r="F28" s="40" t="s">
        <v>78</v>
      </c>
      <c r="G28" s="41">
        <v>2</v>
      </c>
      <c r="H28" s="35"/>
      <c r="I28" s="35"/>
      <c r="J28" s="35"/>
      <c r="K28" s="35"/>
      <c r="L28" s="35"/>
      <c r="M28" s="35"/>
      <c r="N28" s="35"/>
      <c r="R28" s="35"/>
      <c r="S28" s="35"/>
      <c r="T28" s="7"/>
      <c r="U28" s="7"/>
      <c r="V28" s="7"/>
      <c r="AJ28" s="7"/>
      <c r="AM28" s="7"/>
      <c r="AP28" s="7"/>
      <c r="AQ28" s="7"/>
      <c r="AT28" s="7"/>
      <c r="AW28" s="7"/>
      <c r="AX28" s="7"/>
      <c r="AY28" s="7"/>
      <c r="AZ28" s="7"/>
      <c r="BA28" s="7"/>
      <c r="BB28" s="7"/>
    </row>
    <row r="29" spans="1:54" ht="12.75" customHeight="1" thickBot="1" x14ac:dyDescent="0.25">
      <c r="A29" s="3" t="s">
        <v>73</v>
      </c>
      <c r="B29" s="10" t="s">
        <v>72</v>
      </c>
      <c r="C29" s="11" t="s">
        <v>38</v>
      </c>
      <c r="D29" s="11">
        <v>9</v>
      </c>
      <c r="E29" s="35"/>
      <c r="F29" s="14">
        <v>0</v>
      </c>
      <c r="G29" s="15">
        <f>F29+G28</f>
        <v>2</v>
      </c>
      <c r="H29" s="35"/>
      <c r="I29" s="35"/>
      <c r="J29" s="35"/>
      <c r="K29" s="35"/>
      <c r="L29" s="38" t="s">
        <v>23</v>
      </c>
      <c r="M29" s="39">
        <v>36</v>
      </c>
      <c r="N29" s="35"/>
      <c r="R29" s="35"/>
      <c r="S29" s="35"/>
      <c r="T29" s="7"/>
      <c r="U29" s="7"/>
      <c r="V29" s="7"/>
      <c r="AI29" s="7"/>
      <c r="AJ29" s="7"/>
      <c r="AM29" s="7"/>
      <c r="AN29" s="7"/>
      <c r="AO29" s="7"/>
      <c r="AP29" s="7"/>
      <c r="AQ29" s="7"/>
      <c r="AT29" s="7"/>
      <c r="AU29" s="7"/>
      <c r="AV29" s="7"/>
      <c r="AY29" s="7"/>
      <c r="AZ29" s="7"/>
      <c r="BA29" s="7"/>
      <c r="BB29" s="7"/>
    </row>
    <row r="30" spans="1:54" ht="12.75" customHeight="1" thickBot="1" x14ac:dyDescent="0.25">
      <c r="A30" s="3" t="s">
        <v>70</v>
      </c>
      <c r="B30" s="10" t="s">
        <v>75</v>
      </c>
      <c r="C30" s="11" t="s">
        <v>122</v>
      </c>
      <c r="D30" s="11">
        <v>9</v>
      </c>
      <c r="E30" s="35"/>
      <c r="F30" s="18">
        <f>G30-G28</f>
        <v>177</v>
      </c>
      <c r="G30" s="19">
        <v>179</v>
      </c>
      <c r="H30" s="35"/>
      <c r="I30" s="35"/>
      <c r="J30" s="35"/>
      <c r="K30" s="35"/>
      <c r="L30" s="12">
        <f>J19</f>
        <v>46</v>
      </c>
      <c r="M30" s="13">
        <f>L30+M29</f>
        <v>82</v>
      </c>
      <c r="N30" s="35"/>
      <c r="R30" s="38" t="s">
        <v>32</v>
      </c>
      <c r="S30" s="39">
        <v>4</v>
      </c>
      <c r="T30" s="7"/>
      <c r="AI30" s="7"/>
      <c r="AJ30" s="7"/>
      <c r="AM30" s="7"/>
      <c r="AN30" s="7"/>
      <c r="AQ30" s="7"/>
      <c r="AT30" s="7"/>
      <c r="AY30" s="7"/>
      <c r="AZ30" s="7"/>
      <c r="BA30" s="7"/>
      <c r="BB30" s="7"/>
    </row>
    <row r="31" spans="1:54" ht="12.75" customHeight="1" thickBot="1" x14ac:dyDescent="0.25">
      <c r="A31" s="3" t="s">
        <v>76</v>
      </c>
      <c r="B31" s="10" t="s">
        <v>78</v>
      </c>
      <c r="C31" s="11" t="s">
        <v>105</v>
      </c>
      <c r="D31" s="11">
        <v>2</v>
      </c>
      <c r="E31" s="35"/>
      <c r="F31" s="36">
        <f t="shared" ref="F31:G31" si="10">F30-F29</f>
        <v>177</v>
      </c>
      <c r="G31" s="36">
        <f t="shared" si="10"/>
        <v>177</v>
      </c>
      <c r="H31" s="35"/>
      <c r="I31" s="35"/>
      <c r="J31" s="35"/>
      <c r="K31" s="35"/>
      <c r="L31" s="16">
        <f>M31-M29</f>
        <v>90</v>
      </c>
      <c r="M31" s="17">
        <f>MIN(O44,R32,L37)</f>
        <v>126</v>
      </c>
      <c r="N31" s="35"/>
      <c r="R31" s="12">
        <f>M30</f>
        <v>82</v>
      </c>
      <c r="S31" s="13">
        <f>R31+S30</f>
        <v>86</v>
      </c>
      <c r="T31" s="7"/>
      <c r="AD31" s="40" t="s">
        <v>93</v>
      </c>
      <c r="AE31" s="41">
        <v>2</v>
      </c>
      <c r="AI31" s="7"/>
      <c r="AJ31" s="7"/>
      <c r="AM31" s="7"/>
      <c r="AN31" s="7"/>
      <c r="AQ31" s="7"/>
      <c r="AT31" s="7"/>
      <c r="AY31" s="7"/>
      <c r="AZ31" s="7"/>
      <c r="BA31" s="7"/>
      <c r="BB31" s="7"/>
    </row>
    <row r="32" spans="1:54" ht="12.75" customHeight="1" thickBot="1" x14ac:dyDescent="0.25">
      <c r="A32" s="3" t="s">
        <v>85</v>
      </c>
      <c r="B32" s="10" t="s">
        <v>81</v>
      </c>
      <c r="C32" s="11" t="s">
        <v>78</v>
      </c>
      <c r="D32" s="11">
        <v>4</v>
      </c>
      <c r="E32" s="35"/>
      <c r="F32" s="35"/>
      <c r="G32" s="35"/>
      <c r="H32" s="35"/>
      <c r="I32" s="35"/>
      <c r="J32" s="35"/>
      <c r="K32" s="35"/>
      <c r="L32" s="37">
        <f>L31-L30</f>
        <v>44</v>
      </c>
      <c r="M32" s="37">
        <f>M31-M30</f>
        <v>44</v>
      </c>
      <c r="N32" s="35"/>
      <c r="R32" s="16">
        <f>S32-S30</f>
        <v>175</v>
      </c>
      <c r="S32" s="17">
        <v>179</v>
      </c>
      <c r="T32" s="7"/>
      <c r="Y32" s="40" t="s">
        <v>87</v>
      </c>
      <c r="Z32" s="41">
        <v>2</v>
      </c>
      <c r="AD32" s="31">
        <f>MAX(Z33,AB25)</f>
        <v>139</v>
      </c>
      <c r="AE32" s="15">
        <f>AD32+AE31</f>
        <v>141</v>
      </c>
    </row>
    <row r="33" spans="1:39" ht="12.75" customHeight="1" thickBot="1" x14ac:dyDescent="0.25">
      <c r="A33" s="3" t="s">
        <v>88</v>
      </c>
      <c r="B33" s="10" t="s">
        <v>84</v>
      </c>
      <c r="C33" s="11" t="s">
        <v>81</v>
      </c>
      <c r="D33" s="11">
        <v>4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R33" s="37">
        <f t="shared" ref="R33:S33" si="11">R32-R31</f>
        <v>93</v>
      </c>
      <c r="S33" s="37">
        <f t="shared" si="11"/>
        <v>93</v>
      </c>
      <c r="T33" s="7"/>
      <c r="Y33" s="31">
        <f>MAX(V25,P43,J51)</f>
        <v>135</v>
      </c>
      <c r="Z33" s="15">
        <f>Y33+Z32</f>
        <v>137</v>
      </c>
      <c r="AD33" s="18">
        <f>AE33-AE31</f>
        <v>139</v>
      </c>
      <c r="AE33" s="19">
        <f>MIN(AE42,AI47)</f>
        <v>141</v>
      </c>
    </row>
    <row r="34" spans="1:39" ht="12.75" customHeight="1" thickBot="1" x14ac:dyDescent="0.25">
      <c r="A34" s="3" t="s">
        <v>79</v>
      </c>
      <c r="B34" s="10" t="s">
        <v>87</v>
      </c>
      <c r="C34" s="11" t="s">
        <v>123</v>
      </c>
      <c r="D34" s="11">
        <v>2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R34" s="35"/>
      <c r="S34" s="35"/>
      <c r="T34" s="7"/>
      <c r="Y34" s="18">
        <f>Z34-Z32</f>
        <v>135</v>
      </c>
      <c r="Z34" s="19">
        <f>MIN(AA26,AD33,AE42)</f>
        <v>137</v>
      </c>
      <c r="AD34" s="22">
        <f>AD32-AD33</f>
        <v>0</v>
      </c>
      <c r="AE34" s="22">
        <f>AE32-AE33</f>
        <v>0</v>
      </c>
    </row>
    <row r="35" spans="1:39" ht="12.75" customHeight="1" thickBot="1" x14ac:dyDescent="0.25">
      <c r="A35" s="3" t="s">
        <v>91</v>
      </c>
      <c r="B35" s="10" t="s">
        <v>90</v>
      </c>
      <c r="C35" s="11" t="s">
        <v>124</v>
      </c>
      <c r="D35" s="11">
        <v>2</v>
      </c>
      <c r="E35" s="35"/>
      <c r="F35" s="35"/>
      <c r="G35" s="35"/>
      <c r="H35" s="35"/>
      <c r="I35" s="35"/>
      <c r="J35" s="35"/>
      <c r="K35" s="35"/>
      <c r="L35" s="38" t="s">
        <v>26</v>
      </c>
      <c r="M35" s="39">
        <v>4</v>
      </c>
      <c r="N35" s="35"/>
      <c r="O35" s="35"/>
      <c r="P35" s="35"/>
      <c r="R35" s="35"/>
      <c r="S35" s="35"/>
      <c r="T35" s="7"/>
      <c r="Y35" s="22">
        <f t="shared" ref="Y35:Z35" si="12">Y34-Y33</f>
        <v>0</v>
      </c>
      <c r="Z35" s="22">
        <f t="shared" si="12"/>
        <v>0</v>
      </c>
    </row>
    <row r="36" spans="1:39" ht="12.75" customHeight="1" thickBot="1" x14ac:dyDescent="0.25">
      <c r="A36" s="3" t="s">
        <v>94</v>
      </c>
      <c r="B36" s="10" t="s">
        <v>93</v>
      </c>
      <c r="C36" s="11" t="s">
        <v>125</v>
      </c>
      <c r="D36" s="11">
        <v>2</v>
      </c>
      <c r="E36" s="35"/>
      <c r="F36" s="35"/>
      <c r="G36" s="35"/>
      <c r="H36" s="35"/>
      <c r="I36" s="35"/>
      <c r="J36" s="35"/>
      <c r="K36" s="35"/>
      <c r="L36" s="12">
        <f>M30</f>
        <v>82</v>
      </c>
      <c r="M36" s="13">
        <f>L36+M35</f>
        <v>86</v>
      </c>
      <c r="N36" s="35"/>
      <c r="O36" s="35"/>
      <c r="P36" s="35"/>
      <c r="R36" s="38" t="s">
        <v>29</v>
      </c>
      <c r="S36" s="39">
        <v>4</v>
      </c>
      <c r="T36" s="7"/>
      <c r="AL36" s="40" t="s">
        <v>102</v>
      </c>
      <c r="AM36" s="41">
        <v>6</v>
      </c>
    </row>
    <row r="37" spans="1:39" ht="12.75" customHeight="1" thickBot="1" x14ac:dyDescent="0.25">
      <c r="A37" s="3" t="s">
        <v>82</v>
      </c>
      <c r="B37" s="10" t="s">
        <v>96</v>
      </c>
      <c r="C37" s="11" t="s">
        <v>126</v>
      </c>
      <c r="D37" s="11">
        <v>2</v>
      </c>
      <c r="E37" s="35"/>
      <c r="F37" s="35"/>
      <c r="G37" s="35"/>
      <c r="H37" s="35"/>
      <c r="I37" s="40" t="s">
        <v>50</v>
      </c>
      <c r="J37" s="41">
        <v>44</v>
      </c>
      <c r="K37" s="35"/>
      <c r="L37" s="16">
        <f>M37-M35</f>
        <v>171</v>
      </c>
      <c r="M37" s="17">
        <f>R38</f>
        <v>175</v>
      </c>
      <c r="N37" s="35"/>
      <c r="O37" s="35"/>
      <c r="P37" s="35"/>
      <c r="R37" s="12">
        <f>M36</f>
        <v>86</v>
      </c>
      <c r="S37" s="13">
        <f>R37+S36</f>
        <v>90</v>
      </c>
      <c r="AL37" s="31">
        <f>AJ46</f>
        <v>147</v>
      </c>
      <c r="AM37" s="15">
        <f>AL37+AM36</f>
        <v>153</v>
      </c>
    </row>
    <row r="38" spans="1:39" ht="12.75" customHeight="1" thickBot="1" x14ac:dyDescent="0.25">
      <c r="A38" s="3" t="s">
        <v>97</v>
      </c>
      <c r="B38" s="10" t="s">
        <v>99</v>
      </c>
      <c r="C38" s="11" t="s">
        <v>127</v>
      </c>
      <c r="D38" s="11">
        <v>6</v>
      </c>
      <c r="E38" s="35"/>
      <c r="F38" s="35"/>
      <c r="G38" s="35"/>
      <c r="H38" s="35"/>
      <c r="I38" s="14">
        <f>J19</f>
        <v>46</v>
      </c>
      <c r="J38" s="15">
        <f>I38+J37</f>
        <v>90</v>
      </c>
      <c r="K38" s="35"/>
      <c r="L38" s="37">
        <f t="shared" ref="L38:M38" si="13">L37-L36</f>
        <v>89</v>
      </c>
      <c r="M38" s="37">
        <f t="shared" si="13"/>
        <v>89</v>
      </c>
      <c r="N38" s="35"/>
      <c r="O38" s="35"/>
      <c r="P38" s="35"/>
      <c r="R38" s="16">
        <f>S38-S36</f>
        <v>175</v>
      </c>
      <c r="S38" s="17">
        <v>179</v>
      </c>
      <c r="AL38" s="18">
        <f>AM38-AM36</f>
        <v>147</v>
      </c>
      <c r="AM38" s="19">
        <f>AM37</f>
        <v>153</v>
      </c>
    </row>
    <row r="39" spans="1:39" ht="12.75" customHeight="1" thickBot="1" x14ac:dyDescent="0.25">
      <c r="A39" s="3" t="s">
        <v>100</v>
      </c>
      <c r="B39" s="10" t="s">
        <v>102</v>
      </c>
      <c r="C39" s="33" t="s">
        <v>99</v>
      </c>
      <c r="D39" s="11">
        <v>6</v>
      </c>
      <c r="E39" s="35"/>
      <c r="F39" s="35"/>
      <c r="G39" s="35"/>
      <c r="H39" s="35"/>
      <c r="I39" s="18">
        <f>J39-J37</f>
        <v>135</v>
      </c>
      <c r="J39" s="19">
        <v>179</v>
      </c>
      <c r="K39" s="35"/>
      <c r="L39" s="35"/>
      <c r="M39" s="35"/>
      <c r="N39" s="35"/>
      <c r="O39" s="35"/>
      <c r="P39" s="35"/>
      <c r="R39" s="37">
        <f t="shared" ref="R39:S39" si="14">R38-R37</f>
        <v>89</v>
      </c>
      <c r="S39" s="37">
        <f t="shared" si="14"/>
        <v>89</v>
      </c>
      <c r="AL39" s="30">
        <f t="shared" ref="AL39:AM39" si="15">AL38-AL37</f>
        <v>0</v>
      </c>
      <c r="AM39" s="30">
        <f t="shared" si="15"/>
        <v>0</v>
      </c>
    </row>
    <row r="40" spans="1:39" ht="12.75" customHeight="1" thickBot="1" x14ac:dyDescent="0.25">
      <c r="I40" s="36">
        <f t="shared" ref="I40:J40" si="16">I39-I38</f>
        <v>89</v>
      </c>
      <c r="J40" s="36">
        <f t="shared" si="16"/>
        <v>89</v>
      </c>
      <c r="AE40" s="40" t="s">
        <v>96</v>
      </c>
      <c r="AF40" s="41">
        <v>2</v>
      </c>
    </row>
    <row r="41" spans="1:39" ht="12.75" customHeight="1" thickBot="1" x14ac:dyDescent="0.25">
      <c r="A41" s="32"/>
      <c r="X41" s="40" t="s">
        <v>84</v>
      </c>
      <c r="Y41" s="41">
        <v>4</v>
      </c>
      <c r="AE41" s="31">
        <f>MAX(Z33,AE32)</f>
        <v>141</v>
      </c>
      <c r="AF41" s="15">
        <f>AE41+AF40</f>
        <v>143</v>
      </c>
    </row>
    <row r="42" spans="1:39" ht="12.75" customHeight="1" thickBot="1" x14ac:dyDescent="0.25">
      <c r="A42" s="20" t="s">
        <v>107</v>
      </c>
      <c r="B42" s="7"/>
      <c r="O42" s="40" t="s">
        <v>63</v>
      </c>
      <c r="P42" s="41">
        <v>9</v>
      </c>
      <c r="X42" s="31">
        <f>J51</f>
        <v>6</v>
      </c>
      <c r="Y42" s="15">
        <f>X42+Y41</f>
        <v>10</v>
      </c>
      <c r="AE42" s="18">
        <f>AF42-AF40</f>
        <v>151</v>
      </c>
      <c r="AF42" s="19">
        <f>AM38</f>
        <v>153</v>
      </c>
    </row>
    <row r="43" spans="1:39" ht="12.75" customHeight="1" thickBot="1" x14ac:dyDescent="0.25">
      <c r="A43" s="44" t="s">
        <v>108</v>
      </c>
      <c r="B43" s="45"/>
      <c r="O43" s="14">
        <f>M30</f>
        <v>82</v>
      </c>
      <c r="P43" s="15">
        <f>O43+P42</f>
        <v>91</v>
      </c>
      <c r="X43" s="18">
        <f>Y43-Y41</f>
        <v>175</v>
      </c>
      <c r="Y43" s="19">
        <v>179</v>
      </c>
      <c r="AE43" s="36">
        <f>AE42-AE41</f>
        <v>10</v>
      </c>
      <c r="AF43" s="36">
        <f>AF42-AF41</f>
        <v>10</v>
      </c>
    </row>
    <row r="44" spans="1:39" ht="12.75" customHeight="1" thickBot="1" x14ac:dyDescent="0.25">
      <c r="A44" s="23" t="s">
        <v>109</v>
      </c>
      <c r="B44" s="24" t="s">
        <v>110</v>
      </c>
      <c r="O44" s="18">
        <f>P44-P42</f>
        <v>126</v>
      </c>
      <c r="P44" s="19">
        <f>Y34</f>
        <v>135</v>
      </c>
      <c r="X44" s="36">
        <f t="shared" ref="X44:Y44" si="17">X43-X42</f>
        <v>169</v>
      </c>
      <c r="Y44" s="36">
        <f t="shared" si="17"/>
        <v>169</v>
      </c>
    </row>
    <row r="45" spans="1:39" ht="12.75" customHeight="1" thickBot="1" x14ac:dyDescent="0.25">
      <c r="A45" s="25" t="s">
        <v>111</v>
      </c>
      <c r="B45" s="26" t="s">
        <v>112</v>
      </c>
      <c r="O45" s="36">
        <f t="shared" ref="O45:P45" si="18">O44-O43</f>
        <v>44</v>
      </c>
      <c r="P45" s="36">
        <f t="shared" si="18"/>
        <v>44</v>
      </c>
      <c r="AI45" s="40" t="s">
        <v>99</v>
      </c>
      <c r="AJ45" s="41">
        <v>6</v>
      </c>
    </row>
    <row r="46" spans="1:39" ht="12.75" customHeight="1" x14ac:dyDescent="0.2">
      <c r="A46" s="25" t="s">
        <v>113</v>
      </c>
      <c r="B46" s="26" t="s">
        <v>114</v>
      </c>
      <c r="AI46" s="31">
        <f>MAX(AE32,J51)</f>
        <v>141</v>
      </c>
      <c r="AJ46" s="15">
        <f>AI46+AJ45</f>
        <v>147</v>
      </c>
    </row>
    <row r="47" spans="1:39" ht="12.75" customHeight="1" thickBot="1" x14ac:dyDescent="0.25">
      <c r="A47" s="27" t="s">
        <v>115</v>
      </c>
      <c r="B47" s="28" t="s">
        <v>116</v>
      </c>
      <c r="AI47" s="18">
        <f>AJ47-AJ45</f>
        <v>141</v>
      </c>
      <c r="AJ47" s="19">
        <f>AJ46</f>
        <v>147</v>
      </c>
    </row>
    <row r="48" spans="1:39" ht="12.75" customHeight="1" thickBot="1" x14ac:dyDescent="0.25">
      <c r="AI48" s="30">
        <f t="shared" ref="AI48:AJ48" si="19">AI47-AI46</f>
        <v>0</v>
      </c>
      <c r="AJ48" s="30">
        <f t="shared" si="19"/>
        <v>0</v>
      </c>
    </row>
    <row r="49" spans="9:10" ht="12.75" customHeight="1" thickBot="1" x14ac:dyDescent="0.25"/>
    <row r="50" spans="9:10" ht="12.75" customHeight="1" thickBot="1" x14ac:dyDescent="0.25">
      <c r="I50" s="40" t="s">
        <v>81</v>
      </c>
      <c r="J50" s="41">
        <v>4</v>
      </c>
    </row>
    <row r="51" spans="9:10" ht="12.75" customHeight="1" x14ac:dyDescent="0.2">
      <c r="I51" s="14">
        <f>G29</f>
        <v>2</v>
      </c>
      <c r="J51" s="15">
        <f>I51+J50</f>
        <v>6</v>
      </c>
    </row>
    <row r="52" spans="9:10" ht="12.75" customHeight="1" x14ac:dyDescent="0.2">
      <c r="I52" s="18">
        <f>J52-J50</f>
        <v>131</v>
      </c>
      <c r="J52" s="19">
        <f>MIN(X43,Y34,AI47)</f>
        <v>135</v>
      </c>
    </row>
    <row r="53" spans="9:10" ht="12.75" customHeight="1" thickBot="1" x14ac:dyDescent="0.25">
      <c r="I53" s="36">
        <f t="shared" ref="I53:J53" si="20">I52-I51</f>
        <v>129</v>
      </c>
      <c r="J53" s="36">
        <f t="shared" si="20"/>
        <v>129</v>
      </c>
    </row>
    <row r="54" spans="9:10" ht="12.75" customHeight="1" x14ac:dyDescent="0.2"/>
    <row r="55" spans="9:10" ht="12.75" customHeight="1" x14ac:dyDescent="0.2"/>
    <row r="56" spans="9:10" ht="12.75" customHeight="1" x14ac:dyDescent="0.2"/>
    <row r="57" spans="9:10" ht="12.75" customHeight="1" x14ac:dyDescent="0.2"/>
    <row r="58" spans="9:10" ht="12.75" customHeight="1" x14ac:dyDescent="0.2"/>
    <row r="59" spans="9:10" ht="12.75" customHeight="1" x14ac:dyDescent="0.2"/>
    <row r="60" spans="9:10" ht="12.75" customHeight="1" x14ac:dyDescent="0.2"/>
    <row r="61" spans="9:10" ht="12.75" customHeight="1" x14ac:dyDescent="0.2"/>
    <row r="62" spans="9:10" ht="12.75" customHeight="1" x14ac:dyDescent="0.2"/>
    <row r="63" spans="9:10" ht="12.75" customHeight="1" x14ac:dyDescent="0.2"/>
    <row r="64" spans="9:10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43:B43"/>
  </mergeCells>
  <conditionalFormatting sqref="X5:Y5 O6:P6 U10:V10 L11:M11 O11:P11 F13:G13 I13:J13 U15:V15 O16:P16 F19:G19 I21:J21 R21:S21 U21:V21 X21:Y21 F25:G25 L26:M26 R27:S27 U27:V27 AA27:AB27 F31:G31 L32:M32 R33:S33 AD34:AE34 Y35:Z35 L38:M38 R39:S39 AL39:AM39 I40:J40 AE43:AF43 X44:Y44 O45:P45 AI48:AJ48 I53:J53">
    <cfRule type="cellIs" dxfId="0" priority="2" operator="equal">
      <formula>0</formula>
    </cfRule>
  </conditionalFormatting>
  <pageMargins left="0.511811024" right="0.511811024" top="0.78740157499999996" bottom="0.78740157499999996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Proposta</vt:lpstr>
      <vt:lpstr>Diagrama de rede-precedência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23025627</dc:creator>
  <cp:lastModifiedBy>Fabrício Nascimento</cp:lastModifiedBy>
  <dcterms:created xsi:type="dcterms:W3CDTF">2025-03-25T01:13:59Z</dcterms:created>
  <dcterms:modified xsi:type="dcterms:W3CDTF">2025-04-15T19:41:48Z</dcterms:modified>
</cp:coreProperties>
</file>