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24226"/>
  <mc:AlternateContent xmlns:mc="http://schemas.openxmlformats.org/markup-compatibility/2006">
    <mc:Choice Requires="x15">
      <x15ac:absPath xmlns:x15ac="http://schemas.microsoft.com/office/spreadsheetml/2010/11/ac" url="C:\Users\22086131\Downloads\"/>
    </mc:Choice>
  </mc:AlternateContent>
  <xr:revisionPtr revIDLastSave="0" documentId="13_ncr:1_{90016B70-A2BF-4B24-A822-57D0B00E5F39}" xr6:coauthVersionLast="36" xr6:coauthVersionMax="36" xr10:uidLastSave="{00000000-0000-0000-0000-000000000000}"/>
  <bookViews>
    <workbookView xWindow="0" yWindow="0" windowWidth="24000" windowHeight="9405" tabRatio="854" xr2:uid="{00000000-000D-0000-FFFF-FFFF00000000}"/>
  </bookViews>
  <sheets>
    <sheet name="Project Charter" sheetId="16" r:id="rId1"/>
    <sheet name="WBS-MACRO-ATIVIDADE" sheetId="14" r:id="rId2"/>
    <sheet name="WBS_Detalhado (ordem etapas)" sheetId="1" r:id="rId3"/>
    <sheet name="WBS_Detalhado (ordem depend)" sheetId="13" r:id="rId4"/>
    <sheet name="Gráfico de Gantt" sheetId="18" state="hidden" r:id="rId5"/>
    <sheet name="PV_dependência" sheetId="17" state="hidden" r:id="rId6"/>
    <sheet name="Cronograma_de_Custos (2)" sheetId="6" state="hidden" r:id="rId7"/>
  </sheets>
  <externalReferences>
    <externalReference r:id="rId8"/>
    <externalReference r:id="rId9"/>
    <externalReference r:id="rId10"/>
  </externalReferences>
  <definedNames>
    <definedName name="_xlnm._FilterDatabase" localSheetId="3" hidden="1">'WBS_Detalhado (ordem depend)'!$B$11:$I$11</definedName>
    <definedName name="A" hidden="1">{"'TG'!$A$1:$L$37"}</definedName>
    <definedName name="_xlnm.Print_Area" localSheetId="6">'Cronograma_de_Custos (2)'!$B$2:$X$18</definedName>
    <definedName name="Comprar">[1]Param!#REF!</definedName>
    <definedName name="E"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início_da_tarefa" localSheetId="4">[2]CronogramaDeProjeto!$E1</definedName>
    <definedName name="Início_do_projeto">'Gráfico de Gantt'!$G$5</definedName>
    <definedName name="Periodicidade">[3]Param!$AB$5:$AB$9</definedName>
    <definedName name="progresso_da_tarefa" localSheetId="4">[2]CronogramaDeProjeto!$D1</definedName>
    <definedName name="Semana_de_exibição">'Gráfico de Gantt'!$G$6</definedName>
    <definedName name="Status">[1]Param!#REF!</definedName>
    <definedName name="t" hidden="1">{"'TG'!$A$1:$L$37"}</definedName>
    <definedName name="término_da_tarefa" localSheetId="4">[2]CronogramaDeProjeto!$F1</definedName>
    <definedName name="VersaoExcel">[3]Param!$D$15:$E$15</definedName>
    <definedName name="VersaoSR">[3]Param!$C$24:$C$26</definedName>
  </definedNames>
  <calcPr calcId="191029"/>
  <pivotCaches>
    <pivotCache cacheId="0" r:id="rId11"/>
  </pivotCaches>
</workbook>
</file>

<file path=xl/calcChain.xml><?xml version="1.0" encoding="utf-8"?>
<calcChain xmlns="http://schemas.openxmlformats.org/spreadsheetml/2006/main">
  <c r="J32" i="1" l="1"/>
  <c r="J25" i="1"/>
  <c r="J17" i="1"/>
  <c r="J68" i="1"/>
  <c r="J64" i="1"/>
  <c r="J60" i="1"/>
  <c r="J56" i="1"/>
  <c r="J52" i="1"/>
  <c r="J48" i="1"/>
  <c r="J40" i="1"/>
  <c r="J69" i="1" l="1"/>
  <c r="J35" i="18"/>
  <c r="J34" i="18"/>
  <c r="J33" i="18"/>
  <c r="J32" i="18"/>
  <c r="J31" i="18"/>
  <c r="J30" i="18"/>
  <c r="J29" i="18"/>
  <c r="J28" i="18"/>
  <c r="J22" i="18"/>
  <c r="J16" i="18"/>
  <c r="J10" i="18"/>
  <c r="J9" i="18"/>
  <c r="G11" i="18"/>
  <c r="H11" i="18" s="1"/>
  <c r="H18" i="6"/>
  <c r="L18" i="6"/>
  <c r="P18" i="6"/>
  <c r="T18" i="6"/>
  <c r="X18" i="6"/>
  <c r="K7" i="18"/>
  <c r="K8" i="18" s="1"/>
  <c r="J11" i="18"/>
  <c r="J23" i="18"/>
  <c r="J12" i="18"/>
  <c r="J24" i="18"/>
  <c r="J15" i="18"/>
  <c r="J13" i="18"/>
  <c r="J25" i="18"/>
  <c r="J17" i="18"/>
  <c r="J14" i="18"/>
  <c r="J18" i="18"/>
  <c r="J27" i="18"/>
  <c r="J26" i="18"/>
  <c r="J19" i="18"/>
  <c r="J20" i="18"/>
  <c r="J21" i="18"/>
  <c r="K6" i="18" l="1"/>
  <c r="L7" i="18"/>
  <c r="M7" i="18" l="1"/>
  <c r="L8" i="18"/>
  <c r="M8" i="18" l="1"/>
  <c r="N7" i="18"/>
  <c r="N8" i="18" l="1"/>
  <c r="O7" i="18"/>
  <c r="O8" i="18" l="1"/>
  <c r="P7" i="18"/>
  <c r="Q7" i="18" l="1"/>
  <c r="P8" i="18"/>
  <c r="Q8" i="18" l="1"/>
  <c r="R7" i="18"/>
  <c r="R6" i="18" l="1"/>
  <c r="S7" i="18"/>
  <c r="R8" i="18"/>
  <c r="S8" i="18" l="1"/>
  <c r="T7" i="18"/>
  <c r="U7" i="18" l="1"/>
  <c r="T8" i="18"/>
  <c r="U8" i="18" l="1"/>
  <c r="V7" i="18"/>
  <c r="W7" i="18" l="1"/>
  <c r="V8" i="18"/>
  <c r="W8" i="18" l="1"/>
  <c r="X7" i="18"/>
  <c r="X8" i="18" l="1"/>
  <c r="Y7" i="18"/>
  <c r="Z7" i="18" l="1"/>
  <c r="Y8" i="18"/>
  <c r="Y6" i="18"/>
  <c r="Z8" i="18" l="1"/>
  <c r="AA7" i="18"/>
  <c r="AB7" i="18" l="1"/>
  <c r="AA8" i="18"/>
  <c r="AC7" i="18" l="1"/>
  <c r="AB8" i="18"/>
  <c r="AC8" i="18" l="1"/>
  <c r="AD7" i="18"/>
  <c r="AE7" i="18" l="1"/>
  <c r="AD8" i="18"/>
  <c r="AE8" i="18" l="1"/>
  <c r="AF7" i="18"/>
  <c r="AF6" i="18" l="1"/>
  <c r="AG7" i="18"/>
  <c r="AF8" i="18"/>
  <c r="AH7" i="18" l="1"/>
  <c r="AG8" i="18"/>
  <c r="AI7" i="18" l="1"/>
  <c r="AH8" i="18"/>
  <c r="AI8" i="18" l="1"/>
  <c r="AJ7" i="18"/>
  <c r="AK7" i="18" l="1"/>
  <c r="AJ8" i="18"/>
  <c r="AK8" i="18" l="1"/>
  <c r="AL7" i="18"/>
  <c r="AL8" i="18" l="1"/>
  <c r="AM7" i="18"/>
  <c r="AM6" i="18" l="1"/>
  <c r="AM8" i="18"/>
  <c r="AN7" i="18"/>
  <c r="AN8" i="18" l="1"/>
  <c r="AO7" i="18"/>
  <c r="AP7" i="18" l="1"/>
  <c r="AO8" i="18"/>
  <c r="AP8" i="18" l="1"/>
  <c r="AQ7" i="18"/>
  <c r="AR7" i="18" l="1"/>
  <c r="AQ8" i="18"/>
  <c r="AR8" i="18" l="1"/>
  <c r="AS7" i="18"/>
  <c r="AT7" i="18" l="1"/>
  <c r="AS8" i="18"/>
  <c r="AT6" i="18" l="1"/>
  <c r="AT8" i="18"/>
  <c r="AU7" i="18"/>
  <c r="AU8" i="18" l="1"/>
  <c r="AV7" i="18"/>
  <c r="AV8" i="18" l="1"/>
  <c r="AW7" i="18"/>
  <c r="AW8" i="18" l="1"/>
  <c r="AX7" i="18"/>
  <c r="AX8" i="18" l="1"/>
  <c r="AY7" i="18"/>
  <c r="AZ7" i="18" l="1"/>
  <c r="AY8" i="18"/>
  <c r="BA7" i="18" l="1"/>
  <c r="AZ8" i="18"/>
  <c r="BA6" i="18" l="1"/>
  <c r="BA8" i="18"/>
  <c r="BB7" i="18"/>
  <c r="BB8" i="18" l="1"/>
  <c r="BC7" i="18"/>
  <c r="BC8" i="18" l="1"/>
  <c r="BD7" i="18"/>
  <c r="BE7" i="18" l="1"/>
  <c r="BD8" i="18"/>
  <c r="BE8" i="18" l="1"/>
  <c r="BF7" i="18"/>
  <c r="BG7" i="18" l="1"/>
  <c r="BF8" i="18"/>
  <c r="BH7" i="18" l="1"/>
  <c r="BG8" i="18"/>
  <c r="BH6" i="18" l="1"/>
  <c r="BH8" i="18"/>
  <c r="BI7" i="18"/>
  <c r="BI8" i="18" l="1"/>
  <c r="BJ7" i="18"/>
  <c r="BJ8" i="18" l="1"/>
  <c r="BK7" i="18"/>
  <c r="BK8" i="18" l="1"/>
  <c r="BL7" i="18"/>
  <c r="BM7" i="18" l="1"/>
  <c r="BL8" i="18"/>
  <c r="BN7" i="18" l="1"/>
  <c r="BN8" i="18" s="1"/>
  <c r="BM8" i="18"/>
</calcChain>
</file>

<file path=xl/sharedStrings.xml><?xml version="1.0" encoding="utf-8"?>
<sst xmlns="http://schemas.openxmlformats.org/spreadsheetml/2006/main" count="830" uniqueCount="193">
  <si>
    <t>Ref</t>
  </si>
  <si>
    <t>Etapas – Atividades - Marcos</t>
  </si>
  <si>
    <t>Dependência</t>
  </si>
  <si>
    <t>Conclusão</t>
  </si>
  <si>
    <t>Responsável</t>
  </si>
  <si>
    <t xml:space="preserve">Recursos                                    </t>
  </si>
  <si>
    <t>Obs</t>
  </si>
  <si>
    <t>2.1</t>
  </si>
  <si>
    <t>2.2</t>
  </si>
  <si>
    <t>2.3</t>
  </si>
  <si>
    <t>4.1</t>
  </si>
  <si>
    <t>1.1</t>
  </si>
  <si>
    <t>Plano do Projeto</t>
  </si>
  <si>
    <t>-</t>
  </si>
  <si>
    <t>1.2</t>
  </si>
  <si>
    <t>1.3</t>
  </si>
  <si>
    <t>3.1</t>
  </si>
  <si>
    <t>3.2</t>
  </si>
  <si>
    <t>5.1</t>
  </si>
  <si>
    <t>5.2</t>
  </si>
  <si>
    <t>5.3</t>
  </si>
  <si>
    <t>Controle</t>
  </si>
  <si>
    <t>Fechamento</t>
  </si>
  <si>
    <t>Contratar empresa para informatização da academia</t>
  </si>
  <si>
    <t>Adquirir Sistemas de Segurança</t>
  </si>
  <si>
    <t>Fechar Convênio com Estacionamento próximo ao local</t>
  </si>
  <si>
    <t>Adequar o Espaço Físico</t>
  </si>
  <si>
    <t>Contratar Mão de Obra</t>
  </si>
  <si>
    <t>Duração em semanas</t>
  </si>
  <si>
    <t>5.4</t>
  </si>
  <si>
    <t>Contratação de Designer de Interiores</t>
  </si>
  <si>
    <t>Custos</t>
  </si>
  <si>
    <t>Equipamentos de Ginástica</t>
  </si>
  <si>
    <t>Equipamentos de Apoio e Administração</t>
  </si>
  <si>
    <t>4.2</t>
  </si>
  <si>
    <t>TOTAL</t>
  </si>
  <si>
    <t>5.2. CRONOGRAMA DE CUSTOS</t>
  </si>
  <si>
    <t>Agosto</t>
  </si>
  <si>
    <t>Setembro</t>
  </si>
  <si>
    <t>Outubro</t>
  </si>
  <si>
    <t>Novembro</t>
  </si>
  <si>
    <t>Dezembro</t>
  </si>
  <si>
    <t>Janeiro</t>
  </si>
  <si>
    <t>2.2.1</t>
  </si>
  <si>
    <t>2.2.2</t>
  </si>
  <si>
    <t xml:space="preserve"> </t>
  </si>
  <si>
    <t>4.2.1</t>
  </si>
  <si>
    <t>1ª</t>
  </si>
  <si>
    <t>Pessoas</t>
  </si>
  <si>
    <t>4.1 Plano de ação detalhado da WBS (com dependência, tempo e recurso)</t>
  </si>
  <si>
    <t>4.2 Plano de ação detalhado da WBS (com dependência, tempo e recurso)</t>
  </si>
  <si>
    <t xml:space="preserve">Etapas – Atividades - </t>
  </si>
  <si>
    <t>Formar uma equipe de desenvolvimento e design</t>
  </si>
  <si>
    <t>Definir os objetivos do aplicativo e sua proposta de valor</t>
  </si>
  <si>
    <t>Identificar as principais funcionalidades e recursos a serem incluídos</t>
  </si>
  <si>
    <t>Iniciação</t>
  </si>
  <si>
    <t>GERENTE DE PROJETO</t>
  </si>
  <si>
    <t>Planejamento</t>
  </si>
  <si>
    <t>Realizar uma análise de mercado para entender concorrentes e demandas</t>
  </si>
  <si>
    <t>Dicas de saúde e bem-estar</t>
  </si>
  <si>
    <t>Planos de exercícios físicos personalizados</t>
  </si>
  <si>
    <t>Mapas com locais de academias e parques</t>
  </si>
  <si>
    <t>Integração com sistemas de monitoramento de saúde</t>
  </si>
  <si>
    <t>Criar um cronograma detalhado com marcos e prazos</t>
  </si>
  <si>
    <t>Design e Prototipagem</t>
  </si>
  <si>
    <t>2.2.3</t>
  </si>
  <si>
    <t>2.2.4</t>
  </si>
  <si>
    <t>DESIGN</t>
  </si>
  <si>
    <t>Interface limpa e intuitiva</t>
  </si>
  <si>
    <t>Navegação simples entre as funcionalidades</t>
  </si>
  <si>
    <t>Criar protótipos interativos para validar o fluxo de usuário</t>
  </si>
  <si>
    <t>3.1.2</t>
  </si>
  <si>
    <t>Desenvolvimento</t>
  </si>
  <si>
    <t>Desenvolver a estrutura do aplicativo</t>
  </si>
  <si>
    <t>DESENVOLVIMENTO</t>
  </si>
  <si>
    <t>Front-end: Interface do usuário e interações</t>
  </si>
  <si>
    <t>4.1.2</t>
  </si>
  <si>
    <t>Implementar as funcionalidades principais</t>
  </si>
  <si>
    <t>4.2.2</t>
  </si>
  <si>
    <t>4.2.3</t>
  </si>
  <si>
    <t>Módulo de dicas de saúde</t>
  </si>
  <si>
    <t>Gerador de planos de exercícios</t>
  </si>
  <si>
    <t>Integração com APIs de mapas para localização de academias e parques</t>
  </si>
  <si>
    <t>Integrar o aplicativo com sistemas de monitoramento de saúde, como dispositivos wearable ou aplicativos de rastreamento</t>
  </si>
  <si>
    <t>Garantir a segurança e privacidade dos dados do usuário</t>
  </si>
  <si>
    <t>Testar a integração para assegurar que os dados são sincronizados corretamente</t>
  </si>
  <si>
    <t>Testes</t>
  </si>
  <si>
    <t>Realizar testes de qualidade e desempenho em diversas plataformas (iOS, Android)</t>
  </si>
  <si>
    <t>Testar a usabilidade do aplicativo com usuários reais</t>
  </si>
  <si>
    <t>Identificar e corrigir bugs e problemas de interface</t>
  </si>
  <si>
    <t>6.1</t>
  </si>
  <si>
    <t>6.1.2</t>
  </si>
  <si>
    <t>6.1.3</t>
  </si>
  <si>
    <t>Lançamento</t>
  </si>
  <si>
    <t>Preparar a infraestrutura para o lançamento nas lojas de aplicativos (App Store, Google Play)</t>
  </si>
  <si>
    <t>Criar materiais de marketing, como vídeos promocionais e descrições claras</t>
  </si>
  <si>
    <t>Submeter o aplicativo para revisão nas lojas de aplicativos</t>
  </si>
  <si>
    <t>7.1.1</t>
  </si>
  <si>
    <t>7.1.2</t>
  </si>
  <si>
    <t>.</t>
  </si>
  <si>
    <t>7.1.3</t>
  </si>
  <si>
    <t>Pós-lançamento</t>
  </si>
  <si>
    <t>Monitorar o feedback dos usuários e analisar métricas de uso</t>
  </si>
  <si>
    <t>Realizar atualizações periódicas para adicionar novas funcionalidades e melhorias</t>
  </si>
  <si>
    <t>Oferecer suporte ao cliente para solucionar problemas e responder dúvidas</t>
  </si>
  <si>
    <t>8.1.1</t>
  </si>
  <si>
    <t>8.1.2</t>
  </si>
  <si>
    <t>8.1.3</t>
  </si>
  <si>
    <t>Marketing e Divulgação</t>
  </si>
  <si>
    <t>Criar estratégias de marketing digital para aumentar a visibilidade do aplicativo</t>
  </si>
  <si>
    <t>Colaborar com influenciadores de saúde e bem-estar para promoção</t>
  </si>
  <si>
    <t>Realizar campanhas de mídia social e anúncios online</t>
  </si>
  <si>
    <t>9.1.1</t>
  </si>
  <si>
    <t>9.1.2</t>
  </si>
  <si>
    <t>9.1.3</t>
  </si>
  <si>
    <t>Avaliação e Aperfeiçoamento</t>
  </si>
  <si>
    <t>Realizar análises regulares sobre o desempenho do aplicativo</t>
  </si>
  <si>
    <t>Explorar parcerias com empresas relacionadas à saúde e bem-estar</t>
  </si>
  <si>
    <t>10.1.1</t>
  </si>
  <si>
    <t>10.1.2</t>
  </si>
  <si>
    <t>10.1.3</t>
  </si>
  <si>
    <t>Avaliar a possibilidade de oferecer versões premium ou modelos de assinatura</t>
  </si>
  <si>
    <t>SEGURANÇA</t>
  </si>
  <si>
    <t>QUALIDADE</t>
  </si>
  <si>
    <t>UX</t>
  </si>
  <si>
    <t>REDES</t>
  </si>
  <si>
    <t>COMERCIAL</t>
  </si>
  <si>
    <t>DESEMPENHO</t>
  </si>
  <si>
    <t>EQUIPE TÉCNICA</t>
  </si>
  <si>
    <t>Definir os requisitos detalhados do aplicativo (escopo)</t>
  </si>
  <si>
    <t>3.1.1</t>
  </si>
  <si>
    <t>3.2.1</t>
  </si>
  <si>
    <t>Realizar o design da interface do usuário (UI)</t>
  </si>
  <si>
    <t xml:space="preserve"> Experiência do usuário (UX)</t>
  </si>
  <si>
    <t>Total</t>
  </si>
  <si>
    <t>(vazio)</t>
  </si>
  <si>
    <t>Total Geral</t>
  </si>
  <si>
    <t>Soma de Custos</t>
  </si>
  <si>
    <t>Teste de UI / UX</t>
  </si>
  <si>
    <t>3.2.2</t>
  </si>
  <si>
    <t>Insira o nome do Líder do projeto na célula B3. Insira a data de Início do projeto na célula E3. Início do projeto: o rótulo está na célula C3.</t>
  </si>
  <si>
    <t>Início do projeto:</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</si>
  <si>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</si>
  <si>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Semana de exibição:</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</si>
  <si>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</si>
  <si>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</si>
  <si>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TAREFA</t>
  </si>
  <si>
    <t>ATRIBUÍDO
PARA</t>
  </si>
  <si>
    <t>PROGRESSO</t>
  </si>
  <si>
    <t>INÍCIO</t>
  </si>
  <si>
    <t>TÉRMINO</t>
  </si>
  <si>
    <t>DIAS</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</si>
  <si>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</si>
  <si>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</si>
  <si>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</si>
  <si>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Tarefa 1</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</si>
  <si>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</si>
  <si>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Tarefa 2</t>
  </si>
  <si>
    <t>Tarefa 3</t>
  </si>
  <si>
    <t>Tarefa 4</t>
  </si>
  <si>
    <t>Tarefa 5</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</si>
  <si>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</si>
  <si>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Título Fase 2</t>
  </si>
  <si>
    <t>Bloco de título de fase de exemplo</t>
  </si>
  <si>
    <t>Título Fase 3</t>
  </si>
  <si>
    <t>Título Fase 4</t>
  </si>
  <si>
    <t>data</t>
  </si>
  <si>
    <t>Esta é uma linha vazia</t>
  </si>
  <si>
    <t>Esta linha marca o final do Cronograma do projeto. NÃO insira nada nessa linha. 
Insira novas linhas ACIMA desta linha para continuar a construção do cronograma de projeto.</t>
  </si>
  <si>
    <t>Insira novas linhas ACIMA desta</t>
  </si>
  <si>
    <t>Líder do projeto:
Gerente de Projeto</t>
  </si>
  <si>
    <t>2.2.5</t>
  </si>
  <si>
    <t>4.1.3</t>
  </si>
  <si>
    <t>Codificação back-end</t>
  </si>
  <si>
    <t>Coletar feedback e implementação de melhorias</t>
  </si>
  <si>
    <t>Adaptação de mercado</t>
  </si>
  <si>
    <t>Expansão</t>
  </si>
  <si>
    <t>11.1</t>
  </si>
  <si>
    <t>11.1.2</t>
  </si>
  <si>
    <t>11.1.3</t>
  </si>
  <si>
    <t>Análise de expansão de mercado</t>
  </si>
  <si>
    <t>Desenvolvimento de parcerias</t>
  </si>
  <si>
    <t>Desenvolvimento de versões de assinatura - Monetização</t>
  </si>
  <si>
    <t>2ª</t>
  </si>
  <si>
    <t>Saúde e bem-estar na palma da sua mão</t>
  </si>
  <si>
    <t>Pós-lançamento (Stakeholders internos)</t>
  </si>
  <si>
    <t>Monitorar o feedback dos usuários escolhidos para usar o app e analisar métricas de uso</t>
  </si>
  <si>
    <t>Lançamento (Stakeholders internos)</t>
  </si>
  <si>
    <t xml:space="preserve">Marketing e Divulgação - para o Mercado </t>
  </si>
  <si>
    <t>Data Início</t>
  </si>
  <si>
    <t>Data Final</t>
  </si>
  <si>
    <t xml:space="preserve">Desenvolvimento </t>
  </si>
  <si>
    <t>classificar pela dependência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</si>
</sst>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R$ &quot;* #,##0.00_);_(&quot;R$ &quot;* \(#,##0.00\);_(&quot;R$ &quot;* &quot;-&quot;??_);_(@_)"/>
    <numFmt numFmtId="165" formatCode="ddd\,\ dd/mm/yyyy"/>
    <numFmt numFmtId="166" formatCode="d\-mmm\-yyyy"/>
    <numFmt numFmtId="167" formatCode="d"/>
    <numFmt numFmtId="168" formatCode="d/m/yy;@"/>
    <numFmt numFmtId="169" formatCode="&quot;R$&quot;\ #,##0.00"/>
  </numFmts>
  <fonts count="47" x14ac:knownFonts="1">
    <font>
      <sz val="10"/>
      <name val="Arial"/>
    </font>
    <font>
      <sz val="11"/>
      <color theme="1"/>
      <name val="Calibri"/>
      <family val="2"/>
      <scheme val="minor"/>
    </font>
    <font>
      <sz val="10"/>
      <name val="Arial"/>
      <family val="2"/>
    </font>
    <font>
      <sz val="8"/>
      <name val="Arial"/>
      <family val="2"/>
    </font>
    <font>
      <sz val="12"/>
      <name val="Times New Roman"/>
      <family val="1"/>
    </font>
    <font>
      <b/>
      <sz val="10"/>
      <name val="Arial"/>
      <family val="2"/>
    </font>
    <font>
      <sz val="10"/>
      <name val="Arial"/>
      <family val="2"/>
    </font>
    <font>
      <u/>
      <sz val="10"/>
      <color indexed="12"/>
      <name val="Arial"/>
      <family val="2"/>
    </font>
    <font>
      <b/>
      <sz val="13"/>
      <name val="Times New Roman"/>
      <family val="1"/>
    </font>
    <font>
      <sz val="10"/>
      <name val="Arial"/>
      <family val="2"/>
    </font>
    <font>
      <b/>
      <sz val="12"/>
      <color indexed="9"/>
      <name val="Times New Roman"/>
      <family val="1"/>
    </font>
    <font>
      <sz val="8"/>
      <name val="Arial"/>
      <family val="2"/>
    </font>
    <font>
      <b/>
      <sz val="11"/>
      <name val="Arial"/>
      <family val="2"/>
    </font>
    <font>
      <sz val="12"/>
      <name val="Arial"/>
      <family val="2"/>
    </font>
    <font>
      <sz val="9"/>
      <name val="Arial"/>
      <family val="2"/>
    </font>
    <font>
      <sz val="10"/>
      <name val="Times New Roman"/>
      <family val="1"/>
    </font>
    <font>
      <sz val="11"/>
      <color theme="1"/>
      <name val="Calibri"/>
      <family val="2"/>
      <scheme val="minor"/>
    </font>
    <font>
      <sz val="11"/>
      <color theme="0"/>
      <name val="Calibri"/>
      <family val="2"/>
      <scheme val="minor"/>
    </font>
    <font>
      <b/>
      <sz val="18"/>
      <color theme="3"/>
      <name val="Cambria"/>
      <family val="2"/>
      <scheme val="major"/>
    </font>
    <font>
      <b/>
      <sz val="13"/>
      <color theme="3"/>
      <name val="Calibri"/>
      <family val="2"/>
      <scheme val="minor"/>
    </font>
    <font>
      <b/>
      <sz val="11"/>
      <color theme="3"/>
      <name val="Calibri"/>
      <family val="2"/>
      <scheme val="minor"/>
    </font>
    <font>
      <b/>
      <sz val="11"/>
      <color theme="1"/>
      <name val="Calibri"/>
      <family val="2"/>
      <scheme val="minor"/>
    </font>
    <font>
      <b/>
      <sz val="18"/>
      <color theme="9" tint="-0.249977111117893"/>
      <name val="Arial"/>
      <family val="2"/>
    </font>
    <font>
      <b/>
      <sz val="20"/>
      <color theme="4"/>
      <name val="Arial"/>
      <family val="2"/>
    </font>
    <font>
      <sz val="10"/>
      <color rgb="FF374151"/>
      <name val="Segoe UI"/>
      <family val="2"/>
    </font>
    <font>
      <b/>
      <sz val="20"/>
      <color theme="4" tint="-0.249977111117893"/>
      <name val="Cambria"/>
      <family val="2"/>
      <scheme val="major"/>
    </font>
    <font>
      <sz val="10"/>
      <name val="Calibri"/>
      <family val="2"/>
      <scheme val="minor"/>
    </font>
    <font>
      <sz val="9"/>
      <name val="Calibri"/>
      <family val="2"/>
      <scheme val="minor"/>
    </font>
    <font>
      <b/>
      <sz val="9"/>
      <color theme="0"/>
      <name val="Calibri"/>
      <family val="2"/>
      <scheme val="minor"/>
    </font>
    <font>
      <sz val="8"/>
      <color theme="0"/>
      <name val="Calibri"/>
      <family val="2"/>
      <scheme val="minor"/>
    </font>
    <font>
      <sz val="11"/>
      <name val="Calibri"/>
      <family val="2"/>
      <scheme val="minor"/>
    </font>
    <font>
      <i/>
      <sz val="9"/>
      <color theme="1"/>
      <name val="Calibri"/>
      <family val="2"/>
      <scheme val="minor"/>
    </font>
    <font>
      <sz val="10"/>
      <color theme="1" tint="0.499984740745262"/>
      <name val="Calibri"/>
      <family val="2"/>
      <scheme val="minor"/>
    </font>
    <font>
      <b/>
      <sz val="11"/>
      <color theme="1" tint="0.499984740745262"/>
      <name val="Calibri"/>
      <family val="2"/>
      <scheme val="minor"/>
    </font>
    <font>
      <sz val="10"/>
      <color theme="1" tint="0.499984740745262"/>
      <name val="Arial"/>
      <family val="2"/>
    </font>
    <font>
      <b/>
      <sz val="12"/>
      <color theme="1"/>
      <name val="Arial"/>
      <family val="2"/>
    </font>
    <font>
      <b/>
      <sz val="12"/>
      <name val="Arial"/>
      <family val="2"/>
    </font>
    <font>
      <u/>
      <sz val="12"/>
      <name val="Arial"/>
      <family val="2"/>
    </font>
    <font>
      <sz val="12"/>
      <color rgb="FF374151"/>
      <name val="Arial"/>
      <family val="2"/>
    </font>
    <font>
      <sz val="11"/>
      <name val="Arial"/>
      <family val="2"/>
    </font>
    <font>
      <b/>
      <sz val="14"/>
      <name val="Arial"/>
      <family val="2"/>
    </font>
    <font>
      <sz val="9"/>
      <name val="Times New Roman"/>
      <family val="1"/>
    </font>
    <font>
      <sz val="10"/>
      <color rgb="FF374151"/>
      <name val="Arial"/>
      <family val="2"/>
    </font>
    <font>
      <b/>
      <sz val="9"/>
      <name val="Arial"/>
      <family val="2"/>
    </font>
    <font>
      <u/>
      <sz val="11"/>
      <color theme="10"/>
      <name val="Calibri"/>
      <family val="2"/>
      <scheme val="minor"/>
    </font>
    <font>
      <sz val="11"/>
      <color theme="1"/>
      <name val="Calibri"/>
      <family val="2"/>
    </font>
    <font>
      <sz val="10"/>
      <name val="Arial"/>
      <family val="2"/>
    </font>
  </fonts>
  <fills count="25">
    <fill>
      <patternFill patternType="none"/>
    </fill>
    <fill>
      <patternFill patternType="gray125"/>
    </fill>
    <fill>
      <patternFill patternType="solid">
        <fgColor indexed="62"/>
        <bgColor indexed="64"/>
      </patternFill>
    </fill>
    <fill>
      <patternFill patternType="solid">
        <fgColor indexed="56"/>
        <bgColor indexed="64"/>
      </patternFill>
    </fill>
    <fill>
      <patternFill patternType="solid">
        <fgColor indexed="9"/>
        <bgColor indexed="64"/>
      </patternFill>
    </fill>
    <fill>
      <patternFill patternType="solid">
        <fgColor theme="3" tint="0.59999389629810485"/>
        <bgColor indexed="64"/>
      </patternFill>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1" tint="0.34998626667073579"/>
        <bgColor theme="4"/>
      </patternFill>
    </fill>
    <fill>
      <patternFill patternType="solid">
        <fgColor theme="1" tint="0.34998626667073579"/>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theme="3" tint="0.79998168889431442"/>
        <bgColor indexed="64"/>
      </patternFill>
    </fill>
    <fill>
      <patternFill patternType="solid">
        <fgColor theme="6" tint="0.59999389629810485"/>
        <bgColor indexed="65"/>
      </patternFill>
    </fill>
    <fill>
      <patternFill patternType="solid">
        <fgColor theme="4"/>
        <bgColor theme="4"/>
      </patternFill>
    </fill>
    <fill>
      <patternFill patternType="solid">
        <fgColor theme="5"/>
        <bgColor theme="5"/>
      </patternFill>
    </fill>
  </fills>
  <borders count="9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thick">
        <color theme="4" tint="0.499984740745262"/>
      </bottom>
      <diagonal/>
    </border>
    <border>
      <left/>
      <right/>
      <top/>
      <bottom style="medium">
        <color theme="4" tint="0.39997558519241921"/>
      </bottom>
      <diagonal/>
    </border>
    <border>
      <left style="thin">
        <color theme="3"/>
      </left>
      <right style="thin">
        <color theme="3"/>
      </right>
      <top style="thin">
        <color theme="3"/>
      </top>
      <bottom style="thin">
        <color theme="3"/>
      </bottom>
      <diagonal/>
    </border>
    <border>
      <left style="thin">
        <color theme="3"/>
      </left>
      <right style="thin">
        <color theme="3"/>
      </right>
      <top style="thin">
        <color theme="3"/>
      </top>
      <bottom/>
      <diagonal/>
    </border>
    <border>
      <left style="thin">
        <color theme="3"/>
      </left>
      <right style="thin">
        <color theme="3"/>
      </right>
      <top/>
      <bottom/>
      <diagonal/>
    </border>
    <border>
      <left style="thin">
        <color theme="3"/>
      </left>
      <right style="thin">
        <color theme="3"/>
      </right>
      <top/>
      <bottom style="thin">
        <color theme="3"/>
      </bottom>
      <diagonal/>
    </border>
    <border>
      <left style="thin">
        <color rgb="FF999999"/>
      </left>
      <right/>
      <top style="thin">
        <color rgb="FF999999"/>
      </top>
      <bottom/>
      <diagonal/>
    </border>
    <border>
      <left style="thin">
        <color indexed="65"/>
      </left>
      <right/>
      <top style="thin">
        <color rgb="FF999999"/>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style="thin">
        <color indexed="9"/>
      </top>
      <bottom/>
      <diagonal/>
    </border>
    <border>
      <left style="thin">
        <color indexed="9"/>
      </left>
      <right/>
      <top style="thin">
        <color rgb="FF999999"/>
      </top>
      <bottom style="thin">
        <color rgb="FF999999"/>
      </bottom>
      <diagonal/>
    </border>
    <border>
      <left/>
      <right style="thin">
        <color theme="0" tint="-0.34998626667073579"/>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right/>
      <top/>
      <bottom style="thin">
        <color theme="0" tint="-0.34998626667073579"/>
      </bottom>
      <diagonal/>
    </border>
    <border>
      <left style="thin">
        <color theme="0" tint="-0.34998626667073579"/>
      </left>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right style="thin">
        <color theme="3"/>
      </right>
      <top style="thin">
        <color theme="3"/>
      </top>
      <bottom style="thin">
        <color theme="3"/>
      </bottom>
      <diagonal/>
    </border>
    <border>
      <left style="thin">
        <color theme="3"/>
      </left>
      <right style="medium">
        <color indexed="64"/>
      </right>
      <top style="thin">
        <color theme="3"/>
      </top>
      <bottom style="thin">
        <color theme="3"/>
      </bottom>
      <diagonal/>
    </border>
    <border>
      <left style="thin">
        <color theme="3"/>
      </left>
      <right style="medium">
        <color indexed="64"/>
      </right>
      <top/>
      <bottom style="thin">
        <color theme="3"/>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theme="3"/>
      </left>
      <right/>
      <top style="thin">
        <color theme="3"/>
      </top>
      <bottom style="thin">
        <color theme="3"/>
      </bottom>
      <diagonal/>
    </border>
    <border>
      <left style="thin">
        <color theme="3"/>
      </left>
      <right/>
      <top style="thin">
        <color theme="3"/>
      </top>
      <bottom/>
      <diagonal/>
    </border>
    <border>
      <left/>
      <right style="thin">
        <color theme="3"/>
      </right>
      <top/>
      <bottom style="thin">
        <color theme="3"/>
      </bottom>
      <diagonal/>
    </border>
    <border>
      <left style="thin">
        <color indexed="64"/>
      </left>
      <right style="thin">
        <color indexed="64"/>
      </right>
      <top style="thin">
        <color indexed="64"/>
      </top>
      <bottom/>
      <diagonal/>
    </border>
    <border>
      <left/>
      <right style="thin">
        <color theme="3"/>
      </right>
      <top style="thin">
        <color theme="3"/>
      </top>
      <bottom/>
      <diagonal/>
    </border>
    <border>
      <left style="thin">
        <color theme="3"/>
      </left>
      <right style="medium">
        <color indexed="64"/>
      </right>
      <top style="thin">
        <color theme="3"/>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thin">
        <color theme="3"/>
      </top>
      <bottom style="thin">
        <color theme="3"/>
      </bottom>
      <diagonal/>
    </border>
    <border>
      <left style="medium">
        <color indexed="64"/>
      </left>
      <right style="medium">
        <color indexed="64"/>
      </right>
      <top/>
      <bottom style="thin">
        <color theme="3"/>
      </bottom>
      <diagonal/>
    </border>
    <border>
      <left style="medium">
        <color indexed="64"/>
      </left>
      <right style="medium">
        <color indexed="64"/>
      </right>
      <top style="thin">
        <color theme="3"/>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theme="3"/>
      </top>
      <bottom style="thin">
        <color theme="3"/>
      </bottom>
      <diagonal/>
    </border>
    <border>
      <left style="medium">
        <color indexed="64"/>
      </left>
      <right/>
      <top style="thin">
        <color theme="3"/>
      </top>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style="thin">
        <color theme="3"/>
      </right>
      <top style="medium">
        <color indexed="64"/>
      </top>
      <bottom style="medium">
        <color indexed="64"/>
      </bottom>
      <diagonal/>
    </border>
    <border>
      <left style="thin">
        <color theme="3"/>
      </left>
      <right style="thin">
        <color theme="3"/>
      </right>
      <top style="medium">
        <color indexed="64"/>
      </top>
      <bottom style="medium">
        <color indexed="64"/>
      </bottom>
      <diagonal/>
    </border>
    <border>
      <left style="thin">
        <color theme="3"/>
      </left>
      <right style="medium">
        <color indexed="64"/>
      </right>
      <top style="medium">
        <color indexed="64"/>
      </top>
      <bottom style="medium">
        <color indexed="64"/>
      </bottom>
      <diagonal/>
    </border>
    <border>
      <left style="medium">
        <color indexed="64"/>
      </left>
      <right/>
      <top/>
      <bottom style="thin">
        <color theme="3"/>
      </bottom>
      <diagonal/>
    </border>
    <border>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style="thin">
        <color theme="3"/>
      </left>
      <right/>
      <top/>
      <bottom style="thin">
        <color theme="3"/>
      </bottom>
      <diagonal/>
    </border>
    <border>
      <left style="thin">
        <color indexed="64"/>
      </left>
      <right/>
      <top/>
      <bottom style="medium">
        <color indexed="64"/>
      </bottom>
      <diagonal/>
    </border>
  </borders>
  <cellStyleXfs count="21">
    <xf numFmtId="0" fontId="0" fillId="0" borderId="0"/>
    <xf numFmtId="168" fontId="16" fillId="0" borderId="43" applyFill="0">
      <alignment horizontal="center" vertical="center"/>
    </xf>
    <xf numFmtId="0" fontId="7" fillId="0" borderId="0" applyNumberFormat="0" applyFill="0" applyBorder="0" applyAlignment="0" applyProtection="0">
      <alignment vertical="top"/>
      <protection locked="0"/>
    </xf>
    <xf numFmtId="165" fontId="16" fillId="0" borderId="35">
      <alignment horizontal="center" vertical="center"/>
    </xf>
    <xf numFmtId="164" fontId="2" fillId="0" borderId="0" applyFont="0" applyFill="0" applyBorder="0" applyAlignment="0" applyProtection="0"/>
    <xf numFmtId="0" fontId="16" fillId="0" borderId="43" applyFill="0">
      <alignment horizontal="center" vertical="center"/>
    </xf>
    <xf numFmtId="9" fontId="2" fillId="0" borderId="0" applyFont="0" applyFill="0" applyBorder="0" applyAlignment="0" applyProtection="0"/>
    <xf numFmtId="0" fontId="16" fillId="0" borderId="43" applyFill="0">
      <alignment horizontal="left" vertical="center" indent="2"/>
    </xf>
    <xf numFmtId="0" fontId="18" fillId="0" borderId="0" applyNumberFormat="0" applyFill="0" applyBorder="0" applyAlignment="0" applyProtection="0"/>
    <xf numFmtId="0" fontId="19" fillId="0" borderId="21" applyNumberFormat="0" applyFill="0" applyAlignment="0" applyProtection="0"/>
    <xf numFmtId="0" fontId="20" fillId="0" borderId="22" applyNumberFormat="0" applyFill="0" applyAlignment="0" applyProtection="0"/>
    <xf numFmtId="0" fontId="17" fillId="0" borderId="0"/>
    <xf numFmtId="0" fontId="2" fillId="0" borderId="0"/>
    <xf numFmtId="0" fontId="18" fillId="0" borderId="0" applyNumberFormat="0" applyFill="0" applyBorder="0" applyAlignment="0" applyProtection="0"/>
    <xf numFmtId="0" fontId="44" fillId="0" borderId="0" applyNumberFormat="0" applyFill="0" applyBorder="0" applyAlignment="0" applyProtection="0"/>
    <xf numFmtId="0" fontId="17" fillId="23" borderId="0" applyNumberFormat="0" applyBorder="0" applyAlignment="0" applyProtection="0"/>
    <xf numFmtId="0" fontId="30" fillId="0" borderId="0"/>
    <xf numFmtId="0" fontId="17" fillId="24" borderId="0" applyNumberFormat="0" applyBorder="0" applyAlignment="0" applyProtection="0"/>
    <xf numFmtId="0" fontId="45" fillId="22" borderId="0" applyNumberFormat="0" applyBorder="0" applyAlignment="0" applyProtection="0"/>
    <xf numFmtId="0" fontId="1" fillId="0" borderId="0"/>
    <xf numFmtId="9" fontId="46" fillId="0" borderId="0" applyFont="0" applyFill="0" applyBorder="0" applyAlignment="0" applyProtection="0"/>
  </cellStyleXfs>
  <cellXfs count="301">
    <xf numFmtId="0" fontId="0" fillId="0" borderId="0" xfId="0"/>
    <xf numFmtId="0" fontId="0" fillId="0" borderId="0" xfId="0" applyAlignment="1">
      <alignment horizontal="center"/>
    </xf>
    <xf numFmtId="0" fontId="6" fillId="0" borderId="0" xfId="0" applyFont="1"/>
    <xf numFmtId="0" fontId="0" fillId="0" borderId="0" xfId="0" applyAlignment="1">
      <alignment horizontal="left"/>
    </xf>
    <xf numFmtId="0" fontId="8" fillId="0" borderId="0" xfId="0" applyFont="1"/>
    <xf numFmtId="0" fontId="4" fillId="0" borderId="1" xfId="0" applyFont="1" applyBorder="1" applyAlignment="1">
      <alignment horizontal="left" vertical="top" wrapText="1"/>
    </xf>
    <xf numFmtId="0" fontId="4" fillId="0" borderId="2" xfId="0" applyFont="1" applyBorder="1" applyAlignment="1">
      <alignment horizontal="left" vertical="top" wrapText="1" indent="2"/>
    </xf>
    <xf numFmtId="0" fontId="9" fillId="0" borderId="0" xfId="0" applyFont="1"/>
    <xf numFmtId="0" fontId="5" fillId="0" borderId="0" xfId="0" applyFont="1" applyAlignment="1">
      <alignment vertical="center"/>
    </xf>
    <xf numFmtId="0" fontId="4" fillId="0" borderId="1" xfId="0" applyFont="1" applyBorder="1" applyAlignment="1">
      <alignment horizontal="left" vertical="center" wrapText="1"/>
    </xf>
    <xf numFmtId="0" fontId="9" fillId="0" borderId="0" xfId="0" applyFont="1" applyAlignment="1">
      <alignment vertical="center"/>
    </xf>
    <xf numFmtId="0" fontId="4" fillId="0" borderId="2" xfId="0" applyFont="1" applyBorder="1" applyAlignment="1">
      <alignment horizontal="left" vertical="center" wrapText="1" indent="2"/>
    </xf>
    <xf numFmtId="0" fontId="10" fillId="2" borderId="3" xfId="0" applyFont="1" applyFill="1" applyBorder="1" applyAlignment="1">
      <alignment horizontal="left" vertical="center" wrapText="1" indent="2"/>
    </xf>
    <xf numFmtId="0" fontId="10" fillId="2" borderId="4" xfId="0" applyFont="1" applyFill="1" applyBorder="1" applyAlignment="1">
      <alignment horizontal="left" vertical="center" wrapText="1"/>
    </xf>
    <xf numFmtId="0" fontId="0" fillId="0" borderId="0" xfId="0" applyAlignment="1">
      <alignment vertical="center"/>
    </xf>
    <xf numFmtId="0" fontId="6" fillId="0" borderId="5" xfId="0" applyFont="1" applyBorder="1"/>
    <xf numFmtId="0" fontId="6" fillId="0" borderId="6" xfId="0" applyFont="1" applyBorder="1"/>
    <xf numFmtId="0" fontId="10" fillId="3" borderId="7" xfId="0" applyFont="1" applyFill="1" applyBorder="1" applyAlignment="1">
      <alignment horizontal="center" vertical="center" wrapText="1"/>
    </xf>
    <xf numFmtId="0" fontId="10" fillId="3" borderId="8" xfId="0" applyFont="1" applyFill="1" applyBorder="1" applyAlignment="1">
      <alignment horizontal="center" vertical="center" wrapText="1"/>
    </xf>
    <xf numFmtId="0" fontId="10" fillId="3" borderId="9" xfId="0" applyFont="1" applyFill="1" applyBorder="1" applyAlignment="1">
      <alignment horizontal="center" vertical="center" wrapText="1"/>
    </xf>
    <xf numFmtId="0" fontId="10" fillId="3" borderId="10" xfId="0" applyFont="1" applyFill="1" applyBorder="1" applyAlignment="1">
      <alignment horizontal="center" vertical="center" wrapText="1"/>
    </xf>
    <xf numFmtId="0" fontId="0" fillId="0" borderId="5" xfId="0" applyBorder="1"/>
    <xf numFmtId="0" fontId="5" fillId="0" borderId="0" xfId="0" applyFont="1"/>
    <xf numFmtId="0" fontId="13" fillId="0" borderId="0" xfId="0" applyFont="1"/>
    <xf numFmtId="0" fontId="22" fillId="0" borderId="0" xfId="0" applyFont="1" applyAlignment="1">
      <alignment horizontal="center" vertical="center"/>
    </xf>
    <xf numFmtId="0" fontId="23" fillId="0" borderId="0" xfId="0" applyFont="1" applyAlignment="1">
      <alignment horizontal="center"/>
    </xf>
    <xf numFmtId="0" fontId="23" fillId="0" borderId="0" xfId="0" applyFont="1"/>
    <xf numFmtId="0" fontId="14" fillId="0" borderId="0" xfId="0" applyFont="1"/>
    <xf numFmtId="0" fontId="0" fillId="0" borderId="27" xfId="0" applyBorder="1"/>
    <xf numFmtId="0" fontId="0" fillId="0" borderId="28" xfId="0" applyBorder="1"/>
    <xf numFmtId="0" fontId="0" fillId="0" borderId="27" xfId="0" pivotButton="1" applyBorder="1"/>
    <xf numFmtId="0" fontId="0" fillId="0" borderId="29" xfId="0" applyBorder="1"/>
    <xf numFmtId="0" fontId="0" fillId="0" borderId="30" xfId="0" applyBorder="1"/>
    <xf numFmtId="0" fontId="0" fillId="0" borderId="31" xfId="0" applyBorder="1"/>
    <xf numFmtId="0" fontId="0" fillId="0" borderId="32" xfId="0" applyBorder="1"/>
    <xf numFmtId="0" fontId="0" fillId="0" borderId="33" xfId="0" applyBorder="1"/>
    <xf numFmtId="0" fontId="17" fillId="0" borderId="0" xfId="11" applyAlignment="1">
      <alignment wrapText="1"/>
    </xf>
    <xf numFmtId="0" fontId="18" fillId="0" borderId="0" xfId="8" applyAlignment="1">
      <alignment horizontal="left"/>
    </xf>
    <xf numFmtId="0" fontId="25" fillId="0" borderId="0" xfId="0" applyFont="1" applyAlignment="1">
      <alignment horizontal="left"/>
    </xf>
    <xf numFmtId="0" fontId="26" fillId="0" borderId="0" xfId="0" applyFont="1"/>
    <xf numFmtId="0" fontId="26" fillId="0" borderId="0" xfId="0" applyFont="1" applyAlignment="1">
      <alignment horizontal="center"/>
    </xf>
    <xf numFmtId="0" fontId="17" fillId="0" borderId="0" xfId="11"/>
    <xf numFmtId="0" fontId="0" fillId="0" borderId="35" xfId="0" applyBorder="1" applyAlignment="1">
      <alignment horizontal="center" vertical="center"/>
    </xf>
    <xf numFmtId="0" fontId="0" fillId="0" borderId="39" xfId="0" applyBorder="1"/>
    <xf numFmtId="167" fontId="27" fillId="8" borderId="40" xfId="0" applyNumberFormat="1" applyFont="1" applyFill="1" applyBorder="1" applyAlignment="1">
      <alignment horizontal="center" vertical="center"/>
    </xf>
    <xf numFmtId="167" fontId="27" fillId="8" borderId="0" xfId="0" applyNumberFormat="1" applyFont="1" applyFill="1" applyAlignment="1">
      <alignment horizontal="center" vertical="center"/>
    </xf>
    <xf numFmtId="167" fontId="27" fillId="8" borderId="34" xfId="0" applyNumberFormat="1" applyFont="1" applyFill="1" applyBorder="1" applyAlignment="1">
      <alignment horizontal="center" vertical="center"/>
    </xf>
    <xf numFmtId="0" fontId="28" fillId="9" borderId="37" xfId="0" applyFont="1" applyFill="1" applyBorder="1" applyAlignment="1">
      <alignment horizontal="left" vertical="center" indent="1"/>
    </xf>
    <xf numFmtId="0" fontId="28" fillId="9" borderId="37" xfId="0" applyFont="1" applyFill="1" applyBorder="1" applyAlignment="1">
      <alignment horizontal="center" vertical="center" wrapText="1"/>
    </xf>
    <xf numFmtId="0" fontId="29" fillId="10" borderId="41" xfId="0" applyFont="1" applyFill="1" applyBorder="1" applyAlignment="1">
      <alignment horizontal="center" vertical="center" shrinkToFit="1"/>
    </xf>
    <xf numFmtId="0" fontId="0" fillId="0" borderId="0" xfId="0" applyAlignment="1">
      <alignment wrapText="1"/>
    </xf>
    <xf numFmtId="0" fontId="0" fillId="0" borderId="42" xfId="0" applyBorder="1" applyAlignment="1">
      <alignment vertical="center"/>
    </xf>
    <xf numFmtId="0" fontId="21" fillId="11" borderId="43" xfId="0" applyFont="1" applyFill="1" applyBorder="1" applyAlignment="1">
      <alignment horizontal="left" vertical="center" indent="1"/>
    </xf>
    <xf numFmtId="0" fontId="16" fillId="11" borderId="43" xfId="5" applyFill="1">
      <alignment horizontal="center" vertical="center"/>
    </xf>
    <xf numFmtId="9" fontId="30" fillId="11" borderId="43" xfId="6" applyFont="1" applyFill="1" applyBorder="1" applyAlignment="1">
      <alignment horizontal="center" vertical="center"/>
    </xf>
    <xf numFmtId="168" fontId="0" fillId="11" borderId="43" xfId="0" applyNumberFormat="1" applyFill="1" applyBorder="1" applyAlignment="1">
      <alignment horizontal="center" vertical="center"/>
    </xf>
    <xf numFmtId="168" fontId="30" fillId="11" borderId="43" xfId="0" applyNumberFormat="1" applyFont="1" applyFill="1" applyBorder="1" applyAlignment="1">
      <alignment horizontal="center" vertical="center"/>
    </xf>
    <xf numFmtId="0" fontId="30" fillId="0" borderId="43" xfId="0" applyFont="1" applyBorder="1" applyAlignment="1">
      <alignment horizontal="center" vertical="center"/>
    </xf>
    <xf numFmtId="0" fontId="16" fillId="12" borderId="43" xfId="7" applyFill="1">
      <alignment horizontal="left" vertical="center" indent="2"/>
    </xf>
    <xf numFmtId="0" fontId="16" fillId="12" borderId="43" xfId="5" applyFill="1">
      <alignment horizontal="center" vertical="center"/>
    </xf>
    <xf numFmtId="9" fontId="30" fillId="12" borderId="43" xfId="6" applyFont="1" applyFill="1" applyBorder="1" applyAlignment="1">
      <alignment horizontal="center" vertical="center"/>
    </xf>
    <xf numFmtId="168" fontId="16" fillId="12" borderId="43" xfId="1" applyFill="1">
      <alignment horizontal="center" vertical="center"/>
    </xf>
    <xf numFmtId="0" fontId="0" fillId="0" borderId="42" xfId="0" applyBorder="1" applyAlignment="1">
      <alignment horizontal="right" vertical="center"/>
    </xf>
    <xf numFmtId="0" fontId="21" fillId="13" borderId="43" xfId="0" applyFont="1" applyFill="1" applyBorder="1" applyAlignment="1">
      <alignment horizontal="left" vertical="center" indent="1"/>
    </xf>
    <xf numFmtId="0" fontId="16" fillId="13" borderId="43" xfId="5" applyFill="1">
      <alignment horizontal="center" vertical="center"/>
    </xf>
    <xf numFmtId="9" fontId="30" fillId="13" borderId="43" xfId="6" applyFont="1" applyFill="1" applyBorder="1" applyAlignment="1">
      <alignment horizontal="center" vertical="center"/>
    </xf>
    <xf numFmtId="168" fontId="0" fillId="13" borderId="43" xfId="0" applyNumberFormat="1" applyFill="1" applyBorder="1" applyAlignment="1">
      <alignment horizontal="center" vertical="center"/>
    </xf>
    <xf numFmtId="168" fontId="30" fillId="13" borderId="43" xfId="0" applyNumberFormat="1" applyFont="1" applyFill="1" applyBorder="1" applyAlignment="1">
      <alignment horizontal="center" vertical="center"/>
    </xf>
    <xf numFmtId="0" fontId="16" fillId="14" borderId="43" xfId="7" applyFill="1">
      <alignment horizontal="left" vertical="center" indent="2"/>
    </xf>
    <xf numFmtId="0" fontId="16" fillId="14" borderId="43" xfId="5" applyFill="1">
      <alignment horizontal="center" vertical="center"/>
    </xf>
    <xf numFmtId="9" fontId="30" fillId="14" borderId="43" xfId="6" applyFont="1" applyFill="1" applyBorder="1" applyAlignment="1">
      <alignment horizontal="center" vertical="center"/>
    </xf>
    <xf numFmtId="168" fontId="16" fillId="14" borderId="43" xfId="1" applyFill="1">
      <alignment horizontal="center" vertical="center"/>
    </xf>
    <xf numFmtId="0" fontId="21" fillId="15" borderId="43" xfId="0" applyFont="1" applyFill="1" applyBorder="1" applyAlignment="1">
      <alignment horizontal="left" vertical="center" indent="1"/>
    </xf>
    <xf numFmtId="0" fontId="16" fillId="15" borderId="43" xfId="5" applyFill="1">
      <alignment horizontal="center" vertical="center"/>
    </xf>
    <xf numFmtId="9" fontId="30" fillId="15" borderId="43" xfId="6" applyFont="1" applyFill="1" applyBorder="1" applyAlignment="1">
      <alignment horizontal="center" vertical="center"/>
    </xf>
    <xf numFmtId="168" fontId="0" fillId="15" borderId="43" xfId="0" applyNumberFormat="1" applyFill="1" applyBorder="1" applyAlignment="1">
      <alignment horizontal="center" vertical="center"/>
    </xf>
    <xf numFmtId="168" fontId="30" fillId="15" borderId="43" xfId="0" applyNumberFormat="1" applyFont="1" applyFill="1" applyBorder="1" applyAlignment="1">
      <alignment horizontal="center" vertical="center"/>
    </xf>
    <xf numFmtId="0" fontId="16" fillId="16" borderId="43" xfId="7" applyFill="1">
      <alignment horizontal="left" vertical="center" indent="2"/>
    </xf>
    <xf numFmtId="0" fontId="16" fillId="16" borderId="43" xfId="5" applyFill="1">
      <alignment horizontal="center" vertical="center"/>
    </xf>
    <xf numFmtId="9" fontId="30" fillId="16" borderId="43" xfId="6" applyFont="1" applyFill="1" applyBorder="1" applyAlignment="1">
      <alignment horizontal="center" vertical="center"/>
    </xf>
    <xf numFmtId="168" fontId="16" fillId="16" borderId="43" xfId="1" applyFill="1">
      <alignment horizontal="center" vertical="center"/>
    </xf>
    <xf numFmtId="0" fontId="21" fillId="17" borderId="43" xfId="0" applyFont="1" applyFill="1" applyBorder="1" applyAlignment="1">
      <alignment horizontal="left" vertical="center" indent="1"/>
    </xf>
    <xf numFmtId="0" fontId="16" fillId="17" borderId="43" xfId="5" applyFill="1">
      <alignment horizontal="center" vertical="center"/>
    </xf>
    <xf numFmtId="9" fontId="30" fillId="17" borderId="43" xfId="6" applyFont="1" applyFill="1" applyBorder="1" applyAlignment="1">
      <alignment horizontal="center" vertical="center"/>
    </xf>
    <xf numFmtId="168" fontId="0" fillId="17" borderId="43" xfId="0" applyNumberFormat="1" applyFill="1" applyBorder="1" applyAlignment="1">
      <alignment horizontal="center" vertical="center"/>
    </xf>
    <xf numFmtId="168" fontId="30" fillId="17" borderId="43" xfId="0" applyNumberFormat="1" applyFont="1" applyFill="1" applyBorder="1" applyAlignment="1">
      <alignment horizontal="center" vertical="center"/>
    </xf>
    <xf numFmtId="0" fontId="16" fillId="18" borderId="43" xfId="7" applyFill="1">
      <alignment horizontal="left" vertical="center" indent="2"/>
    </xf>
    <xf numFmtId="0" fontId="16" fillId="18" borderId="43" xfId="5" applyFill="1">
      <alignment horizontal="center" vertical="center"/>
    </xf>
    <xf numFmtId="9" fontId="30" fillId="18" borderId="43" xfId="6" applyFont="1" applyFill="1" applyBorder="1" applyAlignment="1">
      <alignment horizontal="center" vertical="center"/>
    </xf>
    <xf numFmtId="168" fontId="16" fillId="18" borderId="43" xfId="1" applyFill="1">
      <alignment horizontal="center" vertical="center"/>
    </xf>
    <xf numFmtId="0" fontId="16" fillId="0" borderId="43" xfId="7">
      <alignment horizontal="left" vertical="center" indent="2"/>
    </xf>
    <xf numFmtId="0" fontId="16" fillId="0" borderId="43" xfId="5">
      <alignment horizontal="center" vertical="center"/>
    </xf>
    <xf numFmtId="9" fontId="30" fillId="0" borderId="43" xfId="6" applyFont="1" applyBorder="1" applyAlignment="1">
      <alignment horizontal="center" vertical="center"/>
    </xf>
    <xf numFmtId="168" fontId="16" fillId="0" borderId="43" xfId="1">
      <alignment horizontal="center" vertical="center"/>
    </xf>
    <xf numFmtId="0" fontId="31" fillId="19" borderId="43" xfId="0" applyFont="1" applyFill="1" applyBorder="1" applyAlignment="1">
      <alignment horizontal="left" vertical="center" indent="1"/>
    </xf>
    <xf numFmtId="0" fontId="31" fillId="19" borderId="43" xfId="0" applyFont="1" applyFill="1" applyBorder="1" applyAlignment="1">
      <alignment horizontal="center" vertical="center"/>
    </xf>
    <xf numFmtId="9" fontId="30" fillId="19" borderId="43" xfId="6" applyFont="1" applyFill="1" applyBorder="1" applyAlignment="1">
      <alignment horizontal="center" vertical="center"/>
    </xf>
    <xf numFmtId="168" fontId="32" fillId="19" borderId="43" xfId="0" applyNumberFormat="1" applyFont="1" applyFill="1" applyBorder="1" applyAlignment="1">
      <alignment horizontal="left" vertical="center"/>
    </xf>
    <xf numFmtId="168" fontId="30" fillId="19" borderId="43" xfId="0" applyNumberFormat="1" applyFont="1" applyFill="1" applyBorder="1" applyAlignment="1">
      <alignment horizontal="center" vertical="center"/>
    </xf>
    <xf numFmtId="0" fontId="30" fillId="19" borderId="43" xfId="0" applyFont="1" applyFill="1" applyBorder="1" applyAlignment="1">
      <alignment horizontal="center" vertical="center"/>
    </xf>
    <xf numFmtId="0" fontId="0" fillId="19" borderId="42" xfId="0" applyFill="1" applyBorder="1" applyAlignment="1">
      <alignment vertical="center"/>
    </xf>
    <xf numFmtId="0" fontId="0" fillId="0" borderId="0" xfId="0" applyAlignment="1">
      <alignment horizontal="right" vertical="center"/>
    </xf>
    <xf numFmtId="0" fontId="33" fillId="0" borderId="0" xfId="0" applyFont="1"/>
    <xf numFmtId="0" fontId="17" fillId="0" borderId="0" xfId="0" applyFont="1" applyAlignment="1">
      <alignment horizontal="center"/>
    </xf>
    <xf numFmtId="0" fontId="34" fillId="0" borderId="0" xfId="2" applyFont="1" applyAlignment="1" applyProtection="1"/>
    <xf numFmtId="0" fontId="19" fillId="0" borderId="21" xfId="9" applyAlignment="1">
      <alignment vertical="top" wrapText="1"/>
    </xf>
    <xf numFmtId="0" fontId="13" fillId="0" borderId="23" xfId="0" applyFont="1" applyBorder="1" applyAlignment="1">
      <alignment horizontal="center" vertical="top" wrapText="1"/>
    </xf>
    <xf numFmtId="0" fontId="6" fillId="0" borderId="0" xfId="0" applyFont="1" applyAlignment="1">
      <alignment horizontal="center"/>
    </xf>
    <xf numFmtId="0" fontId="14" fillId="0" borderId="23" xfId="0" applyFont="1" applyBorder="1" applyAlignment="1">
      <alignment horizontal="center" vertical="center" wrapText="1"/>
    </xf>
    <xf numFmtId="0" fontId="14" fillId="0" borderId="24" xfId="0" applyFont="1" applyBorder="1" applyAlignment="1">
      <alignment horizontal="center" vertical="center" wrapText="1"/>
    </xf>
    <xf numFmtId="0" fontId="13" fillId="0" borderId="23" xfId="0" applyFont="1" applyBorder="1" applyAlignment="1">
      <alignment horizontal="center" vertical="center" wrapText="1"/>
    </xf>
    <xf numFmtId="0" fontId="13" fillId="0" borderId="1" xfId="0" applyFont="1" applyBorder="1" applyAlignment="1">
      <alignment horizontal="center" vertical="center" wrapText="1"/>
    </xf>
    <xf numFmtId="0" fontId="13" fillId="0" borderId="44" xfId="0" applyFont="1" applyBorder="1" applyAlignment="1">
      <alignment horizontal="center" vertical="top" wrapText="1"/>
    </xf>
    <xf numFmtId="164" fontId="13" fillId="0" borderId="23" xfId="4" applyFont="1" applyFill="1" applyBorder="1" applyAlignment="1">
      <alignment vertical="center" wrapText="1"/>
    </xf>
    <xf numFmtId="0" fontId="13" fillId="0" borderId="44" xfId="0" applyFont="1" applyBorder="1" applyAlignment="1">
      <alignment horizontal="center" vertical="center" wrapText="1"/>
    </xf>
    <xf numFmtId="0" fontId="13" fillId="0" borderId="51" xfId="0" applyFont="1" applyBorder="1" applyAlignment="1">
      <alignment horizontal="center" vertical="center" wrapText="1"/>
    </xf>
    <xf numFmtId="0" fontId="13" fillId="0" borderId="26" xfId="0" applyFont="1" applyBorder="1" applyAlignment="1">
      <alignment horizontal="center" vertical="center" wrapText="1"/>
    </xf>
    <xf numFmtId="0" fontId="2" fillId="0" borderId="26" xfId="0" applyFont="1" applyBorder="1" applyAlignment="1">
      <alignment horizontal="center" vertical="center" wrapText="1"/>
    </xf>
    <xf numFmtId="0" fontId="2" fillId="0" borderId="23" xfId="0" applyFont="1" applyBorder="1" applyAlignment="1">
      <alignment horizontal="center" vertical="center" wrapText="1"/>
    </xf>
    <xf numFmtId="0" fontId="13" fillId="0" borderId="53" xfId="0" applyFont="1" applyBorder="1" applyAlignment="1">
      <alignment horizontal="center" vertical="center" wrapText="1"/>
    </xf>
    <xf numFmtId="0" fontId="13" fillId="0" borderId="24" xfId="0" applyFont="1" applyBorder="1" applyAlignment="1">
      <alignment horizontal="center" vertical="center" wrapText="1"/>
    </xf>
    <xf numFmtId="0" fontId="13" fillId="0" borderId="24" xfId="0" applyFont="1" applyBorder="1" applyAlignment="1">
      <alignment horizontal="center" vertical="top" wrapText="1"/>
    </xf>
    <xf numFmtId="164" fontId="13" fillId="0" borderId="24" xfId="4" applyFont="1" applyFill="1" applyBorder="1" applyAlignment="1">
      <alignment vertical="center" wrapText="1"/>
    </xf>
    <xf numFmtId="0" fontId="5" fillId="5" borderId="7" xfId="0" applyFont="1" applyFill="1" applyBorder="1" applyAlignment="1">
      <alignment vertical="center"/>
    </xf>
    <xf numFmtId="0" fontId="14" fillId="0" borderId="26" xfId="0" applyFont="1" applyBorder="1" applyAlignment="1">
      <alignment horizontal="center" vertical="center" wrapText="1"/>
    </xf>
    <xf numFmtId="0" fontId="13" fillId="0" borderId="52" xfId="0" applyFont="1" applyBorder="1" applyAlignment="1">
      <alignment horizontal="center" vertical="center" wrapText="1"/>
    </xf>
    <xf numFmtId="164" fontId="13" fillId="0" borderId="1" xfId="4" applyFont="1" applyFill="1" applyBorder="1" applyAlignment="1">
      <alignment vertical="center" wrapText="1"/>
    </xf>
    <xf numFmtId="0" fontId="13" fillId="0" borderId="60" xfId="0" applyFont="1" applyBorder="1" applyAlignment="1">
      <alignment horizontal="center" vertical="center" wrapText="1"/>
    </xf>
    <xf numFmtId="0" fontId="13" fillId="0" borderId="26" xfId="0" applyFont="1" applyBorder="1" applyAlignment="1">
      <alignment horizontal="center" vertical="top" wrapText="1"/>
    </xf>
    <xf numFmtId="164" fontId="13" fillId="0" borderId="26" xfId="4" applyFont="1" applyFill="1" applyBorder="1" applyAlignment="1">
      <alignment vertical="center" wrapText="1"/>
    </xf>
    <xf numFmtId="0" fontId="36" fillId="0" borderId="46" xfId="0" applyFont="1" applyBorder="1" applyAlignment="1">
      <alignment horizontal="left" vertical="center" wrapText="1"/>
    </xf>
    <xf numFmtId="0" fontId="36" fillId="0" borderId="45" xfId="0" applyFont="1" applyBorder="1" applyAlignment="1">
      <alignment horizontal="left" vertical="center" wrapText="1"/>
    </xf>
    <xf numFmtId="0" fontId="13" fillId="0" borderId="45" xfId="0" applyFont="1" applyBorder="1" applyAlignment="1">
      <alignment horizontal="left" vertical="top" wrapText="1"/>
    </xf>
    <xf numFmtId="0" fontId="2" fillId="0" borderId="54" xfId="0" applyFont="1" applyBorder="1"/>
    <xf numFmtId="0" fontId="2" fillId="0" borderId="1" xfId="0" applyFont="1" applyBorder="1"/>
    <xf numFmtId="0" fontId="38" fillId="0" borderId="64" xfId="0" applyFont="1" applyBorder="1" applyAlignment="1">
      <alignment vertical="center"/>
    </xf>
    <xf numFmtId="0" fontId="2" fillId="0" borderId="66" xfId="0" applyFont="1" applyBorder="1"/>
    <xf numFmtId="0" fontId="13" fillId="0" borderId="62" xfId="0" applyFont="1" applyBorder="1" applyAlignment="1">
      <alignment horizontal="center" vertical="center" wrapText="1"/>
    </xf>
    <xf numFmtId="0" fontId="13" fillId="0" borderId="69" xfId="0" applyFont="1" applyBorder="1" applyAlignment="1">
      <alignment horizontal="center" vertical="center" wrapText="1"/>
    </xf>
    <xf numFmtId="164" fontId="13" fillId="0" borderId="52" xfId="4" applyFont="1" applyFill="1" applyBorder="1" applyAlignment="1">
      <alignment vertical="center" wrapText="1"/>
    </xf>
    <xf numFmtId="0" fontId="2" fillId="0" borderId="70" xfId="0" applyFont="1" applyBorder="1"/>
    <xf numFmtId="0" fontId="5" fillId="5" borderId="71" xfId="0" applyFont="1" applyFill="1" applyBorder="1" applyAlignment="1">
      <alignment vertical="center"/>
    </xf>
    <xf numFmtId="0" fontId="35" fillId="5" borderId="7" xfId="0" applyFont="1" applyFill="1" applyBorder="1" applyAlignment="1">
      <alignment horizontal="center" vertical="center" wrapText="1"/>
    </xf>
    <xf numFmtId="0" fontId="35" fillId="5" borderId="16" xfId="0" applyFont="1" applyFill="1" applyBorder="1" applyAlignment="1">
      <alignment horizontal="center" vertical="center" wrapText="1"/>
    </xf>
    <xf numFmtId="0" fontId="35" fillId="5" borderId="56" xfId="0" applyFont="1" applyFill="1" applyBorder="1" applyAlignment="1">
      <alignment horizontal="center" vertical="center" wrapText="1"/>
    </xf>
    <xf numFmtId="0" fontId="35" fillId="5" borderId="72" xfId="0" applyFont="1" applyFill="1" applyBorder="1" applyAlignment="1">
      <alignment horizontal="center" vertical="center" wrapText="1"/>
    </xf>
    <xf numFmtId="0" fontId="35" fillId="5" borderId="73" xfId="0" applyFont="1" applyFill="1" applyBorder="1" applyAlignment="1">
      <alignment horizontal="center" vertical="center" wrapText="1"/>
    </xf>
    <xf numFmtId="0" fontId="35" fillId="5" borderId="74" xfId="0" applyFont="1" applyFill="1" applyBorder="1" applyAlignment="1">
      <alignment horizontal="center" vertical="center" wrapText="1"/>
    </xf>
    <xf numFmtId="0" fontId="35" fillId="5" borderId="16" xfId="0" applyFont="1" applyFill="1" applyBorder="1" applyAlignment="1">
      <alignment horizontal="left" vertical="center" wrapText="1"/>
    </xf>
    <xf numFmtId="0" fontId="5" fillId="5" borderId="73" xfId="0" applyFont="1" applyFill="1" applyBorder="1" applyAlignment="1">
      <alignment vertical="center"/>
    </xf>
    <xf numFmtId="0" fontId="35" fillId="5" borderId="74" xfId="0" applyFont="1" applyFill="1" applyBorder="1" applyAlignment="1">
      <alignment horizontal="left" vertical="center" wrapText="1"/>
    </xf>
    <xf numFmtId="0" fontId="13" fillId="0" borderId="53" xfId="0" applyFont="1" applyBorder="1" applyAlignment="1">
      <alignment horizontal="center" vertical="top" wrapText="1"/>
    </xf>
    <xf numFmtId="0" fontId="13" fillId="0" borderId="54" xfId="0" applyFont="1" applyBorder="1" applyAlignment="1">
      <alignment horizontal="left" vertical="top" wrapText="1"/>
    </xf>
    <xf numFmtId="0" fontId="13" fillId="0" borderId="51" xfId="0" applyFont="1" applyBorder="1" applyAlignment="1">
      <alignment horizontal="center" vertical="top" wrapText="1"/>
    </xf>
    <xf numFmtId="0" fontId="13" fillId="0" borderId="46" xfId="0" applyFont="1" applyBorder="1" applyAlignment="1">
      <alignment horizontal="left" vertical="top" wrapText="1"/>
    </xf>
    <xf numFmtId="0" fontId="36" fillId="5" borderId="7" xfId="0" applyFont="1" applyFill="1" applyBorder="1" applyAlignment="1">
      <alignment horizontal="center" vertical="center" wrapText="1"/>
    </xf>
    <xf numFmtId="0" fontId="36" fillId="5" borderId="71" xfId="0" applyFont="1" applyFill="1" applyBorder="1" applyAlignment="1">
      <alignment horizontal="left" vertical="center" wrapText="1"/>
    </xf>
    <xf numFmtId="0" fontId="36" fillId="5" borderId="56" xfId="0" applyFont="1" applyFill="1" applyBorder="1" applyAlignment="1">
      <alignment horizontal="center" vertical="center" wrapText="1"/>
    </xf>
    <xf numFmtId="0" fontId="36" fillId="5" borderId="72" xfId="0" applyFont="1" applyFill="1" applyBorder="1" applyAlignment="1">
      <alignment horizontal="center" vertical="center" wrapText="1"/>
    </xf>
    <xf numFmtId="0" fontId="36" fillId="5" borderId="73" xfId="0" applyFont="1" applyFill="1" applyBorder="1" applyAlignment="1">
      <alignment horizontal="center" vertical="center" wrapText="1"/>
    </xf>
    <xf numFmtId="164" fontId="36" fillId="5" borderId="73" xfId="4" applyFont="1" applyFill="1" applyBorder="1" applyAlignment="1">
      <alignment horizontal="center" vertical="center" wrapText="1"/>
    </xf>
    <xf numFmtId="0" fontId="36" fillId="5" borderId="74" xfId="0" applyFont="1" applyFill="1" applyBorder="1" applyAlignment="1">
      <alignment horizontal="left" vertical="center" wrapText="1"/>
    </xf>
    <xf numFmtId="0" fontId="2" fillId="0" borderId="24" xfId="0" applyFont="1" applyBorder="1" applyAlignment="1">
      <alignment horizontal="center" vertical="center" wrapText="1"/>
    </xf>
    <xf numFmtId="0" fontId="36" fillId="0" borderId="54" xfId="0" applyFont="1" applyBorder="1" applyAlignment="1">
      <alignment horizontal="left" vertical="center" wrapText="1"/>
    </xf>
    <xf numFmtId="0" fontId="14" fillId="0" borderId="25" xfId="0" applyFont="1" applyBorder="1" applyAlignment="1">
      <alignment horizontal="center" vertical="center" wrapText="1"/>
    </xf>
    <xf numFmtId="0" fontId="36" fillId="5" borderId="76" xfId="0" applyFont="1" applyFill="1" applyBorder="1" applyAlignment="1">
      <alignment horizontal="center" vertical="center" wrapText="1"/>
    </xf>
    <xf numFmtId="0" fontId="36" fillId="5" borderId="77" xfId="0" applyFont="1" applyFill="1" applyBorder="1" applyAlignment="1">
      <alignment horizontal="center" vertical="center" wrapText="1"/>
    </xf>
    <xf numFmtId="0" fontId="36" fillId="5" borderId="78" xfId="0" applyFont="1" applyFill="1" applyBorder="1" applyAlignment="1">
      <alignment horizontal="left" vertical="center" wrapText="1"/>
    </xf>
    <xf numFmtId="0" fontId="2" fillId="0" borderId="26" xfId="0" applyFont="1" applyBorder="1" applyAlignment="1">
      <alignment horizontal="center" vertical="top" wrapText="1"/>
    </xf>
    <xf numFmtId="0" fontId="2" fillId="0" borderId="25" xfId="0" applyFont="1" applyBorder="1" applyAlignment="1">
      <alignment horizontal="center" vertical="center" wrapText="1"/>
    </xf>
    <xf numFmtId="0" fontId="13" fillId="5" borderId="72" xfId="0" applyFont="1" applyFill="1" applyBorder="1" applyAlignment="1">
      <alignment horizontal="center" vertical="center" wrapText="1"/>
    </xf>
    <xf numFmtId="0" fontId="13" fillId="0" borderId="81" xfId="0" applyFont="1" applyBorder="1" applyAlignment="1">
      <alignment horizontal="center" vertical="center" wrapText="1"/>
    </xf>
    <xf numFmtId="164" fontId="13" fillId="0" borderId="60" xfId="4" applyFont="1" applyFill="1" applyBorder="1" applyAlignment="1">
      <alignment vertical="center" wrapText="1"/>
    </xf>
    <xf numFmtId="0" fontId="2" fillId="0" borderId="82" xfId="0" applyFont="1" applyBorder="1"/>
    <xf numFmtId="0" fontId="13" fillId="5" borderId="83" xfId="0" applyFont="1" applyFill="1" applyBorder="1" applyAlignment="1">
      <alignment horizontal="center" vertical="center" wrapText="1"/>
    </xf>
    <xf numFmtId="0" fontId="13" fillId="5" borderId="56" xfId="0" applyFont="1" applyFill="1" applyBorder="1" applyAlignment="1">
      <alignment horizontal="center" vertical="center" wrapText="1"/>
    </xf>
    <xf numFmtId="0" fontId="2" fillId="5" borderId="84" xfId="0" applyFont="1" applyFill="1" applyBorder="1"/>
    <xf numFmtId="0" fontId="0" fillId="0" borderId="0" xfId="0" applyAlignment="1">
      <alignment horizontal="left" vertical="center"/>
    </xf>
    <xf numFmtId="0" fontId="38" fillId="0" borderId="75" xfId="0" applyFont="1" applyBorder="1" applyAlignment="1">
      <alignment vertical="center"/>
    </xf>
    <xf numFmtId="0" fontId="38" fillId="0" borderId="65" xfId="0" applyFont="1" applyBorder="1" applyAlignment="1">
      <alignment vertical="center"/>
    </xf>
    <xf numFmtId="0" fontId="39" fillId="0" borderId="60" xfId="0" applyFont="1" applyBorder="1" applyAlignment="1">
      <alignment horizontal="center" vertical="center" wrapText="1"/>
    </xf>
    <xf numFmtId="0" fontId="39" fillId="0" borderId="1" xfId="0" applyFont="1" applyBorder="1" applyAlignment="1">
      <alignment horizontal="center" vertical="center" wrapText="1"/>
    </xf>
    <xf numFmtId="0" fontId="13" fillId="0" borderId="58" xfId="0" applyFont="1" applyBorder="1" applyAlignment="1">
      <alignment horizontal="center" vertical="center" wrapText="1"/>
    </xf>
    <xf numFmtId="0" fontId="13" fillId="0" borderId="57" xfId="0" applyFont="1" applyBorder="1" applyAlignment="1">
      <alignment horizontal="center" vertical="center" wrapText="1"/>
    </xf>
    <xf numFmtId="0" fontId="13" fillId="0" borderId="59" xfId="0" applyFont="1" applyBorder="1" applyAlignment="1">
      <alignment horizontal="center" vertical="center" wrapText="1"/>
    </xf>
    <xf numFmtId="0" fontId="39" fillId="0" borderId="58" xfId="0" applyFont="1" applyBorder="1" applyAlignment="1">
      <alignment horizontal="center" vertical="center" wrapText="1"/>
    </xf>
    <xf numFmtId="0" fontId="39" fillId="0" borderId="57" xfId="0" applyFont="1" applyBorder="1" applyAlignment="1">
      <alignment horizontal="center" vertical="center" wrapText="1"/>
    </xf>
    <xf numFmtId="164" fontId="35" fillId="20" borderId="77" xfId="0" applyNumberFormat="1" applyFont="1" applyFill="1" applyBorder="1" applyAlignment="1">
      <alignment horizontal="center" vertical="center" wrapText="1"/>
    </xf>
    <xf numFmtId="164" fontId="36" fillId="20" borderId="73" xfId="4" applyFont="1" applyFill="1" applyBorder="1" applyAlignment="1">
      <alignment horizontal="center" vertical="center" wrapText="1"/>
    </xf>
    <xf numFmtId="164" fontId="36" fillId="20" borderId="77" xfId="4" applyFont="1" applyFill="1" applyBorder="1" applyAlignment="1">
      <alignment horizontal="center" vertical="center" wrapText="1"/>
    </xf>
    <xf numFmtId="164" fontId="13" fillId="20" borderId="56" xfId="4" applyFont="1" applyFill="1" applyBorder="1" applyAlignment="1">
      <alignment vertical="center" wrapText="1"/>
    </xf>
    <xf numFmtId="164" fontId="36" fillId="5" borderId="12" xfId="4" applyFont="1" applyFill="1" applyBorder="1" applyAlignment="1">
      <alignment vertical="center" wrapText="1"/>
    </xf>
    <xf numFmtId="164" fontId="13" fillId="20" borderId="1" xfId="4" applyFont="1" applyFill="1" applyBorder="1" applyAlignment="1">
      <alignment vertical="center" wrapText="1"/>
    </xf>
    <xf numFmtId="0" fontId="2" fillId="0" borderId="0" xfId="0" applyFont="1" applyAlignment="1">
      <alignment horizontal="left" vertical="center" wrapText="1"/>
    </xf>
    <xf numFmtId="0" fontId="36" fillId="0" borderId="0" xfId="0" applyFont="1" applyAlignment="1">
      <alignment horizontal="left" vertical="center"/>
    </xf>
    <xf numFmtId="0" fontId="40" fillId="0" borderId="0" xfId="0" applyFont="1" applyAlignment="1">
      <alignment horizontal="left" vertical="center"/>
    </xf>
    <xf numFmtId="0" fontId="15" fillId="0" borderId="1" xfId="0" applyFont="1" applyBorder="1" applyAlignment="1">
      <alignment horizontal="center" vertical="center" wrapText="1"/>
    </xf>
    <xf numFmtId="0" fontId="24" fillId="0" borderId="1" xfId="0" applyFont="1" applyBorder="1"/>
    <xf numFmtId="0" fontId="15" fillId="0" borderId="1" xfId="0" applyFont="1" applyBorder="1" applyAlignment="1">
      <alignment horizontal="center" vertical="top" wrapText="1"/>
    </xf>
    <xf numFmtId="0" fontId="14" fillId="0" borderId="1" xfId="0" applyFont="1" applyBorder="1" applyAlignment="1">
      <alignment horizontal="center" vertical="top" wrapText="1"/>
    </xf>
    <xf numFmtId="0" fontId="14" fillId="0" borderId="1" xfId="0" applyFont="1" applyBorder="1" applyAlignment="1">
      <alignment horizontal="center" vertical="center" wrapText="1"/>
    </xf>
    <xf numFmtId="0" fontId="14" fillId="0" borderId="1" xfId="0" applyFont="1" applyBorder="1" applyAlignment="1">
      <alignment horizontal="center"/>
    </xf>
    <xf numFmtId="0" fontId="42" fillId="0" borderId="1" xfId="0" applyFont="1" applyBorder="1" applyAlignment="1">
      <alignment vertical="center"/>
    </xf>
    <xf numFmtId="0" fontId="42" fillId="0" borderId="1" xfId="0" applyFont="1" applyBorder="1" applyAlignment="1">
      <alignment vertical="center" wrapText="1" shrinkToFit="1"/>
    </xf>
    <xf numFmtId="0" fontId="42" fillId="0" borderId="1" xfId="0" applyFont="1" applyBorder="1" applyAlignment="1">
      <alignment vertical="center" wrapText="1"/>
    </xf>
    <xf numFmtId="0" fontId="24" fillId="0" borderId="60" xfId="0" applyFont="1" applyBorder="1"/>
    <xf numFmtId="0" fontId="15" fillId="0" borderId="60" xfId="0" applyFont="1" applyBorder="1" applyAlignment="1">
      <alignment horizontal="center" vertical="top" wrapText="1"/>
    </xf>
    <xf numFmtId="0" fontId="2" fillId="0" borderId="0" xfId="0" applyFont="1"/>
    <xf numFmtId="0" fontId="15" fillId="0" borderId="87" xfId="0" applyFont="1" applyBorder="1" applyAlignment="1">
      <alignment horizontal="center" vertical="center" wrapText="1"/>
    </xf>
    <xf numFmtId="0" fontId="2" fillId="6" borderId="82" xfId="0" applyFont="1" applyFill="1" applyBorder="1" applyAlignment="1">
      <alignment horizontal="center" vertical="center"/>
    </xf>
    <xf numFmtId="0" fontId="15" fillId="0" borderId="2" xfId="0" applyFont="1" applyBorder="1" applyAlignment="1">
      <alignment horizontal="center" vertical="center" wrapText="1"/>
    </xf>
    <xf numFmtId="0" fontId="2" fillId="6" borderId="66" xfId="0" applyFont="1" applyFill="1" applyBorder="1" applyAlignment="1">
      <alignment horizontal="center" vertical="center"/>
    </xf>
    <xf numFmtId="164" fontId="15" fillId="6" borderId="66" xfId="0" applyNumberFormat="1" applyFont="1" applyFill="1" applyBorder="1" applyAlignment="1">
      <alignment horizontal="center" vertical="center" wrapText="1"/>
    </xf>
    <xf numFmtId="0" fontId="2" fillId="0" borderId="2" xfId="0" applyFont="1" applyBorder="1" applyAlignment="1">
      <alignment horizontal="center" vertical="top" wrapText="1"/>
    </xf>
    <xf numFmtId="164" fontId="15" fillId="6" borderId="66" xfId="4" applyFont="1" applyFill="1" applyBorder="1" applyAlignment="1">
      <alignment horizontal="center" vertical="center" wrapText="1"/>
    </xf>
    <xf numFmtId="0" fontId="2" fillId="0" borderId="66" xfId="0" applyFont="1" applyBorder="1" applyAlignment="1">
      <alignment horizontal="center" vertical="center"/>
    </xf>
    <xf numFmtId="0" fontId="42" fillId="0" borderId="48" xfId="0" applyFont="1" applyBorder="1" applyAlignment="1">
      <alignment vertical="center"/>
    </xf>
    <xf numFmtId="0" fontId="14" fillId="0" borderId="60" xfId="0" applyFont="1" applyBorder="1" applyAlignment="1">
      <alignment horizontal="center" vertical="center" wrapText="1"/>
    </xf>
    <xf numFmtId="0" fontId="14" fillId="0" borderId="51" xfId="0" applyFont="1" applyBorder="1" applyAlignment="1">
      <alignment horizontal="center" vertical="center" wrapText="1"/>
    </xf>
    <xf numFmtId="0" fontId="14" fillId="0" borderId="53" xfId="0" applyFont="1" applyBorder="1" applyAlignment="1">
      <alignment horizontal="center" vertical="center" wrapText="1"/>
    </xf>
    <xf numFmtId="0" fontId="14" fillId="0" borderId="51" xfId="0" applyFont="1" applyBorder="1" applyAlignment="1">
      <alignment horizontal="center" vertical="top" wrapText="1"/>
    </xf>
    <xf numFmtId="0" fontId="14" fillId="0" borderId="44" xfId="0" applyFont="1" applyBorder="1" applyAlignment="1">
      <alignment horizontal="center" vertical="top" wrapText="1"/>
    </xf>
    <xf numFmtId="0" fontId="14" fillId="0" borderId="2" xfId="0" applyFont="1" applyBorder="1" applyAlignment="1">
      <alignment horizontal="center" vertical="top" wrapText="1"/>
    </xf>
    <xf numFmtId="0" fontId="14" fillId="0" borderId="2" xfId="0" applyFont="1" applyBorder="1" applyAlignment="1">
      <alignment horizontal="center" vertical="center" wrapText="1"/>
    </xf>
    <xf numFmtId="0" fontId="14" fillId="0" borderId="2" xfId="0" applyFont="1" applyBorder="1" applyAlignment="1">
      <alignment horizontal="center"/>
    </xf>
    <xf numFmtId="0" fontId="14" fillId="0" borderId="47" xfId="0" applyFont="1" applyBorder="1" applyAlignment="1">
      <alignment horizontal="center"/>
    </xf>
    <xf numFmtId="0" fontId="14" fillId="0" borderId="48" xfId="0" applyFont="1" applyBorder="1" applyAlignment="1">
      <alignment horizontal="center" vertical="center" wrapText="1"/>
    </xf>
    <xf numFmtId="0" fontId="15" fillId="0" borderId="48" xfId="0" applyFont="1" applyBorder="1" applyAlignment="1">
      <alignment horizontal="center" vertical="top" wrapText="1"/>
    </xf>
    <xf numFmtId="0" fontId="2" fillId="0" borderId="88" xfId="0" applyFont="1" applyBorder="1" applyAlignment="1">
      <alignment horizontal="center" vertical="center"/>
    </xf>
    <xf numFmtId="0" fontId="14" fillId="0" borderId="50" xfId="0" applyFont="1" applyBorder="1" applyAlignment="1">
      <alignment horizontal="center" vertical="center" wrapText="1"/>
    </xf>
    <xf numFmtId="0" fontId="14" fillId="0" borderId="86" xfId="0" applyFont="1" applyBorder="1" applyAlignment="1">
      <alignment horizontal="center" vertical="top" wrapText="1"/>
    </xf>
    <xf numFmtId="0" fontId="14" fillId="0" borderId="89" xfId="0" applyFont="1" applyBorder="1" applyAlignment="1">
      <alignment horizontal="center" vertical="top" wrapText="1"/>
    </xf>
    <xf numFmtId="0" fontId="14" fillId="0" borderId="50" xfId="0" applyFont="1" applyBorder="1" applyAlignment="1">
      <alignment horizontal="center" vertical="top" wrapText="1"/>
    </xf>
    <xf numFmtId="14" fontId="41" fillId="0" borderId="85" xfId="0" applyNumberFormat="1" applyFont="1" applyBorder="1" applyAlignment="1">
      <alignment horizontal="center" vertical="center" wrapText="1"/>
    </xf>
    <xf numFmtId="14" fontId="14" fillId="0" borderId="89" xfId="0" applyNumberFormat="1" applyFont="1" applyBorder="1" applyAlignment="1">
      <alignment horizontal="center" vertical="center" wrapText="1"/>
    </xf>
    <xf numFmtId="0" fontId="14" fillId="0" borderId="49" xfId="0" applyFont="1" applyBorder="1" applyAlignment="1">
      <alignment horizontal="center" vertical="top" wrapText="1"/>
    </xf>
    <xf numFmtId="169" fontId="36" fillId="7" borderId="11" xfId="4" applyNumberFormat="1" applyFont="1" applyFill="1" applyBorder="1" applyAlignment="1">
      <alignment vertical="center" wrapText="1"/>
    </xf>
    <xf numFmtId="0" fontId="43" fillId="21" borderId="55" xfId="0" applyFont="1" applyFill="1" applyBorder="1" applyAlignment="1">
      <alignment horizontal="center" vertical="center" wrapText="1"/>
    </xf>
    <xf numFmtId="0" fontId="43" fillId="21" borderId="56" xfId="0" applyFont="1" applyFill="1" applyBorder="1" applyAlignment="1">
      <alignment horizontal="center" vertical="center" wrapText="1"/>
    </xf>
    <xf numFmtId="0" fontId="43" fillId="21" borderId="8" xfId="0" applyFont="1" applyFill="1" applyBorder="1" applyAlignment="1">
      <alignment horizontal="center" vertical="center" wrapText="1"/>
    </xf>
    <xf numFmtId="0" fontId="37" fillId="0" borderId="26" xfId="0" applyFont="1" applyBorder="1" applyAlignment="1">
      <alignment horizontal="center" vertical="center" wrapText="1"/>
    </xf>
    <xf numFmtId="0" fontId="39" fillId="0" borderId="52" xfId="0" applyFont="1" applyBorder="1" applyAlignment="1">
      <alignment horizontal="center" vertical="center"/>
    </xf>
    <xf numFmtId="0" fontId="2" fillId="0" borderId="24" xfId="0" applyFont="1" applyBorder="1" applyAlignment="1">
      <alignment horizontal="center" vertical="center"/>
    </xf>
    <xf numFmtId="0" fontId="36" fillId="5" borderId="56" xfId="0" applyFont="1" applyFill="1" applyBorder="1" applyAlignment="1">
      <alignment horizontal="center" vertical="center"/>
    </xf>
    <xf numFmtId="0" fontId="2" fillId="5" borderId="56" xfId="0" applyFont="1" applyFill="1" applyBorder="1" applyAlignment="1">
      <alignment horizontal="center" vertical="center"/>
    </xf>
    <xf numFmtId="0" fontId="39" fillId="0" borderId="60" xfId="0" applyFont="1" applyBorder="1" applyAlignment="1">
      <alignment horizontal="center" vertical="center"/>
    </xf>
    <xf numFmtId="0" fontId="2" fillId="0" borderId="60" xfId="0" applyFont="1" applyBorder="1" applyAlignment="1">
      <alignment horizontal="center" vertical="center"/>
    </xf>
    <xf numFmtId="0" fontId="39" fillId="0" borderId="1" xfId="0" applyFont="1" applyBorder="1" applyAlignment="1">
      <alignment horizontal="center" vertical="center"/>
    </xf>
    <xf numFmtId="0" fontId="2" fillId="0" borderId="61" xfId="0" applyFont="1" applyBorder="1" applyAlignment="1">
      <alignment horizontal="center" vertical="center"/>
    </xf>
    <xf numFmtId="0" fontId="39" fillId="0" borderId="16" xfId="0" applyFont="1" applyBorder="1" applyAlignment="1">
      <alignment vertical="center"/>
    </xf>
    <xf numFmtId="0" fontId="12" fillId="0" borderId="1" xfId="0" applyFont="1" applyBorder="1" applyAlignment="1">
      <alignment horizontal="center" vertical="center"/>
    </xf>
    <xf numFmtId="0" fontId="38" fillId="0" borderId="64" xfId="0" applyFont="1" applyBorder="1" applyAlignment="1">
      <alignment horizontal="left" vertical="center"/>
    </xf>
    <xf numFmtId="0" fontId="38" fillId="0" borderId="65" xfId="0" applyFont="1" applyBorder="1" applyAlignment="1">
      <alignment horizontal="left" vertical="center"/>
    </xf>
    <xf numFmtId="0" fontId="38" fillId="0" borderId="75" xfId="0" applyFont="1" applyBorder="1" applyAlignment="1">
      <alignment horizontal="left" vertical="center"/>
    </xf>
    <xf numFmtId="0" fontId="38" fillId="0" borderId="75" xfId="0" applyFont="1" applyBorder="1" applyAlignment="1">
      <alignment horizontal="left" vertical="center" wrapText="1" shrinkToFit="1"/>
    </xf>
    <xf numFmtId="0" fontId="38" fillId="0" borderId="75" xfId="0" applyFont="1" applyBorder="1" applyAlignment="1">
      <alignment horizontal="left" vertical="center" wrapText="1"/>
    </xf>
    <xf numFmtId="0" fontId="36" fillId="5" borderId="71" xfId="0" applyFont="1" applyFill="1" applyBorder="1" applyAlignment="1">
      <alignment horizontal="left" vertical="center"/>
    </xf>
    <xf numFmtId="0" fontId="38" fillId="0" borderId="80" xfId="0" applyFont="1" applyBorder="1" applyAlignment="1">
      <alignment horizontal="left" vertical="center"/>
    </xf>
    <xf numFmtId="0" fontId="38" fillId="0" borderId="13" xfId="0" applyFont="1" applyBorder="1" applyAlignment="1">
      <alignment horizontal="left" vertical="center"/>
    </xf>
    <xf numFmtId="0" fontId="38" fillId="0" borderId="68" xfId="0" applyFont="1" applyBorder="1" applyAlignment="1">
      <alignment horizontal="left" vertical="center"/>
    </xf>
    <xf numFmtId="0" fontId="0" fillId="0" borderId="0" xfId="0" applyAlignment="1">
      <alignment horizontal="center" vertical="center"/>
    </xf>
    <xf numFmtId="0" fontId="8" fillId="0" borderId="0" xfId="0" applyFont="1" applyAlignment="1">
      <alignment horizontal="left" vertical="center"/>
    </xf>
    <xf numFmtId="0" fontId="39" fillId="0" borderId="59" xfId="0" applyFont="1" applyBorder="1" applyAlignment="1">
      <alignment horizontal="center" vertical="center"/>
    </xf>
    <xf numFmtId="0" fontId="12" fillId="5" borderId="7" xfId="0" applyFont="1" applyFill="1" applyBorder="1" applyAlignment="1">
      <alignment horizontal="center" vertical="center"/>
    </xf>
    <xf numFmtId="0" fontId="39" fillId="0" borderId="79" xfId="0" applyFont="1" applyBorder="1" applyAlignment="1">
      <alignment horizontal="center" vertical="center"/>
    </xf>
    <xf numFmtId="0" fontId="39" fillId="0" borderId="63" xfId="0" applyFont="1" applyBorder="1" applyAlignment="1">
      <alignment horizontal="center" vertical="center"/>
    </xf>
    <xf numFmtId="0" fontId="39" fillId="0" borderId="67" xfId="0" applyFont="1" applyBorder="1" applyAlignment="1">
      <alignment horizontal="center" vertical="center"/>
    </xf>
    <xf numFmtId="0" fontId="13" fillId="6" borderId="1" xfId="0" applyFont="1" applyFill="1" applyBorder="1" applyAlignment="1">
      <alignment horizontal="center" vertical="center" wrapText="1"/>
    </xf>
    <xf numFmtId="0" fontId="22" fillId="0" borderId="0" xfId="0" applyFont="1" applyAlignment="1">
      <alignment horizontal="center" vertical="center"/>
    </xf>
    <xf numFmtId="0" fontId="36" fillId="5" borderId="90" xfId="0" applyFont="1" applyFill="1" applyBorder="1" applyAlignment="1">
      <alignment horizontal="right" vertical="center" wrapText="1"/>
    </xf>
    <xf numFmtId="0" fontId="36" fillId="5" borderId="16" xfId="0" applyFont="1" applyFill="1" applyBorder="1" applyAlignment="1">
      <alignment horizontal="right" vertical="center" wrapText="1"/>
    </xf>
    <xf numFmtId="0" fontId="39" fillId="0" borderId="71" xfId="0" applyFont="1" applyBorder="1" applyAlignment="1">
      <alignment horizontal="center"/>
    </xf>
    <xf numFmtId="0" fontId="39" fillId="0" borderId="16" xfId="0" applyFont="1" applyBorder="1" applyAlignment="1">
      <alignment horizontal="center"/>
    </xf>
    <xf numFmtId="166" fontId="0" fillId="8" borderId="36" xfId="0" applyNumberFormat="1" applyFill="1" applyBorder="1" applyAlignment="1">
      <alignment horizontal="left" vertical="center" wrapText="1" indent="1"/>
    </xf>
    <xf numFmtId="166" fontId="0" fillId="8" borderId="37" xfId="0" applyNumberFormat="1" applyFill="1" applyBorder="1" applyAlignment="1">
      <alignment horizontal="left" vertical="center" wrapText="1" indent="1"/>
    </xf>
    <xf numFmtId="166" fontId="0" fillId="8" borderId="38" xfId="0" applyNumberFormat="1" applyFill="1" applyBorder="1" applyAlignment="1">
      <alignment horizontal="left" vertical="center" wrapText="1" indent="1"/>
    </xf>
    <xf numFmtId="0" fontId="20" fillId="0" borderId="22" xfId="10" applyAlignment="1">
      <alignment horizontal="right" indent="1"/>
    </xf>
    <xf numFmtId="0" fontId="20" fillId="0" borderId="34" xfId="10" applyBorder="1" applyAlignment="1">
      <alignment horizontal="right" indent="1"/>
    </xf>
    <xf numFmtId="165" fontId="16" fillId="0" borderId="35" xfId="3">
      <alignment horizontal="center" vertical="center"/>
    </xf>
    <xf numFmtId="0" fontId="4" fillId="4" borderId="13" xfId="0" applyFont="1" applyFill="1" applyBorder="1" applyAlignment="1">
      <alignment horizontal="center" vertical="center" wrapText="1"/>
    </xf>
    <xf numFmtId="0" fontId="0" fillId="0" borderId="14" xfId="0" applyBorder="1"/>
    <xf numFmtId="0" fontId="0" fillId="0" borderId="15" xfId="0" applyBorder="1"/>
    <xf numFmtId="0" fontId="10" fillId="3" borderId="16" xfId="0" applyFont="1" applyFill="1" applyBorder="1" applyAlignment="1">
      <alignment horizontal="center" vertical="center" wrapText="1"/>
    </xf>
    <xf numFmtId="0" fontId="10" fillId="3" borderId="17" xfId="0" applyFont="1" applyFill="1" applyBorder="1" applyAlignment="1">
      <alignment horizontal="center" vertical="center" wrapText="1"/>
    </xf>
    <xf numFmtId="0" fontId="6" fillId="0" borderId="18" xfId="0" applyFont="1" applyBorder="1" applyAlignment="1">
      <alignment horizontal="center" wrapText="1"/>
    </xf>
    <xf numFmtId="0" fontId="0" fillId="0" borderId="19" xfId="0" applyBorder="1"/>
    <xf numFmtId="0" fontId="0" fillId="0" borderId="20" xfId="0" applyBorder="1"/>
    <xf numFmtId="0" fontId="6" fillId="0" borderId="18" xfId="0" applyFont="1" applyBorder="1" applyAlignment="1">
      <alignment horizontal="center"/>
    </xf>
    <xf numFmtId="0" fontId="4" fillId="4" borderId="13" xfId="0" quotePrefix="1" applyFont="1" applyFill="1" applyBorder="1" applyAlignment="1">
      <alignment horizontal="center" vertical="center" wrapText="1"/>
    </xf>
    <xf numFmtId="0" fontId="36" fillId="5" borderId="16" xfId="0" applyFont="1" applyFill="1" applyBorder="1" applyAlignment="1">
      <alignment horizontal="center" vertical="center" wrapText="1"/>
    </xf>
    <xf numFmtId="0" fontId="36" fillId="5" borderId="83" xfId="0" applyFont="1" applyFill="1" applyBorder="1" applyAlignment="1">
      <alignment horizontal="center" vertical="center"/>
    </xf>
    <xf numFmtId="0" fontId="36" fillId="5" borderId="11" xfId="0" applyFont="1" applyFill="1" applyBorder="1" applyAlignment="1">
      <alignment horizontal="right" vertical="center" wrapText="1"/>
    </xf>
    <xf numFmtId="0" fontId="0" fillId="0" borderId="0" xfId="0" applyNumberFormat="1" applyAlignment="1">
      <alignment horizontal="center"/>
    </xf>
    <xf numFmtId="0" fontId="43" fillId="21" borderId="56" xfId="0" applyNumberFormat="1" applyFont="1" applyFill="1" applyBorder="1" applyAlignment="1">
      <alignment horizontal="center" vertical="center" wrapText="1"/>
    </xf>
    <xf numFmtId="0" fontId="14" fillId="0" borderId="60" xfId="0" applyNumberFormat="1" applyFont="1" applyBorder="1" applyAlignment="1">
      <alignment horizontal="center" vertical="center" wrapText="1"/>
    </xf>
    <xf numFmtId="0" fontId="14" fillId="0" borderId="1" xfId="0" applyNumberFormat="1" applyFont="1" applyBorder="1" applyAlignment="1">
      <alignment horizontal="center" vertical="center" wrapText="1"/>
    </xf>
    <xf numFmtId="0" fontId="14" fillId="0" borderId="52" xfId="0" applyNumberFormat="1" applyFont="1" applyBorder="1" applyAlignment="1">
      <alignment horizontal="center" vertical="center" wrapText="1"/>
    </xf>
    <xf numFmtId="0" fontId="14" fillId="6" borderId="1" xfId="0" applyNumberFormat="1" applyFont="1" applyFill="1" applyBorder="1" applyAlignment="1">
      <alignment horizontal="center" vertical="center" wrapText="1"/>
    </xf>
    <xf numFmtId="0" fontId="14" fillId="0" borderId="1" xfId="0" applyNumberFormat="1" applyFont="1" applyBorder="1" applyAlignment="1">
      <alignment horizontal="center" vertical="top" wrapText="1"/>
    </xf>
    <xf numFmtId="0" fontId="14" fillId="0" borderId="1" xfId="0" applyNumberFormat="1" applyFont="1" applyBorder="1" applyAlignment="1">
      <alignment horizontal="center"/>
    </xf>
    <xf numFmtId="0" fontId="14" fillId="0" borderId="48" xfId="0" applyNumberFormat="1" applyFont="1" applyBorder="1" applyAlignment="1">
      <alignment horizontal="center"/>
    </xf>
  </cellXfs>
  <cellStyles count="21">
    <cellStyle name="40% - Ênfase3 2" xfId="18" xr:uid="{2E1732D0-21A5-4FD5-A0FA-58950CD24079}"/>
    <cellStyle name="Data" xfId="1" xr:uid="{00000000-0005-0000-0000-000000000000}"/>
    <cellStyle name="Ênfase1 2" xfId="15" xr:uid="{BCDBC982-B276-447C-AA36-7BFFA994747A}"/>
    <cellStyle name="Ênfase2 2" xfId="17" xr:uid="{1F3BBD3C-EEE0-4C82-92A8-17D876527163}"/>
    <cellStyle name="Hiperlink" xfId="2" builtinId="8"/>
    <cellStyle name="Hiperlink 2" xfId="14" xr:uid="{0B5709AF-CB5E-4D1F-89FF-80FDEDCEA8EB}"/>
    <cellStyle name="Início do Projeto" xfId="3" xr:uid="{00000000-0005-0000-0000-000002000000}"/>
    <cellStyle name="Moeda" xfId="4" builtinId="4"/>
    <cellStyle name="Nome" xfId="5" xr:uid="{00000000-0005-0000-0000-000004000000}"/>
    <cellStyle name="Normal" xfId="0" builtinId="0"/>
    <cellStyle name="Normal 2" xfId="12" xr:uid="{4868D47C-44C3-4B12-8527-CC5A29EA757E}"/>
    <cellStyle name="Normal 3" xfId="16" xr:uid="{90DC9492-8557-4F8B-B218-614291E57F6F}"/>
    <cellStyle name="Normal 3 2 2" xfId="19" xr:uid="{76EDCE1B-A641-485D-ADEB-4C3E0F37A32E}"/>
    <cellStyle name="Porcentagem" xfId="6" builtinId="5"/>
    <cellStyle name="Porcentagem 2" xfId="20" xr:uid="{DD4485E6-46B2-4568-8B1E-DB364132CBAA}"/>
    <cellStyle name="Sheet Title" xfId="13" xr:uid="{389373B7-6F72-40BB-880D-F1BB75AD7E2F}"/>
    <cellStyle name="Tarefa" xfId="7" xr:uid="{00000000-0005-0000-0000-000007000000}"/>
    <cellStyle name="Título" xfId="8" builtinId="15"/>
    <cellStyle name="Título 2" xfId="9" builtinId="17"/>
    <cellStyle name="Título 3" xfId="10" builtinId="18"/>
    <cellStyle name="zTextoOculto" xfId="11" xr:uid="{00000000-0005-0000-0000-00000B000000}"/>
  </cellStyles>
  <dxfs count="3">
    <dxf>
      <fill>
        <patternFill>
          <bgColor theme="7"/>
        </patternFill>
      </fill>
      <border>
        <left/>
        <right/>
      </border>
    </dxf>
    <dxf>
      <fill>
        <patternFill>
          <bgColor theme="0" tint="-0.34998626667073579"/>
        </patternFill>
      </fill>
    </dxf>
    <dxf>
      <border>
        <left style="thin">
          <color rgb="FFC00000"/>
        </left>
        <right style="thin">
          <color rgb="FFC00000"/>
        </right>
      </border>
    </dxf>
  </dxfs>
  <tableStyles count="0" defaultTableStyle="TableStyleMedium9" defaultPivotStyle="PivotStyleLight16"/>
  <colors>
    <mruColors>
      <color rgb="FFA679E7"/>
      <color rgb="FFDCCAF6"/>
      <color rgb="FF8961ED"/>
      <color rgb="FFD1D1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0CFB7DD9-0DA5-4E4C-8DA3-9F1B6119F4C6}" type="doc">
      <dgm:prSet loTypeId="urn:microsoft.com/office/officeart/2005/8/layout/orgChart1" loCatId="hierarchy" qsTypeId="urn:microsoft.com/office/officeart/2005/8/quickstyle/simple4" qsCatId="simple" csTypeId="urn:microsoft.com/office/officeart/2005/8/colors/accent1_2" csCatId="accent1" phldr="1"/>
      <dgm:spPr/>
      <dgm:t>
        <a:bodyPr/>
        <a:lstStyle/>
        <a:p>
          <a:endParaRPr lang="pt-BR"/>
        </a:p>
      </dgm:t>
    </dgm:pt>
    <dgm:pt modelId="{0102E4FE-20A8-44CB-9044-37DB2019EEF7}">
      <dgm:prSet phldrT="[Texto]" custT="1"/>
      <dgm:spPr>
        <a:solidFill>
          <a:schemeClr val="tx2"/>
        </a:solidFill>
      </dgm:spPr>
      <dgm:t>
        <a:bodyPr/>
        <a:lstStyle/>
        <a:p>
          <a:r>
            <a:rPr lang="pt-BR" sz="1200" b="1"/>
            <a:t>PICK YOUR DRIVER</a:t>
          </a:r>
        </a:p>
      </dgm:t>
    </dgm:pt>
    <dgm:pt modelId="{2EDE4DE6-9005-475A-8D27-D82D00EB941C}" type="parTrans" cxnId="{8856D64A-8E4C-492F-98E8-19CF0A0ADB32}">
      <dgm:prSet/>
      <dgm:spPr/>
      <dgm:t>
        <a:bodyPr/>
        <a:lstStyle/>
        <a:p>
          <a:endParaRPr lang="pt-BR"/>
        </a:p>
      </dgm:t>
    </dgm:pt>
    <dgm:pt modelId="{E7C380F8-F032-4E10-986A-DDA7FC09E32D}" type="sibTrans" cxnId="{8856D64A-8E4C-492F-98E8-19CF0A0ADB32}">
      <dgm:prSet/>
      <dgm:spPr/>
      <dgm:t>
        <a:bodyPr/>
        <a:lstStyle/>
        <a:p>
          <a:endParaRPr lang="pt-BR"/>
        </a:p>
      </dgm:t>
    </dgm:pt>
    <dgm:pt modelId="{8BB75C25-BB24-48E5-95A1-BDDD2AD67385}">
      <dgm:prSet phldrT="[Texto]"/>
      <dgm:spPr>
        <a:solidFill>
          <a:schemeClr val="accent6">
            <a:lumMod val="75000"/>
          </a:schemeClr>
        </a:solidFill>
      </dgm:spPr>
      <dgm:t>
        <a:bodyPr/>
        <a:lstStyle/>
        <a:p>
          <a:r>
            <a:rPr lang="pt-BR" b="1"/>
            <a:t>TESTES</a:t>
          </a:r>
        </a:p>
      </dgm:t>
    </dgm:pt>
    <dgm:pt modelId="{3F1B0426-4EA2-44D9-B786-B19B57D5CDEA}" type="parTrans" cxnId="{A458D9FF-02BE-46BB-A088-C5A5D4DCC19A}">
      <dgm:prSet/>
      <dgm:spPr/>
      <dgm:t>
        <a:bodyPr/>
        <a:lstStyle/>
        <a:p>
          <a:endParaRPr lang="pt-BR"/>
        </a:p>
      </dgm:t>
    </dgm:pt>
    <dgm:pt modelId="{287D1434-478B-40C7-839D-02EB6EAF6F1B}" type="sibTrans" cxnId="{A458D9FF-02BE-46BB-A088-C5A5D4DCC19A}">
      <dgm:prSet/>
      <dgm:spPr/>
      <dgm:t>
        <a:bodyPr/>
        <a:lstStyle/>
        <a:p>
          <a:endParaRPr lang="pt-BR"/>
        </a:p>
      </dgm:t>
    </dgm:pt>
    <dgm:pt modelId="{14FC8420-D447-4CEA-A3B7-61E9B3749D8E}">
      <dgm:prSet phldrT="[Texto]"/>
      <dgm:spPr>
        <a:solidFill>
          <a:schemeClr val="accent6">
            <a:lumMod val="75000"/>
          </a:schemeClr>
        </a:solidFill>
      </dgm:spPr>
      <dgm:t>
        <a:bodyPr/>
        <a:lstStyle/>
        <a:p>
          <a:r>
            <a:rPr lang="pt-BR" b="1"/>
            <a:t>EXPANSÃO</a:t>
          </a:r>
        </a:p>
      </dgm:t>
    </dgm:pt>
    <dgm:pt modelId="{EC92CB9E-5DFE-4287-A9E0-4954C06F656B}" type="parTrans" cxnId="{90A22982-35F0-4690-94C9-FC7C7030A57B}">
      <dgm:prSet/>
      <dgm:spPr/>
      <dgm:t>
        <a:bodyPr/>
        <a:lstStyle/>
        <a:p>
          <a:endParaRPr lang="pt-BR"/>
        </a:p>
      </dgm:t>
    </dgm:pt>
    <dgm:pt modelId="{E9188AE6-C38D-49A6-B8A2-AFBE7B3ACBE6}" type="sibTrans" cxnId="{90A22982-35F0-4690-94C9-FC7C7030A57B}">
      <dgm:prSet/>
      <dgm:spPr/>
      <dgm:t>
        <a:bodyPr/>
        <a:lstStyle/>
        <a:p>
          <a:endParaRPr lang="pt-BR"/>
        </a:p>
      </dgm:t>
    </dgm:pt>
    <dgm:pt modelId="{905ED552-0ABB-46DE-A60F-9DB1B7EBD348}">
      <dgm:prSet/>
      <dgm:spPr>
        <a:solidFill>
          <a:schemeClr val="accent6">
            <a:lumMod val="75000"/>
          </a:schemeClr>
        </a:solidFill>
      </dgm:spPr>
      <dgm:t>
        <a:bodyPr/>
        <a:lstStyle/>
        <a:p>
          <a:r>
            <a:rPr lang="pt-BR" b="1"/>
            <a:t>AVALIAÇÃO</a:t>
          </a:r>
        </a:p>
        <a:p>
          <a:r>
            <a:rPr lang="pt-BR" b="1"/>
            <a:t>E APERFEICOAMENTO</a:t>
          </a:r>
        </a:p>
      </dgm:t>
    </dgm:pt>
    <dgm:pt modelId="{C0EE7375-36E6-4281-9237-5F5EEB6505C0}" type="parTrans" cxnId="{81FD159E-5A59-47E9-B060-7B6EB6770B16}">
      <dgm:prSet/>
      <dgm:spPr/>
      <dgm:t>
        <a:bodyPr/>
        <a:lstStyle/>
        <a:p>
          <a:endParaRPr lang="pt-BR"/>
        </a:p>
      </dgm:t>
    </dgm:pt>
    <dgm:pt modelId="{CB9B60C3-837E-4475-B99D-FCE33FAFF27C}" type="sibTrans" cxnId="{81FD159E-5A59-47E9-B060-7B6EB6770B16}">
      <dgm:prSet/>
      <dgm:spPr/>
      <dgm:t>
        <a:bodyPr/>
        <a:lstStyle/>
        <a:p>
          <a:endParaRPr lang="pt-BR"/>
        </a:p>
      </dgm:t>
    </dgm:pt>
    <dgm:pt modelId="{5901CCA6-EF9E-4F05-B532-AFA0A830E4D5}">
      <dgm:prSet/>
      <dgm:spPr>
        <a:solidFill>
          <a:schemeClr val="accent6">
            <a:lumMod val="75000"/>
          </a:schemeClr>
        </a:solidFill>
      </dgm:spPr>
      <dgm:t>
        <a:bodyPr/>
        <a:lstStyle/>
        <a:p>
          <a:r>
            <a:rPr lang="pt-BR" b="1"/>
            <a:t>PÓS-LANÇAMENTO</a:t>
          </a:r>
        </a:p>
      </dgm:t>
    </dgm:pt>
    <dgm:pt modelId="{3AAD358E-6C2A-45F6-8AEA-D2444BC59F19}" type="parTrans" cxnId="{E55DB602-DC2A-4A90-AEBC-D3FA9C19E981}">
      <dgm:prSet/>
      <dgm:spPr/>
      <dgm:t>
        <a:bodyPr/>
        <a:lstStyle/>
        <a:p>
          <a:endParaRPr lang="pt-BR"/>
        </a:p>
      </dgm:t>
    </dgm:pt>
    <dgm:pt modelId="{DA81767C-EE83-44C2-9E22-3E8E99D8403B}" type="sibTrans" cxnId="{E55DB602-DC2A-4A90-AEBC-D3FA9C19E981}">
      <dgm:prSet/>
      <dgm:spPr/>
      <dgm:t>
        <a:bodyPr/>
        <a:lstStyle/>
        <a:p>
          <a:endParaRPr lang="pt-BR"/>
        </a:p>
      </dgm:t>
    </dgm:pt>
    <dgm:pt modelId="{95040E2D-3B14-4838-BEEC-F567F54E210A}">
      <dgm:prSet/>
      <dgm:spPr>
        <a:solidFill>
          <a:schemeClr val="accent6">
            <a:lumMod val="75000"/>
          </a:schemeClr>
        </a:solidFill>
      </dgm:spPr>
      <dgm:t>
        <a:bodyPr/>
        <a:lstStyle/>
        <a:p>
          <a:r>
            <a:rPr lang="pt-BR" b="1"/>
            <a:t>MARKETING </a:t>
          </a:r>
        </a:p>
        <a:p>
          <a:r>
            <a:rPr lang="pt-BR" b="1"/>
            <a:t>E DIVULGAÇÃO</a:t>
          </a:r>
        </a:p>
      </dgm:t>
    </dgm:pt>
    <dgm:pt modelId="{05FE1BD5-3C3C-4969-A364-2530D63BDBD5}" type="parTrans" cxnId="{65E43AF3-D179-485C-9875-A65A828CCE76}">
      <dgm:prSet/>
      <dgm:spPr/>
      <dgm:t>
        <a:bodyPr/>
        <a:lstStyle/>
        <a:p>
          <a:endParaRPr lang="pt-BR"/>
        </a:p>
      </dgm:t>
    </dgm:pt>
    <dgm:pt modelId="{399F0C6F-6EF9-4BBC-8F8C-74F7043B2B33}" type="sibTrans" cxnId="{65E43AF3-D179-485C-9875-A65A828CCE76}">
      <dgm:prSet/>
      <dgm:spPr/>
      <dgm:t>
        <a:bodyPr/>
        <a:lstStyle/>
        <a:p>
          <a:endParaRPr lang="pt-BR"/>
        </a:p>
      </dgm:t>
    </dgm:pt>
    <dgm:pt modelId="{424E63FB-7A5E-47ED-BA8E-381C8BEA7B4D}">
      <dgm:prSet/>
      <dgm:spPr>
        <a:solidFill>
          <a:schemeClr val="accent6">
            <a:lumMod val="75000"/>
          </a:schemeClr>
        </a:solidFill>
      </dgm:spPr>
      <dgm:t>
        <a:bodyPr/>
        <a:lstStyle/>
        <a:p>
          <a:r>
            <a:rPr lang="pt-BR" b="1"/>
            <a:t>LANÇAMENTO</a:t>
          </a:r>
        </a:p>
      </dgm:t>
    </dgm:pt>
    <dgm:pt modelId="{EBA54DFC-7FC3-4D85-9BDE-4CD347E65E6C}" type="parTrans" cxnId="{92F2DEF2-629B-4230-8138-3DEF5A285113}">
      <dgm:prSet/>
      <dgm:spPr/>
      <dgm:t>
        <a:bodyPr/>
        <a:lstStyle/>
        <a:p>
          <a:endParaRPr lang="pt-BR"/>
        </a:p>
      </dgm:t>
    </dgm:pt>
    <dgm:pt modelId="{2D9C3D49-28A1-4E2A-8676-8FA2D87A3E83}" type="sibTrans" cxnId="{92F2DEF2-629B-4230-8138-3DEF5A285113}">
      <dgm:prSet/>
      <dgm:spPr/>
      <dgm:t>
        <a:bodyPr/>
        <a:lstStyle/>
        <a:p>
          <a:endParaRPr lang="pt-BR"/>
        </a:p>
      </dgm:t>
    </dgm:pt>
    <dgm:pt modelId="{4D29C077-1695-455C-9DAA-E15887E6F57B}">
      <dgm:prSet custT="1"/>
      <dgm:spPr>
        <a:solidFill>
          <a:schemeClr val="accent6">
            <a:lumMod val="75000"/>
          </a:schemeClr>
        </a:solidFill>
      </dgm:spPr>
      <dgm:t>
        <a:bodyPr/>
        <a:lstStyle/>
        <a:p>
          <a:r>
            <a:rPr lang="pt-BR" sz="800" b="1"/>
            <a:t>DESIGN</a:t>
          </a:r>
        </a:p>
        <a:p>
          <a:r>
            <a:rPr lang="pt-BR" sz="800" b="1"/>
            <a:t>PROTOTIPAGEM</a:t>
          </a:r>
        </a:p>
      </dgm:t>
    </dgm:pt>
    <dgm:pt modelId="{DE3A69AF-6A99-44DF-9639-EBEE5AEFB1D1}" type="parTrans" cxnId="{27C00910-C226-4303-8866-345AE734DB89}">
      <dgm:prSet/>
      <dgm:spPr/>
      <dgm:t>
        <a:bodyPr/>
        <a:lstStyle/>
        <a:p>
          <a:endParaRPr lang="pt-BR"/>
        </a:p>
      </dgm:t>
    </dgm:pt>
    <dgm:pt modelId="{E6AEEF36-DE94-4725-A972-AA3652B3FD65}" type="sibTrans" cxnId="{27C00910-C226-4303-8866-345AE734DB89}">
      <dgm:prSet/>
      <dgm:spPr/>
      <dgm:t>
        <a:bodyPr/>
        <a:lstStyle/>
        <a:p>
          <a:endParaRPr lang="pt-BR"/>
        </a:p>
      </dgm:t>
    </dgm:pt>
    <dgm:pt modelId="{809B22AA-EB2B-4C4F-82C3-E979FD4CF357}">
      <dgm:prSet custT="1"/>
      <dgm:spPr>
        <a:solidFill>
          <a:schemeClr val="accent6">
            <a:lumMod val="75000"/>
          </a:schemeClr>
        </a:solidFill>
      </dgm:spPr>
      <dgm:t>
        <a:bodyPr/>
        <a:lstStyle/>
        <a:p>
          <a:r>
            <a:rPr lang="pt-BR" sz="900" b="1"/>
            <a:t>PLANEJAMENTO</a:t>
          </a:r>
        </a:p>
      </dgm:t>
    </dgm:pt>
    <dgm:pt modelId="{E2EA6942-20E6-4D51-99FA-C77C5E746936}" type="parTrans" cxnId="{8F7AF59A-A09C-4519-9E40-16E103BD2262}">
      <dgm:prSet/>
      <dgm:spPr/>
      <dgm:t>
        <a:bodyPr/>
        <a:lstStyle/>
        <a:p>
          <a:endParaRPr lang="pt-BR"/>
        </a:p>
      </dgm:t>
    </dgm:pt>
    <dgm:pt modelId="{A3E7A7D9-26B8-432D-9CFA-8BAF85BB66C1}" type="sibTrans" cxnId="{8F7AF59A-A09C-4519-9E40-16E103BD2262}">
      <dgm:prSet/>
      <dgm:spPr/>
      <dgm:t>
        <a:bodyPr/>
        <a:lstStyle/>
        <a:p>
          <a:endParaRPr lang="pt-BR"/>
        </a:p>
      </dgm:t>
    </dgm:pt>
    <dgm:pt modelId="{8D244D8F-C792-40BC-A511-7DE39E45E194}">
      <dgm:prSet custT="1"/>
      <dgm:spPr>
        <a:solidFill>
          <a:schemeClr val="accent6">
            <a:lumMod val="75000"/>
          </a:schemeClr>
        </a:solidFill>
      </dgm:spPr>
      <dgm:t>
        <a:bodyPr/>
        <a:lstStyle/>
        <a:p>
          <a:r>
            <a:rPr lang="pt-BR" sz="1000" b="1"/>
            <a:t>INÍCIO</a:t>
          </a:r>
        </a:p>
      </dgm:t>
    </dgm:pt>
    <dgm:pt modelId="{D6922E7D-1806-4E3F-8FA5-876C5E53C8A8}" type="parTrans" cxnId="{C552F942-1B7C-4AFB-821A-4D72C958D1CB}">
      <dgm:prSet/>
      <dgm:spPr/>
      <dgm:t>
        <a:bodyPr/>
        <a:lstStyle/>
        <a:p>
          <a:endParaRPr lang="pt-BR"/>
        </a:p>
      </dgm:t>
    </dgm:pt>
    <dgm:pt modelId="{0BEBD46A-8D07-492E-B8B0-DBB8BC9382EB}" type="sibTrans" cxnId="{C552F942-1B7C-4AFB-821A-4D72C958D1CB}">
      <dgm:prSet/>
      <dgm:spPr/>
      <dgm:t>
        <a:bodyPr/>
        <a:lstStyle/>
        <a:p>
          <a:endParaRPr lang="pt-BR"/>
        </a:p>
      </dgm:t>
    </dgm:pt>
    <dgm:pt modelId="{B6389D6D-8AE5-4B3C-9BF6-CF7D2B974EDD}">
      <dgm:prSet/>
      <dgm:spPr/>
      <dgm:t>
        <a:bodyPr/>
        <a:lstStyle/>
        <a:p>
          <a:r>
            <a:rPr lang="pt-BR"/>
            <a:t>DEFINIÇÃO </a:t>
          </a:r>
          <a:r>
            <a:rPr lang="pt-BR" b="0"/>
            <a:t>DE</a:t>
          </a:r>
          <a:r>
            <a:rPr lang="pt-BR"/>
            <a:t> OBJETIVOS DO SITE</a:t>
          </a:r>
        </a:p>
      </dgm:t>
    </dgm:pt>
    <dgm:pt modelId="{B5B99BBF-342F-4A4E-BF02-3E97606E944D}" type="parTrans" cxnId="{B7AC3C7B-0BE2-4CB7-AD76-781FCBA9DD7A}">
      <dgm:prSet/>
      <dgm:spPr/>
      <dgm:t>
        <a:bodyPr/>
        <a:lstStyle/>
        <a:p>
          <a:endParaRPr lang="pt-BR"/>
        </a:p>
      </dgm:t>
    </dgm:pt>
    <dgm:pt modelId="{9C75F253-3EC4-44CF-866A-C32D08314D38}" type="sibTrans" cxnId="{B7AC3C7B-0BE2-4CB7-AD76-781FCBA9DD7A}">
      <dgm:prSet/>
      <dgm:spPr/>
      <dgm:t>
        <a:bodyPr/>
        <a:lstStyle/>
        <a:p>
          <a:endParaRPr lang="pt-BR"/>
        </a:p>
      </dgm:t>
    </dgm:pt>
    <dgm:pt modelId="{97F38E1B-8B0A-4C1C-BB0E-8DC2824BBDEE}">
      <dgm:prSet/>
      <dgm:spPr/>
      <dgm:t>
        <a:bodyPr/>
        <a:lstStyle/>
        <a:p>
          <a:r>
            <a:rPr lang="pt-BR"/>
            <a:t>ANÁLISE DE MERCADO (PRECIFICAÇÃO DAS CORRIDAS)</a:t>
          </a:r>
        </a:p>
      </dgm:t>
    </dgm:pt>
    <dgm:pt modelId="{9792CF75-292C-4BCA-A2CF-C2FA68F001BD}" type="parTrans" cxnId="{F28D2A09-27DD-4A0C-BC01-7D87ED14C5EF}">
      <dgm:prSet/>
      <dgm:spPr/>
      <dgm:t>
        <a:bodyPr/>
        <a:lstStyle/>
        <a:p>
          <a:endParaRPr lang="pt-BR"/>
        </a:p>
      </dgm:t>
    </dgm:pt>
    <dgm:pt modelId="{2D6198F2-32BE-47EB-A094-B34B1ED30EA3}" type="sibTrans" cxnId="{F28D2A09-27DD-4A0C-BC01-7D87ED14C5EF}">
      <dgm:prSet/>
      <dgm:spPr/>
      <dgm:t>
        <a:bodyPr/>
        <a:lstStyle/>
        <a:p>
          <a:endParaRPr lang="pt-BR"/>
        </a:p>
      </dgm:t>
    </dgm:pt>
    <dgm:pt modelId="{4EDFDD96-7D03-4644-B893-2DE9B7516A86}">
      <dgm:prSet/>
      <dgm:spPr/>
      <dgm:t>
        <a:bodyPr/>
        <a:lstStyle/>
        <a:p>
          <a:r>
            <a:rPr lang="pt-BR"/>
            <a:t>DESIGN </a:t>
          </a:r>
        </a:p>
      </dgm:t>
    </dgm:pt>
    <dgm:pt modelId="{F488A61D-44A8-43AF-8D4D-9D3A28823A7B}" type="parTrans" cxnId="{3EA162A4-132D-4878-91E4-70CE79167425}">
      <dgm:prSet/>
      <dgm:spPr/>
      <dgm:t>
        <a:bodyPr/>
        <a:lstStyle/>
        <a:p>
          <a:endParaRPr lang="pt-BR"/>
        </a:p>
      </dgm:t>
    </dgm:pt>
    <dgm:pt modelId="{DE838DFA-5D9A-4E00-863E-4F0DE9AEC1FD}" type="sibTrans" cxnId="{3EA162A4-132D-4878-91E4-70CE79167425}">
      <dgm:prSet/>
      <dgm:spPr/>
      <dgm:t>
        <a:bodyPr/>
        <a:lstStyle/>
        <a:p>
          <a:endParaRPr lang="pt-BR"/>
        </a:p>
      </dgm:t>
    </dgm:pt>
    <dgm:pt modelId="{D9DCBD92-CF2D-4FA3-9650-A94983E94475}">
      <dgm:prSet/>
      <dgm:spPr/>
      <dgm:t>
        <a:bodyPr/>
        <a:lstStyle/>
        <a:p>
          <a:r>
            <a:rPr lang="pt-BR"/>
            <a:t>DEFINIR A ESTRUTURA DO SITE</a:t>
          </a:r>
        </a:p>
      </dgm:t>
    </dgm:pt>
    <dgm:pt modelId="{8069AF01-BDAC-4439-9E0A-EA0793CC3F91}" type="parTrans" cxnId="{0251C4D9-523C-45CA-9883-E36842905429}">
      <dgm:prSet/>
      <dgm:spPr/>
      <dgm:t>
        <a:bodyPr/>
        <a:lstStyle/>
        <a:p>
          <a:endParaRPr lang="pt-BR"/>
        </a:p>
      </dgm:t>
    </dgm:pt>
    <dgm:pt modelId="{62C8F385-660A-4B36-9BB8-6E3C7FF1DC57}" type="sibTrans" cxnId="{0251C4D9-523C-45CA-9883-E36842905429}">
      <dgm:prSet/>
      <dgm:spPr/>
      <dgm:t>
        <a:bodyPr/>
        <a:lstStyle/>
        <a:p>
          <a:endParaRPr lang="pt-BR"/>
        </a:p>
      </dgm:t>
    </dgm:pt>
    <dgm:pt modelId="{D6F5CD79-D3E1-4B19-9C25-479267A00537}">
      <dgm:prSet/>
      <dgm:spPr/>
      <dgm:t>
        <a:bodyPr/>
        <a:lstStyle/>
        <a:p>
          <a:r>
            <a:rPr lang="pt-BR"/>
            <a:t>TESTES DE QUALIDADE E DESEMPENHO</a:t>
          </a:r>
        </a:p>
      </dgm:t>
    </dgm:pt>
    <dgm:pt modelId="{50F4CB47-0DB9-4B1E-9C75-49682DAC2BF7}" type="parTrans" cxnId="{C6FE6CD8-A901-422C-875C-5FBBBE15EF5E}">
      <dgm:prSet/>
      <dgm:spPr/>
      <dgm:t>
        <a:bodyPr/>
        <a:lstStyle/>
        <a:p>
          <a:endParaRPr lang="pt-BR"/>
        </a:p>
      </dgm:t>
    </dgm:pt>
    <dgm:pt modelId="{A143E528-DC48-443B-967F-FB0FB6BA3C02}" type="sibTrans" cxnId="{C6FE6CD8-A901-422C-875C-5FBBBE15EF5E}">
      <dgm:prSet/>
      <dgm:spPr/>
      <dgm:t>
        <a:bodyPr/>
        <a:lstStyle/>
        <a:p>
          <a:endParaRPr lang="pt-BR"/>
        </a:p>
      </dgm:t>
    </dgm:pt>
    <dgm:pt modelId="{92338313-9670-40FB-8040-D372407E9060}">
      <dgm:prSet/>
      <dgm:spPr/>
      <dgm:t>
        <a:bodyPr/>
        <a:lstStyle/>
        <a:p>
          <a:r>
            <a:rPr lang="pt-BR"/>
            <a:t>CRIAR MATERIAS DE MARKETING</a:t>
          </a:r>
        </a:p>
      </dgm:t>
    </dgm:pt>
    <dgm:pt modelId="{2EA6147A-4097-4648-9D83-1C15EC3F6E1C}" type="parTrans" cxnId="{87F57775-E1CB-4C77-B610-15C932BBF66E}">
      <dgm:prSet/>
      <dgm:spPr/>
      <dgm:t>
        <a:bodyPr/>
        <a:lstStyle/>
        <a:p>
          <a:endParaRPr lang="pt-BR"/>
        </a:p>
      </dgm:t>
    </dgm:pt>
    <dgm:pt modelId="{B4F18F56-A5B4-46E0-A7B1-FB49C24421E2}" type="sibTrans" cxnId="{87F57775-E1CB-4C77-B610-15C932BBF66E}">
      <dgm:prSet/>
      <dgm:spPr/>
      <dgm:t>
        <a:bodyPr/>
        <a:lstStyle/>
        <a:p>
          <a:endParaRPr lang="pt-BR"/>
        </a:p>
      </dgm:t>
    </dgm:pt>
    <dgm:pt modelId="{23A96D7A-299B-4FA1-93D0-41E5DC2BDB0F}">
      <dgm:prSet/>
      <dgm:spPr/>
      <dgm:t>
        <a:bodyPr/>
        <a:lstStyle/>
        <a:p>
          <a:r>
            <a:rPr lang="pt-BR"/>
            <a:t>MONITORAÇÃO DE MÉTRICAS E FEEDBACK</a:t>
          </a:r>
        </a:p>
      </dgm:t>
    </dgm:pt>
    <dgm:pt modelId="{E9B60A7F-1B58-4875-83A0-42F3D1E4F7F2}" type="parTrans" cxnId="{B7D1D96A-3311-42A6-95E4-ADEB798CB0AE}">
      <dgm:prSet/>
      <dgm:spPr/>
      <dgm:t>
        <a:bodyPr/>
        <a:lstStyle/>
        <a:p>
          <a:endParaRPr lang="pt-BR"/>
        </a:p>
      </dgm:t>
    </dgm:pt>
    <dgm:pt modelId="{2B4DE4BC-1F11-40B8-BA40-4D746CA32CA5}" type="sibTrans" cxnId="{B7D1D96A-3311-42A6-95E4-ADEB798CB0AE}">
      <dgm:prSet/>
      <dgm:spPr/>
      <dgm:t>
        <a:bodyPr/>
        <a:lstStyle/>
        <a:p>
          <a:endParaRPr lang="pt-BR"/>
        </a:p>
      </dgm:t>
    </dgm:pt>
    <dgm:pt modelId="{EEBC546B-B559-4568-BA01-5B4728E41645}">
      <dgm:prSet/>
      <dgm:spPr/>
      <dgm:t>
        <a:bodyPr/>
        <a:lstStyle/>
        <a:p>
          <a:r>
            <a:rPr lang="pt-BR"/>
            <a:t>ESTRATÉGIAS DE MARKETING</a:t>
          </a:r>
        </a:p>
      </dgm:t>
    </dgm:pt>
    <dgm:pt modelId="{90B63618-9D9F-4204-8A72-1DEDB9B6A698}" type="parTrans" cxnId="{BD8A4098-D363-4F86-8817-05EE9013D60E}">
      <dgm:prSet/>
      <dgm:spPr/>
      <dgm:t>
        <a:bodyPr/>
        <a:lstStyle/>
        <a:p>
          <a:endParaRPr lang="pt-BR"/>
        </a:p>
      </dgm:t>
    </dgm:pt>
    <dgm:pt modelId="{30517B5D-AB6C-4E1B-B1ED-2E6BBC68EE6B}" type="sibTrans" cxnId="{BD8A4098-D363-4F86-8817-05EE9013D60E}">
      <dgm:prSet/>
      <dgm:spPr/>
      <dgm:t>
        <a:bodyPr/>
        <a:lstStyle/>
        <a:p>
          <a:endParaRPr lang="pt-BR"/>
        </a:p>
      </dgm:t>
    </dgm:pt>
    <dgm:pt modelId="{FA075ABC-5CA4-4216-8E88-E8C82245409F}">
      <dgm:prSet/>
      <dgm:spPr/>
      <dgm:t>
        <a:bodyPr/>
        <a:lstStyle/>
        <a:p>
          <a:r>
            <a:rPr lang="pt-BR"/>
            <a:t>ANÁLISE DE DESEMPENHO</a:t>
          </a:r>
        </a:p>
      </dgm:t>
    </dgm:pt>
    <dgm:pt modelId="{164BE56B-4369-439C-BDA1-AC866650347E}" type="parTrans" cxnId="{1A5C29E5-0B3D-496A-BA37-3EE497555743}">
      <dgm:prSet/>
      <dgm:spPr/>
      <dgm:t>
        <a:bodyPr/>
        <a:lstStyle/>
        <a:p>
          <a:endParaRPr lang="pt-BR"/>
        </a:p>
      </dgm:t>
    </dgm:pt>
    <dgm:pt modelId="{EA0AF616-A340-440B-B802-02F18855477B}" type="sibTrans" cxnId="{1A5C29E5-0B3D-496A-BA37-3EE497555743}">
      <dgm:prSet/>
      <dgm:spPr/>
      <dgm:t>
        <a:bodyPr/>
        <a:lstStyle/>
        <a:p>
          <a:endParaRPr lang="pt-BR"/>
        </a:p>
      </dgm:t>
    </dgm:pt>
    <dgm:pt modelId="{BA15DC88-B838-4D5F-9BAB-AEC02AE52521}">
      <dgm:prSet/>
      <dgm:spPr/>
      <dgm:t>
        <a:bodyPr/>
        <a:lstStyle/>
        <a:p>
          <a:r>
            <a:rPr lang="pt-BR"/>
            <a:t>ANÁLISE DE EXPANSÃO DE MERCADO</a:t>
          </a:r>
        </a:p>
      </dgm:t>
    </dgm:pt>
    <dgm:pt modelId="{D1202378-9FC3-4AC3-BEDF-808E27AD479B}" type="parTrans" cxnId="{F7A145CB-AB41-45AF-8AD4-9A4F753B3ABE}">
      <dgm:prSet/>
      <dgm:spPr/>
      <dgm:t>
        <a:bodyPr/>
        <a:lstStyle/>
        <a:p>
          <a:endParaRPr lang="pt-BR"/>
        </a:p>
      </dgm:t>
    </dgm:pt>
    <dgm:pt modelId="{D7CB81A8-D79B-493F-A54C-A4C32D5B5C19}" type="sibTrans" cxnId="{F7A145CB-AB41-45AF-8AD4-9A4F753B3ABE}">
      <dgm:prSet/>
      <dgm:spPr/>
      <dgm:t>
        <a:bodyPr/>
        <a:lstStyle/>
        <a:p>
          <a:endParaRPr lang="pt-BR"/>
        </a:p>
      </dgm:t>
    </dgm:pt>
    <dgm:pt modelId="{86AF350A-A785-4BDD-9C13-1E90196942B4}">
      <dgm:prSet/>
      <dgm:spPr/>
      <dgm:t>
        <a:bodyPr/>
        <a:lstStyle/>
        <a:p>
          <a:r>
            <a:rPr lang="pt-BR"/>
            <a:t>DEFINIR OS REQUISITOS DETALHADOS</a:t>
          </a:r>
        </a:p>
      </dgm:t>
    </dgm:pt>
    <dgm:pt modelId="{B7B3C6AE-DFBB-46A9-8CF1-A1BD803B9409}" type="parTrans" cxnId="{25A7167F-DF6B-457E-B8FE-9C31F86E5923}">
      <dgm:prSet/>
      <dgm:spPr/>
      <dgm:t>
        <a:bodyPr/>
        <a:lstStyle/>
        <a:p>
          <a:endParaRPr lang="pt-BR"/>
        </a:p>
      </dgm:t>
    </dgm:pt>
    <dgm:pt modelId="{E2A53098-4FAB-4666-9DF9-9FFC35DA3367}" type="sibTrans" cxnId="{25A7167F-DF6B-457E-B8FE-9C31F86E5923}">
      <dgm:prSet/>
      <dgm:spPr/>
      <dgm:t>
        <a:bodyPr/>
        <a:lstStyle/>
        <a:p>
          <a:endParaRPr lang="pt-BR"/>
        </a:p>
      </dgm:t>
    </dgm:pt>
    <dgm:pt modelId="{95643014-9364-4ED7-A23C-11FF87634454}">
      <dgm:prSet/>
      <dgm:spPr/>
      <dgm:t>
        <a:bodyPr/>
        <a:lstStyle/>
        <a:p>
          <a:r>
            <a:rPr lang="pt-BR"/>
            <a:t>DEFINIÇÃO DO BANCO DE DADOS</a:t>
          </a:r>
        </a:p>
      </dgm:t>
    </dgm:pt>
    <dgm:pt modelId="{E0114C20-3A39-4242-9BD4-7E3A42C0079E}" type="parTrans" cxnId="{56F4D0BE-0ED8-4594-B6D7-DCDE4C6272FE}">
      <dgm:prSet/>
      <dgm:spPr/>
      <dgm:t>
        <a:bodyPr/>
        <a:lstStyle/>
        <a:p>
          <a:endParaRPr lang="pt-BR"/>
        </a:p>
      </dgm:t>
    </dgm:pt>
    <dgm:pt modelId="{17FCF78A-6A89-4118-8006-45387E9866DB}" type="sibTrans" cxnId="{56F4D0BE-0ED8-4594-B6D7-DCDE4C6272FE}">
      <dgm:prSet/>
      <dgm:spPr/>
      <dgm:t>
        <a:bodyPr/>
        <a:lstStyle/>
        <a:p>
          <a:endParaRPr lang="pt-BR"/>
        </a:p>
      </dgm:t>
    </dgm:pt>
    <dgm:pt modelId="{0B7A893D-34B0-412E-AAF0-3244FF37E62F}">
      <dgm:prSet/>
      <dgm:spPr/>
      <dgm:t>
        <a:bodyPr/>
        <a:lstStyle/>
        <a:p>
          <a:r>
            <a:rPr lang="pt-BR"/>
            <a:t>INTEGRAÇÕES</a:t>
          </a:r>
        </a:p>
      </dgm:t>
    </dgm:pt>
    <dgm:pt modelId="{2DEF8671-DD1F-49D2-9C9F-4553E51583D7}" type="parTrans" cxnId="{DD8252DC-97BB-4DFF-98B1-5F9768B012B2}">
      <dgm:prSet/>
      <dgm:spPr/>
      <dgm:t>
        <a:bodyPr/>
        <a:lstStyle/>
        <a:p>
          <a:endParaRPr lang="pt-BR"/>
        </a:p>
      </dgm:t>
    </dgm:pt>
    <dgm:pt modelId="{EBBEF2A1-4FE1-445D-81D1-191137E58D73}" type="sibTrans" cxnId="{DD8252DC-97BB-4DFF-98B1-5F9768B012B2}">
      <dgm:prSet/>
      <dgm:spPr/>
      <dgm:t>
        <a:bodyPr/>
        <a:lstStyle/>
        <a:p>
          <a:endParaRPr lang="pt-BR"/>
        </a:p>
      </dgm:t>
    </dgm:pt>
    <dgm:pt modelId="{EB3954B5-74F4-4D11-9DFF-EA78507987CB}">
      <dgm:prSet/>
      <dgm:spPr/>
      <dgm:t>
        <a:bodyPr/>
        <a:lstStyle/>
        <a:p>
          <a:r>
            <a:rPr lang="pt-BR"/>
            <a:t>CRIAÇÃO DE CRONOGRAMAS E METAS</a:t>
          </a:r>
        </a:p>
      </dgm:t>
    </dgm:pt>
    <dgm:pt modelId="{DC6688E7-45CF-4D5C-9D56-6B7EDCF265A6}" type="parTrans" cxnId="{FCAD58C9-5B71-4F8F-A3A8-89272EB477CB}">
      <dgm:prSet/>
      <dgm:spPr/>
      <dgm:t>
        <a:bodyPr/>
        <a:lstStyle/>
        <a:p>
          <a:endParaRPr lang="pt-BR"/>
        </a:p>
      </dgm:t>
    </dgm:pt>
    <dgm:pt modelId="{70FF2AC7-4C12-4FF5-B75D-B14A9D9AF54D}" type="sibTrans" cxnId="{FCAD58C9-5B71-4F8F-A3A8-89272EB477CB}">
      <dgm:prSet/>
      <dgm:spPr/>
      <dgm:t>
        <a:bodyPr/>
        <a:lstStyle/>
        <a:p>
          <a:endParaRPr lang="pt-BR"/>
        </a:p>
      </dgm:t>
    </dgm:pt>
    <dgm:pt modelId="{6ED531EE-0BC7-4118-B43F-7D8D436633A8}">
      <dgm:prSet/>
      <dgm:spPr/>
      <dgm:t>
        <a:bodyPr/>
        <a:lstStyle/>
        <a:p>
          <a:r>
            <a:rPr lang="pt-BR"/>
            <a:t>IDENTIFICAÇÃO DE FUNCIONALIDADES E RECURSOS</a:t>
          </a:r>
        </a:p>
      </dgm:t>
    </dgm:pt>
    <dgm:pt modelId="{D433E747-1E2C-41A0-B616-42B31870972F}" type="parTrans" cxnId="{14C546E3-3C2E-474D-828F-11A57961D2DD}">
      <dgm:prSet/>
      <dgm:spPr/>
      <dgm:t>
        <a:bodyPr/>
        <a:lstStyle/>
        <a:p>
          <a:endParaRPr lang="pt-BR"/>
        </a:p>
      </dgm:t>
    </dgm:pt>
    <dgm:pt modelId="{9952C637-C4F1-4218-8E7E-3DE34073E216}" type="sibTrans" cxnId="{14C546E3-3C2E-474D-828F-11A57961D2DD}">
      <dgm:prSet/>
      <dgm:spPr/>
      <dgm:t>
        <a:bodyPr/>
        <a:lstStyle/>
        <a:p>
          <a:endParaRPr lang="pt-BR"/>
        </a:p>
      </dgm:t>
    </dgm:pt>
    <dgm:pt modelId="{939AE253-A7E2-4EBA-B997-5913C2301F5A}">
      <dgm:prSet/>
      <dgm:spPr/>
      <dgm:t>
        <a:bodyPr/>
        <a:lstStyle/>
        <a:p>
          <a:r>
            <a:rPr lang="pt-BR"/>
            <a:t>FORMAÇÃO DA EQUIPE DE DESIGN E DESENVOLVIMENTO</a:t>
          </a:r>
        </a:p>
      </dgm:t>
    </dgm:pt>
    <dgm:pt modelId="{CB1CFF7C-42F1-4A09-8B31-0773BB970F24}" type="parTrans" cxnId="{5674EC56-7284-401F-B9D6-9A37111DF4F8}">
      <dgm:prSet/>
      <dgm:spPr/>
      <dgm:t>
        <a:bodyPr/>
        <a:lstStyle/>
        <a:p>
          <a:endParaRPr lang="pt-BR"/>
        </a:p>
      </dgm:t>
    </dgm:pt>
    <dgm:pt modelId="{8DE7717C-7BB8-4CCA-B0CF-5548E227F675}" type="sibTrans" cxnId="{5674EC56-7284-401F-B9D6-9A37111DF4F8}">
      <dgm:prSet/>
      <dgm:spPr/>
      <dgm:t>
        <a:bodyPr/>
        <a:lstStyle/>
        <a:p>
          <a:endParaRPr lang="pt-BR"/>
        </a:p>
      </dgm:t>
    </dgm:pt>
    <dgm:pt modelId="{E2EC6A85-58E6-4744-B75D-3324C60D8EE8}">
      <dgm:prSet/>
      <dgm:spPr/>
      <dgm:t>
        <a:bodyPr/>
        <a:lstStyle/>
        <a:p>
          <a:r>
            <a:rPr lang="pt-BR"/>
            <a:t>NAVEGAÇÃO E FUNCIONALIDADES</a:t>
          </a:r>
        </a:p>
      </dgm:t>
    </dgm:pt>
    <dgm:pt modelId="{B3501234-EF80-4869-A279-C89BC86861D2}" type="parTrans" cxnId="{DE9C8239-0598-4C48-90A2-01751F1B2D4D}">
      <dgm:prSet/>
      <dgm:spPr/>
      <dgm:t>
        <a:bodyPr/>
        <a:lstStyle/>
        <a:p>
          <a:endParaRPr lang="pt-BR"/>
        </a:p>
      </dgm:t>
    </dgm:pt>
    <dgm:pt modelId="{10EFCF7D-53F5-4063-BC87-A0BF36C60784}" type="sibTrans" cxnId="{DE9C8239-0598-4C48-90A2-01751F1B2D4D}">
      <dgm:prSet/>
      <dgm:spPr/>
      <dgm:t>
        <a:bodyPr/>
        <a:lstStyle/>
        <a:p>
          <a:endParaRPr lang="pt-BR"/>
        </a:p>
      </dgm:t>
    </dgm:pt>
    <dgm:pt modelId="{69233474-9CCA-431F-ADB6-8A9AC33B9697}">
      <dgm:prSet/>
      <dgm:spPr/>
      <dgm:t>
        <a:bodyPr/>
        <a:lstStyle/>
        <a:p>
          <a:r>
            <a:rPr lang="pt-BR"/>
            <a:t>PROTÓTIPOS INTERATIVOS</a:t>
          </a:r>
        </a:p>
      </dgm:t>
    </dgm:pt>
    <dgm:pt modelId="{622DEC80-7D3B-489F-A688-386A3BD66E46}" type="parTrans" cxnId="{F1E5D1E5-1268-475D-944D-33E806414ACD}">
      <dgm:prSet/>
      <dgm:spPr/>
      <dgm:t>
        <a:bodyPr/>
        <a:lstStyle/>
        <a:p>
          <a:endParaRPr lang="pt-BR"/>
        </a:p>
      </dgm:t>
    </dgm:pt>
    <dgm:pt modelId="{FEF84970-9F64-4C23-B93E-C7AB8DAB57E9}" type="sibTrans" cxnId="{F1E5D1E5-1268-475D-944D-33E806414ACD}">
      <dgm:prSet/>
      <dgm:spPr/>
      <dgm:t>
        <a:bodyPr/>
        <a:lstStyle/>
        <a:p>
          <a:endParaRPr lang="pt-BR"/>
        </a:p>
      </dgm:t>
    </dgm:pt>
    <dgm:pt modelId="{DBA8929B-46BA-404E-A3FA-7CF913B88C72}">
      <dgm:prSet/>
      <dgm:spPr/>
      <dgm:t>
        <a:bodyPr/>
        <a:lstStyle/>
        <a:p>
          <a:r>
            <a:rPr lang="pt-BR"/>
            <a:t>CÓDIGO FRONT-END</a:t>
          </a:r>
        </a:p>
      </dgm:t>
    </dgm:pt>
    <dgm:pt modelId="{F26A6E32-5FBB-4CEF-BDB1-A0E805534581}" type="parTrans" cxnId="{A0E7CBB5-7CF0-42B5-B4E5-93BE50449420}">
      <dgm:prSet/>
      <dgm:spPr/>
      <dgm:t>
        <a:bodyPr/>
        <a:lstStyle/>
        <a:p>
          <a:endParaRPr lang="pt-BR"/>
        </a:p>
      </dgm:t>
    </dgm:pt>
    <dgm:pt modelId="{79AC7646-F02B-4EB7-8D35-A654D4BDF6CA}" type="sibTrans" cxnId="{A0E7CBB5-7CF0-42B5-B4E5-93BE50449420}">
      <dgm:prSet/>
      <dgm:spPr/>
      <dgm:t>
        <a:bodyPr/>
        <a:lstStyle/>
        <a:p>
          <a:endParaRPr lang="pt-BR"/>
        </a:p>
      </dgm:t>
    </dgm:pt>
    <dgm:pt modelId="{C2E9E08C-C520-4750-9A46-099873830BC9}">
      <dgm:prSet/>
      <dgm:spPr/>
      <dgm:t>
        <a:bodyPr/>
        <a:lstStyle/>
        <a:p>
          <a:r>
            <a:rPr lang="pt-BR"/>
            <a:t>CÓDIGO BACK-END</a:t>
          </a:r>
        </a:p>
      </dgm:t>
    </dgm:pt>
    <dgm:pt modelId="{304499FC-178F-457B-9D5B-07C633CC1703}" type="parTrans" cxnId="{EB7666B2-9172-4ECA-B786-AA8FF5113B06}">
      <dgm:prSet/>
      <dgm:spPr/>
      <dgm:t>
        <a:bodyPr/>
        <a:lstStyle/>
        <a:p>
          <a:endParaRPr lang="pt-BR"/>
        </a:p>
      </dgm:t>
    </dgm:pt>
    <dgm:pt modelId="{E69A4F6D-B644-4F5C-905D-8356A91FFF6D}" type="sibTrans" cxnId="{EB7666B2-9172-4ECA-B786-AA8FF5113B06}">
      <dgm:prSet/>
      <dgm:spPr/>
      <dgm:t>
        <a:bodyPr/>
        <a:lstStyle/>
        <a:p>
          <a:endParaRPr lang="pt-BR"/>
        </a:p>
      </dgm:t>
    </dgm:pt>
    <dgm:pt modelId="{D5E38E4B-FED5-4A0A-B8AA-8728BED387A3}">
      <dgm:prSet/>
      <dgm:spPr/>
      <dgm:t>
        <a:bodyPr/>
        <a:lstStyle/>
        <a:p>
          <a:r>
            <a:rPr lang="pt-BR"/>
            <a:t>DESENVOLVER PRINCIPAIS PÁGINAS</a:t>
          </a:r>
        </a:p>
      </dgm:t>
    </dgm:pt>
    <dgm:pt modelId="{1182CA2F-4565-428E-AE54-DA4AC822DEC1}" type="parTrans" cxnId="{21C18FBE-38F8-4F4C-A586-7435BBF5F356}">
      <dgm:prSet/>
      <dgm:spPr/>
      <dgm:t>
        <a:bodyPr/>
        <a:lstStyle/>
        <a:p>
          <a:endParaRPr lang="pt-BR"/>
        </a:p>
      </dgm:t>
    </dgm:pt>
    <dgm:pt modelId="{F08BBAFC-C54C-473A-A12D-0976EAD9F5B1}" type="sibTrans" cxnId="{21C18FBE-38F8-4F4C-A586-7435BBF5F356}">
      <dgm:prSet/>
      <dgm:spPr/>
      <dgm:t>
        <a:bodyPr/>
        <a:lstStyle/>
        <a:p>
          <a:endParaRPr lang="pt-BR"/>
        </a:p>
      </dgm:t>
    </dgm:pt>
    <dgm:pt modelId="{B3F45023-E1E3-43C0-B67F-AD1E7AC51078}">
      <dgm:prSet/>
      <dgm:spPr/>
      <dgm:t>
        <a:bodyPr/>
        <a:lstStyle/>
        <a:p>
          <a:r>
            <a:rPr lang="pt-BR"/>
            <a:t>SOBRE O PROJETO</a:t>
          </a:r>
        </a:p>
      </dgm:t>
    </dgm:pt>
    <dgm:pt modelId="{E5DFCF2D-8524-4D8E-AB8B-E3229044C96F}" type="parTrans" cxnId="{AD7A2B7E-65A4-458E-9A02-A18E82620DF8}">
      <dgm:prSet/>
      <dgm:spPr/>
      <dgm:t>
        <a:bodyPr/>
        <a:lstStyle/>
        <a:p>
          <a:endParaRPr lang="pt-BR"/>
        </a:p>
      </dgm:t>
    </dgm:pt>
    <dgm:pt modelId="{C9664199-173B-4D48-A43A-0784E524AFD3}" type="sibTrans" cxnId="{AD7A2B7E-65A4-458E-9A02-A18E82620DF8}">
      <dgm:prSet/>
      <dgm:spPr/>
      <dgm:t>
        <a:bodyPr/>
        <a:lstStyle/>
        <a:p>
          <a:endParaRPr lang="pt-BR"/>
        </a:p>
      </dgm:t>
    </dgm:pt>
    <dgm:pt modelId="{971055BB-A4A3-40DF-B506-54605DDFB45E}">
      <dgm:prSet/>
      <dgm:spPr/>
      <dgm:t>
        <a:bodyPr/>
        <a:lstStyle/>
        <a:p>
          <a:r>
            <a:rPr lang="pt-BR"/>
            <a:t>SOBRE NÓS</a:t>
          </a:r>
        </a:p>
      </dgm:t>
    </dgm:pt>
    <dgm:pt modelId="{C550F39E-3BA4-4EAC-9784-E4F9E4C6F36F}" type="parTrans" cxnId="{5B6CFCF8-25A2-4BDC-9211-21E220344ED1}">
      <dgm:prSet/>
      <dgm:spPr/>
      <dgm:t>
        <a:bodyPr/>
        <a:lstStyle/>
        <a:p>
          <a:endParaRPr lang="pt-BR"/>
        </a:p>
      </dgm:t>
    </dgm:pt>
    <dgm:pt modelId="{5A6147EE-A1A6-4614-9DEB-0D9C46F37CEE}" type="sibTrans" cxnId="{5B6CFCF8-25A2-4BDC-9211-21E220344ED1}">
      <dgm:prSet/>
      <dgm:spPr/>
      <dgm:t>
        <a:bodyPr/>
        <a:lstStyle/>
        <a:p>
          <a:endParaRPr lang="pt-BR"/>
        </a:p>
      </dgm:t>
    </dgm:pt>
    <dgm:pt modelId="{B71ED880-875D-465D-A2D5-7EFCE170B8F3}">
      <dgm:prSet/>
      <dgm:spPr/>
      <dgm:t>
        <a:bodyPr/>
        <a:lstStyle/>
        <a:p>
          <a:r>
            <a:rPr lang="pt-BR"/>
            <a:t>CALCULADORA DE CORRIDAS</a:t>
          </a:r>
        </a:p>
      </dgm:t>
    </dgm:pt>
    <dgm:pt modelId="{6B85388F-71E1-413F-BC49-7FE13C99924D}" type="parTrans" cxnId="{186A48B7-C942-4DF9-A198-0A87B53EE7B1}">
      <dgm:prSet/>
      <dgm:spPr/>
      <dgm:t>
        <a:bodyPr/>
        <a:lstStyle/>
        <a:p>
          <a:endParaRPr lang="pt-BR"/>
        </a:p>
      </dgm:t>
    </dgm:pt>
    <dgm:pt modelId="{01D8D94A-4C5D-44E8-A195-D41DEB2DABF3}" type="sibTrans" cxnId="{186A48B7-C942-4DF9-A198-0A87B53EE7B1}">
      <dgm:prSet/>
      <dgm:spPr/>
      <dgm:t>
        <a:bodyPr/>
        <a:lstStyle/>
        <a:p>
          <a:endParaRPr lang="pt-BR"/>
        </a:p>
      </dgm:t>
    </dgm:pt>
    <dgm:pt modelId="{9AC19E5E-60C4-4CCF-A20E-E4814BC2FE9B}">
      <dgm:prSet/>
      <dgm:spPr/>
      <dgm:t>
        <a:bodyPr/>
        <a:lstStyle/>
        <a:p>
          <a:r>
            <a:rPr lang="pt-BR"/>
            <a:t>TESTES DE USABILIDADE</a:t>
          </a:r>
        </a:p>
      </dgm:t>
    </dgm:pt>
    <dgm:pt modelId="{699FA3BB-5DDB-4810-8B78-2E6BCAFDC511}" type="parTrans" cxnId="{A07DF47A-E69E-495D-8151-1979DE0A5DDB}">
      <dgm:prSet/>
      <dgm:spPr/>
      <dgm:t>
        <a:bodyPr/>
        <a:lstStyle/>
        <a:p>
          <a:endParaRPr lang="pt-BR"/>
        </a:p>
      </dgm:t>
    </dgm:pt>
    <dgm:pt modelId="{9F54CECE-D9A6-4EF2-828B-C01621ECF61C}" type="sibTrans" cxnId="{A07DF47A-E69E-495D-8151-1979DE0A5DDB}">
      <dgm:prSet/>
      <dgm:spPr/>
      <dgm:t>
        <a:bodyPr/>
        <a:lstStyle/>
        <a:p>
          <a:endParaRPr lang="pt-BR"/>
        </a:p>
      </dgm:t>
    </dgm:pt>
    <dgm:pt modelId="{03DF699C-3176-485E-B584-5BC85EC703ED}">
      <dgm:prSet/>
      <dgm:spPr/>
      <dgm:t>
        <a:bodyPr/>
        <a:lstStyle/>
        <a:p>
          <a:r>
            <a:rPr lang="pt-BR"/>
            <a:t>IDENTIFICAÇÃO E CORREÇÃO DE BUGS</a:t>
          </a:r>
        </a:p>
      </dgm:t>
    </dgm:pt>
    <dgm:pt modelId="{FDDB7EEE-AB02-47E4-B007-CB2A762CB7F9}" type="parTrans" cxnId="{7241A540-84B9-4248-A8C9-589551961BC5}">
      <dgm:prSet/>
      <dgm:spPr/>
      <dgm:t>
        <a:bodyPr/>
        <a:lstStyle/>
        <a:p>
          <a:endParaRPr lang="pt-BR"/>
        </a:p>
      </dgm:t>
    </dgm:pt>
    <dgm:pt modelId="{C3CA3D16-3F50-4C85-8F9B-29F6F52233B6}" type="sibTrans" cxnId="{7241A540-84B9-4248-A8C9-589551961BC5}">
      <dgm:prSet/>
      <dgm:spPr/>
      <dgm:t>
        <a:bodyPr/>
        <a:lstStyle/>
        <a:p>
          <a:endParaRPr lang="pt-BR"/>
        </a:p>
      </dgm:t>
    </dgm:pt>
    <dgm:pt modelId="{EC6FE534-DC93-4BE9-B221-533498D9AED2}">
      <dgm:prSet/>
      <dgm:spPr/>
      <dgm:t>
        <a:bodyPr/>
        <a:lstStyle/>
        <a:p>
          <a:r>
            <a:rPr lang="pt-BR"/>
            <a:t>REALIZAÇÃO DE ATUALIZAÇÕES E MELHORIAS CONTÍNUAS</a:t>
          </a:r>
        </a:p>
      </dgm:t>
    </dgm:pt>
    <dgm:pt modelId="{E1527C33-CFAA-4D8C-96C4-EE6231657CF0}" type="parTrans" cxnId="{FE8D82F4-EC2E-4B25-896E-A6EFC76B2206}">
      <dgm:prSet/>
      <dgm:spPr/>
      <dgm:t>
        <a:bodyPr/>
        <a:lstStyle/>
        <a:p>
          <a:endParaRPr lang="pt-BR"/>
        </a:p>
      </dgm:t>
    </dgm:pt>
    <dgm:pt modelId="{6D81CC16-08CD-4BC5-BB25-D3C60D9BB3C1}" type="sibTrans" cxnId="{FE8D82F4-EC2E-4B25-896E-A6EFC76B2206}">
      <dgm:prSet/>
      <dgm:spPr/>
      <dgm:t>
        <a:bodyPr/>
        <a:lstStyle/>
        <a:p>
          <a:endParaRPr lang="pt-BR"/>
        </a:p>
      </dgm:t>
    </dgm:pt>
    <dgm:pt modelId="{8C33E48E-334E-4A5A-8828-C0B9BC12F4DA}">
      <dgm:prSet/>
      <dgm:spPr/>
      <dgm:t>
        <a:bodyPr/>
        <a:lstStyle/>
        <a:p>
          <a:r>
            <a:rPr lang="pt-BR"/>
            <a:t>CAMPANHAS EM MÍDIAS SOCIAIS E ANÚNCIOS ONLINE</a:t>
          </a:r>
        </a:p>
      </dgm:t>
    </dgm:pt>
    <dgm:pt modelId="{7D1D39C0-3B18-4635-B1B3-C21C05B51E72}" type="parTrans" cxnId="{2BBFBFB3-9575-4C01-9758-C9373EB496DF}">
      <dgm:prSet/>
      <dgm:spPr/>
      <dgm:t>
        <a:bodyPr/>
        <a:lstStyle/>
        <a:p>
          <a:endParaRPr lang="pt-BR"/>
        </a:p>
      </dgm:t>
    </dgm:pt>
    <dgm:pt modelId="{A5953739-5348-4DF8-A599-C497DF96D7A3}" type="sibTrans" cxnId="{2BBFBFB3-9575-4C01-9758-C9373EB496DF}">
      <dgm:prSet/>
      <dgm:spPr/>
      <dgm:t>
        <a:bodyPr/>
        <a:lstStyle/>
        <a:p>
          <a:endParaRPr lang="pt-BR"/>
        </a:p>
      </dgm:t>
    </dgm:pt>
    <dgm:pt modelId="{52322AC1-C0CA-41C2-AF77-D47B568609DC}">
      <dgm:prSet/>
      <dgm:spPr/>
      <dgm:t>
        <a:bodyPr/>
        <a:lstStyle/>
        <a:p>
          <a:r>
            <a:rPr lang="pt-BR"/>
            <a:t>COLETAR FEEDBACK E IMPLEMENTAÇÃO DE MELHORIAS</a:t>
          </a:r>
        </a:p>
      </dgm:t>
    </dgm:pt>
    <dgm:pt modelId="{3BEC5FAA-E4C7-4310-8BF8-FD6D6CD14D5D}" type="parTrans" cxnId="{E81CE985-107C-46B1-8E6F-793372A7C67F}">
      <dgm:prSet/>
      <dgm:spPr/>
      <dgm:t>
        <a:bodyPr/>
        <a:lstStyle/>
        <a:p>
          <a:endParaRPr lang="pt-BR"/>
        </a:p>
      </dgm:t>
    </dgm:pt>
    <dgm:pt modelId="{4588D817-B422-419C-9BBD-93DD8ABBE6F3}" type="sibTrans" cxnId="{E81CE985-107C-46B1-8E6F-793372A7C67F}">
      <dgm:prSet/>
      <dgm:spPr/>
      <dgm:t>
        <a:bodyPr/>
        <a:lstStyle/>
        <a:p>
          <a:endParaRPr lang="pt-BR"/>
        </a:p>
      </dgm:t>
    </dgm:pt>
    <dgm:pt modelId="{85451313-C917-4F47-86D0-45E28E549CBF}">
      <dgm:prSet/>
      <dgm:spPr/>
      <dgm:t>
        <a:bodyPr/>
        <a:lstStyle/>
        <a:p>
          <a:r>
            <a:rPr lang="pt-BR"/>
            <a:t>DESENVOLVER PARCERIAS</a:t>
          </a:r>
        </a:p>
      </dgm:t>
    </dgm:pt>
    <dgm:pt modelId="{900F9B5B-B201-41E8-9F84-B4A949821D1D}" type="parTrans" cxnId="{C8D70DD5-D354-4E8F-8F36-FBA22A5D2A2C}">
      <dgm:prSet/>
      <dgm:spPr/>
      <dgm:t>
        <a:bodyPr/>
        <a:lstStyle/>
        <a:p>
          <a:endParaRPr lang="pt-BR"/>
        </a:p>
      </dgm:t>
    </dgm:pt>
    <dgm:pt modelId="{C35E62F3-BCD5-4083-A380-44B10F6F2EC2}" type="sibTrans" cxnId="{C8D70DD5-D354-4E8F-8F36-FBA22A5D2A2C}">
      <dgm:prSet/>
      <dgm:spPr/>
      <dgm:t>
        <a:bodyPr/>
        <a:lstStyle/>
        <a:p>
          <a:endParaRPr lang="pt-BR"/>
        </a:p>
      </dgm:t>
    </dgm:pt>
    <dgm:pt modelId="{0E0D5914-9733-4438-B53B-E54AED87BD25}">
      <dgm:prSet custT="1"/>
      <dgm:spPr>
        <a:solidFill>
          <a:schemeClr val="accent6">
            <a:lumMod val="75000"/>
          </a:schemeClr>
        </a:solidFill>
      </dgm:spPr>
      <dgm:t>
        <a:bodyPr/>
        <a:lstStyle/>
        <a:p>
          <a:r>
            <a:rPr lang="pt-BR" sz="900" b="1"/>
            <a:t>DESENVOLVIMENTO</a:t>
          </a:r>
        </a:p>
      </dgm:t>
    </dgm:pt>
    <dgm:pt modelId="{D8EA48FB-2A30-458D-BF2E-504D6379A563}" type="sibTrans" cxnId="{4A2D8755-0CFA-4659-993A-B10BB913460D}">
      <dgm:prSet/>
      <dgm:spPr/>
      <dgm:t>
        <a:bodyPr/>
        <a:lstStyle/>
        <a:p>
          <a:endParaRPr lang="pt-BR"/>
        </a:p>
      </dgm:t>
    </dgm:pt>
    <dgm:pt modelId="{C025D0B3-3453-4AB2-8C0D-9A93251A872D}" type="parTrans" cxnId="{4A2D8755-0CFA-4659-993A-B10BB913460D}">
      <dgm:prSet/>
      <dgm:spPr/>
      <dgm:t>
        <a:bodyPr/>
        <a:lstStyle/>
        <a:p>
          <a:endParaRPr lang="pt-BR"/>
        </a:p>
      </dgm:t>
    </dgm:pt>
    <dgm:pt modelId="{E632BE82-12AE-4EA8-9B11-924053682562}">
      <dgm:prSet/>
      <dgm:spPr/>
      <dgm:t>
        <a:bodyPr/>
        <a:lstStyle/>
        <a:p>
          <a:r>
            <a:rPr lang="pt-BR"/>
            <a:t>TESTAR A UI/UX</a:t>
          </a:r>
        </a:p>
      </dgm:t>
    </dgm:pt>
    <dgm:pt modelId="{A15E924C-5621-4A99-9FE1-7B2472F94389}" type="parTrans" cxnId="{A53AED54-CFFF-4FD8-98AE-921856413440}">
      <dgm:prSet/>
      <dgm:spPr/>
      <dgm:t>
        <a:bodyPr/>
        <a:lstStyle/>
        <a:p>
          <a:endParaRPr lang="pt-BR"/>
        </a:p>
      </dgm:t>
    </dgm:pt>
    <dgm:pt modelId="{AFF7DC22-F410-4E66-9915-B31BBE475F1F}" type="sibTrans" cxnId="{A53AED54-CFFF-4FD8-98AE-921856413440}">
      <dgm:prSet/>
      <dgm:spPr/>
      <dgm:t>
        <a:bodyPr/>
        <a:lstStyle/>
        <a:p>
          <a:endParaRPr lang="pt-BR"/>
        </a:p>
      </dgm:t>
    </dgm:pt>
    <dgm:pt modelId="{C58823CB-3B95-4ECB-8BC8-F0E27060F241}">
      <dgm:prSet/>
      <dgm:spPr/>
      <dgm:t>
        <a:bodyPr/>
        <a:lstStyle/>
        <a:p>
          <a:r>
            <a:rPr lang="pt-BR"/>
            <a:t>CRIAÇÃO DO BANCO DE DADOS</a:t>
          </a:r>
        </a:p>
      </dgm:t>
    </dgm:pt>
    <dgm:pt modelId="{EBEEB6E8-5227-406B-9A3E-312F44CAF5F8}" type="parTrans" cxnId="{7EC07F4F-D917-4148-B437-BE29C85AFA61}">
      <dgm:prSet/>
      <dgm:spPr/>
      <dgm:t>
        <a:bodyPr/>
        <a:lstStyle/>
        <a:p>
          <a:endParaRPr lang="pt-BR"/>
        </a:p>
      </dgm:t>
    </dgm:pt>
    <dgm:pt modelId="{4A797103-0AE9-4AF1-AA84-9122C35AAD5A}" type="sibTrans" cxnId="{7EC07F4F-D917-4148-B437-BE29C85AFA61}">
      <dgm:prSet/>
      <dgm:spPr/>
      <dgm:t>
        <a:bodyPr/>
        <a:lstStyle/>
        <a:p>
          <a:endParaRPr lang="pt-BR"/>
        </a:p>
      </dgm:t>
    </dgm:pt>
    <dgm:pt modelId="{47F24E61-CB8B-4536-A833-F95DEECE1504}">
      <dgm:prSet/>
      <dgm:spPr/>
      <dgm:t>
        <a:bodyPr/>
        <a:lstStyle/>
        <a:p>
          <a:r>
            <a:rPr lang="pt-BR"/>
            <a:t>DESENVOLVIMENTO DAS API'S</a:t>
          </a:r>
        </a:p>
      </dgm:t>
    </dgm:pt>
    <dgm:pt modelId="{CEC55DE9-CA19-4812-BB18-6CA1DBEE6C1F}" type="parTrans" cxnId="{B79D9208-640F-4FBC-B740-8A33D1107FCA}">
      <dgm:prSet/>
      <dgm:spPr/>
      <dgm:t>
        <a:bodyPr/>
        <a:lstStyle/>
        <a:p>
          <a:endParaRPr lang="pt-BR"/>
        </a:p>
      </dgm:t>
    </dgm:pt>
    <dgm:pt modelId="{CA483277-564A-4EC5-BB72-45B98FBE96F0}" type="sibTrans" cxnId="{B79D9208-640F-4FBC-B740-8A33D1107FCA}">
      <dgm:prSet/>
      <dgm:spPr/>
      <dgm:t>
        <a:bodyPr/>
        <a:lstStyle/>
        <a:p>
          <a:endParaRPr lang="pt-BR"/>
        </a:p>
      </dgm:t>
    </dgm:pt>
    <dgm:pt modelId="{D7A0EB35-E8A5-4C8F-95EF-851E9EC8B8E3}">
      <dgm:prSet/>
      <dgm:spPr/>
      <dgm:t>
        <a:bodyPr/>
        <a:lstStyle/>
        <a:p>
          <a:r>
            <a:rPr lang="pt-BR"/>
            <a:t>IMPLEMENTAR IA</a:t>
          </a:r>
        </a:p>
      </dgm:t>
    </dgm:pt>
    <dgm:pt modelId="{C6A45FCE-97A4-4B31-878B-C5252F842B30}" type="parTrans" cxnId="{574993A6-A771-4BCB-ADBA-D6D1C0A86DAA}">
      <dgm:prSet/>
      <dgm:spPr/>
      <dgm:t>
        <a:bodyPr/>
        <a:lstStyle/>
        <a:p>
          <a:endParaRPr lang="pt-BR"/>
        </a:p>
      </dgm:t>
    </dgm:pt>
    <dgm:pt modelId="{179AB799-1178-4524-B9FB-520CCEAF16AE}" type="sibTrans" cxnId="{574993A6-A771-4BCB-ADBA-D6D1C0A86DAA}">
      <dgm:prSet/>
      <dgm:spPr/>
      <dgm:t>
        <a:bodyPr/>
        <a:lstStyle/>
        <a:p>
          <a:endParaRPr lang="pt-BR"/>
        </a:p>
      </dgm:t>
    </dgm:pt>
    <dgm:pt modelId="{1074358C-D7EC-497E-8A79-228B01C24390}">
      <dgm:prSet/>
      <dgm:spPr/>
      <dgm:t>
        <a:bodyPr/>
        <a:lstStyle/>
        <a:p>
          <a:r>
            <a:rPr lang="pt-BR"/>
            <a:t>CRIAÇÃO DO SERVIDOR</a:t>
          </a:r>
        </a:p>
      </dgm:t>
    </dgm:pt>
    <dgm:pt modelId="{29E747C2-4E74-46D2-BDE2-CE09F853E2AD}" type="parTrans" cxnId="{81277CAA-9F4C-4650-935D-CDBA23270B47}">
      <dgm:prSet/>
      <dgm:spPr/>
      <dgm:t>
        <a:bodyPr/>
        <a:lstStyle/>
        <a:p>
          <a:endParaRPr lang="pt-BR"/>
        </a:p>
      </dgm:t>
    </dgm:pt>
    <dgm:pt modelId="{6D9B0683-DBEC-4AA1-A6BE-C4042F16D5EF}" type="sibTrans" cxnId="{81277CAA-9F4C-4650-935D-CDBA23270B47}">
      <dgm:prSet/>
      <dgm:spPr/>
      <dgm:t>
        <a:bodyPr/>
        <a:lstStyle/>
        <a:p>
          <a:endParaRPr lang="pt-BR"/>
        </a:p>
      </dgm:t>
    </dgm:pt>
    <dgm:pt modelId="{46E357A4-0284-4BE1-9A9E-6902B02DC6CC}">
      <dgm:prSet/>
      <dgm:spPr/>
      <dgm:t>
        <a:bodyPr/>
        <a:lstStyle/>
        <a:p>
          <a:r>
            <a:rPr lang="pt-BR"/>
            <a:t>ESTILIZAR PÁGINAS</a:t>
          </a:r>
        </a:p>
      </dgm:t>
    </dgm:pt>
    <dgm:pt modelId="{8CC409DE-D71E-4F9A-975B-6E0B43349A74}" type="parTrans" cxnId="{3F277B1B-9B06-4FEA-A390-7A852BE4800A}">
      <dgm:prSet/>
      <dgm:spPr/>
      <dgm:t>
        <a:bodyPr/>
        <a:lstStyle/>
        <a:p>
          <a:endParaRPr lang="pt-BR"/>
        </a:p>
      </dgm:t>
    </dgm:pt>
    <dgm:pt modelId="{77D3067B-87F9-49C3-BB24-44A401A5AE4C}" type="sibTrans" cxnId="{3F277B1B-9B06-4FEA-A390-7A852BE4800A}">
      <dgm:prSet/>
      <dgm:spPr/>
      <dgm:t>
        <a:bodyPr/>
        <a:lstStyle/>
        <a:p>
          <a:endParaRPr lang="pt-BR"/>
        </a:p>
      </dgm:t>
    </dgm:pt>
    <dgm:pt modelId="{C1D6D2B6-BDA2-42F7-88E6-646763F96BB6}">
      <dgm:prSet/>
      <dgm:spPr/>
      <dgm:t>
        <a:bodyPr/>
        <a:lstStyle/>
        <a:p>
          <a:r>
            <a:rPr lang="pt-BR"/>
            <a:t>TESTES DE VULNERABILIDADES</a:t>
          </a:r>
        </a:p>
      </dgm:t>
    </dgm:pt>
    <dgm:pt modelId="{DEC2965C-6285-4C9B-87B1-9D8088E6A23A}" type="parTrans" cxnId="{BBE83C0F-07A4-418E-AB4F-07C162359ABC}">
      <dgm:prSet/>
      <dgm:spPr/>
      <dgm:t>
        <a:bodyPr/>
        <a:lstStyle/>
        <a:p>
          <a:endParaRPr lang="pt-BR"/>
        </a:p>
      </dgm:t>
    </dgm:pt>
    <dgm:pt modelId="{ADAF3710-8138-48BC-A13D-22724A13C061}" type="sibTrans" cxnId="{BBE83C0F-07A4-418E-AB4F-07C162359ABC}">
      <dgm:prSet/>
      <dgm:spPr/>
      <dgm:t>
        <a:bodyPr/>
        <a:lstStyle/>
        <a:p>
          <a:endParaRPr lang="pt-BR"/>
        </a:p>
      </dgm:t>
    </dgm:pt>
    <dgm:pt modelId="{FF48D854-A6EB-4180-B3C8-A92AD1913FB8}">
      <dgm:prSet/>
      <dgm:spPr/>
      <dgm:t>
        <a:bodyPr/>
        <a:lstStyle/>
        <a:p>
          <a:r>
            <a:rPr lang="pt-BR"/>
            <a:t>TESTES DE INTEGRAÇÃO</a:t>
          </a:r>
        </a:p>
      </dgm:t>
    </dgm:pt>
    <dgm:pt modelId="{6B041918-39D0-4B10-99C9-C420D939F881}" type="parTrans" cxnId="{BD4F875E-53FA-490B-9373-1E124F92B34F}">
      <dgm:prSet/>
      <dgm:spPr/>
      <dgm:t>
        <a:bodyPr/>
        <a:lstStyle/>
        <a:p>
          <a:endParaRPr lang="pt-BR"/>
        </a:p>
      </dgm:t>
    </dgm:pt>
    <dgm:pt modelId="{23268B42-672B-459C-83DD-B742F77F78BB}" type="sibTrans" cxnId="{BD4F875E-53FA-490B-9373-1E124F92B34F}">
      <dgm:prSet/>
      <dgm:spPr/>
      <dgm:t>
        <a:bodyPr/>
        <a:lstStyle/>
        <a:p>
          <a:endParaRPr lang="pt-BR"/>
        </a:p>
      </dgm:t>
    </dgm:pt>
    <dgm:pt modelId="{FFC0753A-C3E9-4306-8FCF-BC7CD8CBB498}">
      <dgm:prSet/>
      <dgm:spPr/>
      <dgm:t>
        <a:bodyPr/>
        <a:lstStyle/>
        <a:p>
          <a:r>
            <a:rPr lang="pt-BR"/>
            <a:t>CRIAÇÃO DE CRIPTOGRAFIA</a:t>
          </a:r>
        </a:p>
      </dgm:t>
    </dgm:pt>
    <dgm:pt modelId="{9EF39CC3-BBFF-4D20-95F9-7988E1E48A27}" type="parTrans" cxnId="{B806B88A-E0AD-4557-89C9-E6690E0DF7D3}">
      <dgm:prSet/>
      <dgm:spPr/>
      <dgm:t>
        <a:bodyPr/>
        <a:lstStyle/>
        <a:p>
          <a:endParaRPr lang="pt-BR"/>
        </a:p>
      </dgm:t>
    </dgm:pt>
    <dgm:pt modelId="{8DB89BD6-B3E0-4D91-BDD1-D5C0BC623CB8}" type="sibTrans" cxnId="{B806B88A-E0AD-4557-89C9-E6690E0DF7D3}">
      <dgm:prSet/>
      <dgm:spPr/>
      <dgm:t>
        <a:bodyPr/>
        <a:lstStyle/>
        <a:p>
          <a:endParaRPr lang="pt-BR"/>
        </a:p>
      </dgm:t>
    </dgm:pt>
    <dgm:pt modelId="{1E651702-DC71-47E4-A552-F7654117C0C9}">
      <dgm:prSet/>
      <dgm:spPr/>
      <dgm:t>
        <a:bodyPr/>
        <a:lstStyle/>
        <a:p>
          <a:r>
            <a:rPr lang="pt-BR"/>
            <a:t>TESTES UNITÁRIOS</a:t>
          </a:r>
        </a:p>
      </dgm:t>
    </dgm:pt>
    <dgm:pt modelId="{CE2A1D5D-C923-4BF8-84E3-C9DF06EDBF96}" type="parTrans" cxnId="{21E65F3F-A3F5-497A-AB83-72DFC18DE872}">
      <dgm:prSet/>
      <dgm:spPr/>
      <dgm:t>
        <a:bodyPr/>
        <a:lstStyle/>
        <a:p>
          <a:endParaRPr lang="pt-BR"/>
        </a:p>
      </dgm:t>
    </dgm:pt>
    <dgm:pt modelId="{22907F59-B4CF-44BD-A8B7-A5BE27C347D1}" type="sibTrans" cxnId="{21E65F3F-A3F5-497A-AB83-72DFC18DE872}">
      <dgm:prSet/>
      <dgm:spPr/>
      <dgm:t>
        <a:bodyPr/>
        <a:lstStyle/>
        <a:p>
          <a:endParaRPr lang="pt-BR"/>
        </a:p>
      </dgm:t>
    </dgm:pt>
    <dgm:pt modelId="{90431E3C-4F42-4628-B684-A96161BFF430}" type="pres">
      <dgm:prSet presAssocID="{0CFB7DD9-0DA5-4E4C-8DA3-9F1B6119F4C6}" presName="hierChild1" presStyleCnt="0">
        <dgm:presLayoutVars>
          <dgm:orgChart val="1"/>
          <dgm:chPref val="1"/>
          <dgm:dir/>
          <dgm:animOne val="branch"/>
          <dgm:animLvl val="lvl"/>
          <dgm:resizeHandles/>
        </dgm:presLayoutVars>
      </dgm:prSet>
      <dgm:spPr/>
    </dgm:pt>
    <dgm:pt modelId="{0A189367-43EC-4441-BA08-750B899E9469}" type="pres">
      <dgm:prSet presAssocID="{0102E4FE-20A8-44CB-9044-37DB2019EEF7}" presName="hierRoot1" presStyleCnt="0">
        <dgm:presLayoutVars>
          <dgm:hierBranch val="init"/>
        </dgm:presLayoutVars>
      </dgm:prSet>
      <dgm:spPr/>
    </dgm:pt>
    <dgm:pt modelId="{360B80A0-E040-4231-A03C-DB4C44D4BEFB}" type="pres">
      <dgm:prSet presAssocID="{0102E4FE-20A8-44CB-9044-37DB2019EEF7}" presName="rootComposite1" presStyleCnt="0"/>
      <dgm:spPr/>
    </dgm:pt>
    <dgm:pt modelId="{2D883808-430E-40D8-8B07-302E85302A34}" type="pres">
      <dgm:prSet presAssocID="{0102E4FE-20A8-44CB-9044-37DB2019EEF7}" presName="rootText1" presStyleLbl="node0" presStyleIdx="0" presStyleCnt="1" custScaleX="150162" custScaleY="128812" custLinFactY="-34665" custLinFactNeighborX="-6143" custLinFactNeighborY="-100000">
        <dgm:presLayoutVars>
          <dgm:chPref val="3"/>
        </dgm:presLayoutVars>
      </dgm:prSet>
      <dgm:spPr/>
    </dgm:pt>
    <dgm:pt modelId="{9E54A725-AB28-4B64-8844-9F2951F2F7A0}" type="pres">
      <dgm:prSet presAssocID="{0102E4FE-20A8-44CB-9044-37DB2019EEF7}" presName="rootConnector1" presStyleLbl="node1" presStyleIdx="0" presStyleCnt="0"/>
      <dgm:spPr/>
    </dgm:pt>
    <dgm:pt modelId="{7F944FE0-D2A2-405B-BDFF-D1897631706E}" type="pres">
      <dgm:prSet presAssocID="{0102E4FE-20A8-44CB-9044-37DB2019EEF7}" presName="hierChild2" presStyleCnt="0"/>
      <dgm:spPr/>
    </dgm:pt>
    <dgm:pt modelId="{7BA6A4CA-F40E-4826-9E97-95062F5DD647}" type="pres">
      <dgm:prSet presAssocID="{D6922E7D-1806-4E3F-8FA5-876C5E53C8A8}" presName="Name37" presStyleLbl="parChTrans1D2" presStyleIdx="0" presStyleCnt="10"/>
      <dgm:spPr/>
    </dgm:pt>
    <dgm:pt modelId="{92667419-A898-4795-9C0E-361368D04859}" type="pres">
      <dgm:prSet presAssocID="{8D244D8F-C792-40BC-A511-7DE39E45E194}" presName="hierRoot2" presStyleCnt="0">
        <dgm:presLayoutVars>
          <dgm:hierBranch val="init"/>
        </dgm:presLayoutVars>
      </dgm:prSet>
      <dgm:spPr/>
    </dgm:pt>
    <dgm:pt modelId="{AAE10948-D9BD-4DD1-83D8-C8238129D30B}" type="pres">
      <dgm:prSet presAssocID="{8D244D8F-C792-40BC-A511-7DE39E45E194}" presName="rootComposite" presStyleCnt="0"/>
      <dgm:spPr/>
    </dgm:pt>
    <dgm:pt modelId="{4C9AEEA8-806B-4221-A8CF-497F84C39D63}" type="pres">
      <dgm:prSet presAssocID="{8D244D8F-C792-40BC-A511-7DE39E45E194}" presName="rootText" presStyleLbl="node2" presStyleIdx="0" presStyleCnt="10" custScaleX="76938" custLinFactNeighborX="-2261">
        <dgm:presLayoutVars>
          <dgm:chPref val="3"/>
        </dgm:presLayoutVars>
      </dgm:prSet>
      <dgm:spPr/>
    </dgm:pt>
    <dgm:pt modelId="{CFC31A14-C94F-4A30-A37D-372AB6BB600E}" type="pres">
      <dgm:prSet presAssocID="{8D244D8F-C792-40BC-A511-7DE39E45E194}" presName="rootConnector" presStyleLbl="node2" presStyleIdx="0" presStyleCnt="10"/>
      <dgm:spPr/>
    </dgm:pt>
    <dgm:pt modelId="{CFE7259F-6958-4278-B532-D5FC1DF0D989}" type="pres">
      <dgm:prSet presAssocID="{8D244D8F-C792-40BC-A511-7DE39E45E194}" presName="hierChild4" presStyleCnt="0"/>
      <dgm:spPr/>
    </dgm:pt>
    <dgm:pt modelId="{0DBA4C10-E38C-4A57-BDCF-A02983AC86EA}" type="pres">
      <dgm:prSet presAssocID="{B5B99BBF-342F-4A4E-BF02-3E97606E944D}" presName="Name37" presStyleLbl="parChTrans1D3" presStyleIdx="0" presStyleCnt="22"/>
      <dgm:spPr/>
    </dgm:pt>
    <dgm:pt modelId="{F7237C1A-2CFF-4D51-9968-643427BC722B}" type="pres">
      <dgm:prSet presAssocID="{B6389D6D-8AE5-4B3C-9BF6-CF7D2B974EDD}" presName="hierRoot2" presStyleCnt="0">
        <dgm:presLayoutVars>
          <dgm:hierBranch val="init"/>
        </dgm:presLayoutVars>
      </dgm:prSet>
      <dgm:spPr/>
    </dgm:pt>
    <dgm:pt modelId="{1F57570A-EEE3-4AFE-93E6-A976FA9C51FD}" type="pres">
      <dgm:prSet presAssocID="{B6389D6D-8AE5-4B3C-9BF6-CF7D2B974EDD}" presName="rootComposite" presStyleCnt="0"/>
      <dgm:spPr/>
    </dgm:pt>
    <dgm:pt modelId="{9E9FE827-52A4-46D9-ADB2-E6FCF0B9E008}" type="pres">
      <dgm:prSet presAssocID="{B6389D6D-8AE5-4B3C-9BF6-CF7D2B974EDD}" presName="rootText" presStyleLbl="node3" presStyleIdx="0" presStyleCnt="22">
        <dgm:presLayoutVars>
          <dgm:chPref val="3"/>
        </dgm:presLayoutVars>
      </dgm:prSet>
      <dgm:spPr/>
    </dgm:pt>
    <dgm:pt modelId="{45896F72-DCDE-404C-8364-99656B71FFED}" type="pres">
      <dgm:prSet presAssocID="{B6389D6D-8AE5-4B3C-9BF6-CF7D2B974EDD}" presName="rootConnector" presStyleLbl="node3" presStyleIdx="0" presStyleCnt="22"/>
      <dgm:spPr/>
    </dgm:pt>
    <dgm:pt modelId="{09EFDB36-E5B0-4407-8281-5D4F42D16FE0}" type="pres">
      <dgm:prSet presAssocID="{B6389D6D-8AE5-4B3C-9BF6-CF7D2B974EDD}" presName="hierChild4" presStyleCnt="0"/>
      <dgm:spPr/>
    </dgm:pt>
    <dgm:pt modelId="{2F132628-32FC-4EEB-A2B9-3E7324D5716F}" type="pres">
      <dgm:prSet presAssocID="{B6389D6D-8AE5-4B3C-9BF6-CF7D2B974EDD}" presName="hierChild5" presStyleCnt="0"/>
      <dgm:spPr/>
    </dgm:pt>
    <dgm:pt modelId="{7BD786B8-780D-4619-A5E3-357F0EDAE2E4}" type="pres">
      <dgm:prSet presAssocID="{CB1CFF7C-42F1-4A09-8B31-0773BB970F24}" presName="Name37" presStyleLbl="parChTrans1D3" presStyleIdx="1" presStyleCnt="22"/>
      <dgm:spPr/>
    </dgm:pt>
    <dgm:pt modelId="{FF449168-822C-418C-9CA1-B101D096CF90}" type="pres">
      <dgm:prSet presAssocID="{939AE253-A7E2-4EBA-B997-5913C2301F5A}" presName="hierRoot2" presStyleCnt="0">
        <dgm:presLayoutVars>
          <dgm:hierBranch val="init"/>
        </dgm:presLayoutVars>
      </dgm:prSet>
      <dgm:spPr/>
    </dgm:pt>
    <dgm:pt modelId="{FDC422C0-CC05-449C-8033-C172FF181AD5}" type="pres">
      <dgm:prSet presAssocID="{939AE253-A7E2-4EBA-B997-5913C2301F5A}" presName="rootComposite" presStyleCnt="0"/>
      <dgm:spPr/>
    </dgm:pt>
    <dgm:pt modelId="{CF1CE0D6-2000-45B7-B412-882350AF6F25}" type="pres">
      <dgm:prSet presAssocID="{939AE253-A7E2-4EBA-B997-5913C2301F5A}" presName="rootText" presStyleLbl="node3" presStyleIdx="1" presStyleCnt="22">
        <dgm:presLayoutVars>
          <dgm:chPref val="3"/>
        </dgm:presLayoutVars>
      </dgm:prSet>
      <dgm:spPr/>
    </dgm:pt>
    <dgm:pt modelId="{E332D8F5-24D1-438A-A88D-967661A9895B}" type="pres">
      <dgm:prSet presAssocID="{939AE253-A7E2-4EBA-B997-5913C2301F5A}" presName="rootConnector" presStyleLbl="node3" presStyleIdx="1" presStyleCnt="22"/>
      <dgm:spPr/>
    </dgm:pt>
    <dgm:pt modelId="{0945C784-5EB4-4170-B227-C25054AACF2B}" type="pres">
      <dgm:prSet presAssocID="{939AE253-A7E2-4EBA-B997-5913C2301F5A}" presName="hierChild4" presStyleCnt="0"/>
      <dgm:spPr/>
    </dgm:pt>
    <dgm:pt modelId="{795D698A-1823-4D67-A0CE-2685E9EB05B4}" type="pres">
      <dgm:prSet presAssocID="{939AE253-A7E2-4EBA-B997-5913C2301F5A}" presName="hierChild5" presStyleCnt="0"/>
      <dgm:spPr/>
    </dgm:pt>
    <dgm:pt modelId="{A210511E-8313-4F28-990A-429088BA3B3F}" type="pres">
      <dgm:prSet presAssocID="{D433E747-1E2C-41A0-B616-42B31870972F}" presName="Name37" presStyleLbl="parChTrans1D3" presStyleIdx="2" presStyleCnt="22"/>
      <dgm:spPr/>
    </dgm:pt>
    <dgm:pt modelId="{662A03C9-0D7D-4233-877E-650105F68909}" type="pres">
      <dgm:prSet presAssocID="{6ED531EE-0BC7-4118-B43F-7D8D436633A8}" presName="hierRoot2" presStyleCnt="0">
        <dgm:presLayoutVars>
          <dgm:hierBranch val="init"/>
        </dgm:presLayoutVars>
      </dgm:prSet>
      <dgm:spPr/>
    </dgm:pt>
    <dgm:pt modelId="{3F4608E4-44E4-4C09-98F7-7A5196AC4942}" type="pres">
      <dgm:prSet presAssocID="{6ED531EE-0BC7-4118-B43F-7D8D436633A8}" presName="rootComposite" presStyleCnt="0"/>
      <dgm:spPr/>
    </dgm:pt>
    <dgm:pt modelId="{422A5DCC-F310-4179-AC5C-3A5AA9AB3509}" type="pres">
      <dgm:prSet presAssocID="{6ED531EE-0BC7-4118-B43F-7D8D436633A8}" presName="rootText" presStyleLbl="node3" presStyleIdx="2" presStyleCnt="22">
        <dgm:presLayoutVars>
          <dgm:chPref val="3"/>
        </dgm:presLayoutVars>
      </dgm:prSet>
      <dgm:spPr/>
    </dgm:pt>
    <dgm:pt modelId="{D3BF38C4-1821-483A-AF26-C595ECE3E4B8}" type="pres">
      <dgm:prSet presAssocID="{6ED531EE-0BC7-4118-B43F-7D8D436633A8}" presName="rootConnector" presStyleLbl="node3" presStyleIdx="2" presStyleCnt="22"/>
      <dgm:spPr/>
    </dgm:pt>
    <dgm:pt modelId="{1A67025E-7A13-4535-954B-C51FC9C3959C}" type="pres">
      <dgm:prSet presAssocID="{6ED531EE-0BC7-4118-B43F-7D8D436633A8}" presName="hierChild4" presStyleCnt="0"/>
      <dgm:spPr/>
    </dgm:pt>
    <dgm:pt modelId="{F58C77E7-E7F0-45FB-BD57-CF2EA3EB7FD9}" type="pres">
      <dgm:prSet presAssocID="{6ED531EE-0BC7-4118-B43F-7D8D436633A8}" presName="hierChild5" presStyleCnt="0"/>
      <dgm:spPr/>
    </dgm:pt>
    <dgm:pt modelId="{529C72D2-9829-43B0-839C-5E27E8D16E0A}" type="pres">
      <dgm:prSet presAssocID="{8D244D8F-C792-40BC-A511-7DE39E45E194}" presName="hierChild5" presStyleCnt="0"/>
      <dgm:spPr/>
    </dgm:pt>
    <dgm:pt modelId="{3CD38DC8-3D55-42DE-AD09-72BD953ED7FB}" type="pres">
      <dgm:prSet presAssocID="{E2EA6942-20E6-4D51-99FA-C77C5E746936}" presName="Name37" presStyleLbl="parChTrans1D2" presStyleIdx="1" presStyleCnt="10"/>
      <dgm:spPr/>
    </dgm:pt>
    <dgm:pt modelId="{596C2A0E-FAAA-4C19-8F64-3F40373672C6}" type="pres">
      <dgm:prSet presAssocID="{809B22AA-EB2B-4C4F-82C3-E979FD4CF357}" presName="hierRoot2" presStyleCnt="0">
        <dgm:presLayoutVars>
          <dgm:hierBranch val="init"/>
        </dgm:presLayoutVars>
      </dgm:prSet>
      <dgm:spPr/>
    </dgm:pt>
    <dgm:pt modelId="{E1CC195C-D0F1-48C8-A703-25242680FC8E}" type="pres">
      <dgm:prSet presAssocID="{809B22AA-EB2B-4C4F-82C3-E979FD4CF357}" presName="rootComposite" presStyleCnt="0"/>
      <dgm:spPr/>
    </dgm:pt>
    <dgm:pt modelId="{D170E32D-A43F-4CAB-A215-C289F970862B}" type="pres">
      <dgm:prSet presAssocID="{809B22AA-EB2B-4C4F-82C3-E979FD4CF357}" presName="rootText" presStyleLbl="node2" presStyleIdx="1" presStyleCnt="10" custScaleX="100441" custLinFactNeighborY="-2145">
        <dgm:presLayoutVars>
          <dgm:chPref val="3"/>
        </dgm:presLayoutVars>
      </dgm:prSet>
      <dgm:spPr/>
    </dgm:pt>
    <dgm:pt modelId="{18E317F2-7CF2-4DFD-9CA0-4A1E8C4ACD68}" type="pres">
      <dgm:prSet presAssocID="{809B22AA-EB2B-4C4F-82C3-E979FD4CF357}" presName="rootConnector" presStyleLbl="node2" presStyleIdx="1" presStyleCnt="10"/>
      <dgm:spPr/>
    </dgm:pt>
    <dgm:pt modelId="{C4D3DF99-A745-4C02-9204-B9053A10435D}" type="pres">
      <dgm:prSet presAssocID="{809B22AA-EB2B-4C4F-82C3-E979FD4CF357}" presName="hierChild4" presStyleCnt="0"/>
      <dgm:spPr/>
    </dgm:pt>
    <dgm:pt modelId="{B935FBDA-E2AB-49CA-8CF4-754257839CD4}" type="pres">
      <dgm:prSet presAssocID="{9792CF75-292C-4BCA-A2CF-C2FA68F001BD}" presName="Name37" presStyleLbl="parChTrans1D3" presStyleIdx="3" presStyleCnt="22"/>
      <dgm:spPr/>
    </dgm:pt>
    <dgm:pt modelId="{7E32E146-A64A-4070-B7C5-30A5B73717C1}" type="pres">
      <dgm:prSet presAssocID="{97F38E1B-8B0A-4C1C-BB0E-8DC2824BBDEE}" presName="hierRoot2" presStyleCnt="0">
        <dgm:presLayoutVars>
          <dgm:hierBranch val="init"/>
        </dgm:presLayoutVars>
      </dgm:prSet>
      <dgm:spPr/>
    </dgm:pt>
    <dgm:pt modelId="{94CCBCF2-D29F-4CE4-9F38-9A0619F3E636}" type="pres">
      <dgm:prSet presAssocID="{97F38E1B-8B0A-4C1C-BB0E-8DC2824BBDEE}" presName="rootComposite" presStyleCnt="0"/>
      <dgm:spPr/>
    </dgm:pt>
    <dgm:pt modelId="{8D28DA9C-651E-493C-AEB4-8DE7C4670A76}" type="pres">
      <dgm:prSet presAssocID="{97F38E1B-8B0A-4C1C-BB0E-8DC2824BBDEE}" presName="rootText" presStyleLbl="node3" presStyleIdx="3" presStyleCnt="22">
        <dgm:presLayoutVars>
          <dgm:chPref val="3"/>
        </dgm:presLayoutVars>
      </dgm:prSet>
      <dgm:spPr/>
    </dgm:pt>
    <dgm:pt modelId="{CAC4091A-492F-459B-840C-5F8135FD499F}" type="pres">
      <dgm:prSet presAssocID="{97F38E1B-8B0A-4C1C-BB0E-8DC2824BBDEE}" presName="rootConnector" presStyleLbl="node3" presStyleIdx="3" presStyleCnt="22"/>
      <dgm:spPr/>
    </dgm:pt>
    <dgm:pt modelId="{3F86CAF0-921B-456C-9C30-B205CF6EDFAB}" type="pres">
      <dgm:prSet presAssocID="{97F38E1B-8B0A-4C1C-BB0E-8DC2824BBDEE}" presName="hierChild4" presStyleCnt="0"/>
      <dgm:spPr/>
    </dgm:pt>
    <dgm:pt modelId="{AAF5925E-A439-4734-BFA7-0209F1E034E0}" type="pres">
      <dgm:prSet presAssocID="{B7B3C6AE-DFBB-46A9-8CF1-A1BD803B9409}" presName="Name37" presStyleLbl="parChTrans1D4" presStyleIdx="0" presStyleCnt="18"/>
      <dgm:spPr/>
    </dgm:pt>
    <dgm:pt modelId="{E4ACDD6B-0637-4F25-B692-478DE4CD1E8A}" type="pres">
      <dgm:prSet presAssocID="{86AF350A-A785-4BDD-9C13-1E90196942B4}" presName="hierRoot2" presStyleCnt="0">
        <dgm:presLayoutVars>
          <dgm:hierBranch val="init"/>
        </dgm:presLayoutVars>
      </dgm:prSet>
      <dgm:spPr/>
    </dgm:pt>
    <dgm:pt modelId="{D26411F1-3269-4B53-8632-15971C6AADE7}" type="pres">
      <dgm:prSet presAssocID="{86AF350A-A785-4BDD-9C13-1E90196942B4}" presName="rootComposite" presStyleCnt="0"/>
      <dgm:spPr/>
    </dgm:pt>
    <dgm:pt modelId="{72AC346F-2F4E-444E-8C03-BD2A3B5A48DE}" type="pres">
      <dgm:prSet presAssocID="{86AF350A-A785-4BDD-9C13-1E90196942B4}" presName="rootText" presStyleLbl="node4" presStyleIdx="0" presStyleCnt="18">
        <dgm:presLayoutVars>
          <dgm:chPref val="3"/>
        </dgm:presLayoutVars>
      </dgm:prSet>
      <dgm:spPr/>
    </dgm:pt>
    <dgm:pt modelId="{61BD3AC5-6CF6-4CA9-B7DA-7A4EF7D20243}" type="pres">
      <dgm:prSet presAssocID="{86AF350A-A785-4BDD-9C13-1E90196942B4}" presName="rootConnector" presStyleLbl="node4" presStyleIdx="0" presStyleCnt="18"/>
      <dgm:spPr/>
    </dgm:pt>
    <dgm:pt modelId="{417D4C16-6F47-45C2-BFA4-54B9F621B68C}" type="pres">
      <dgm:prSet presAssocID="{86AF350A-A785-4BDD-9C13-1E90196942B4}" presName="hierChild4" presStyleCnt="0"/>
      <dgm:spPr/>
    </dgm:pt>
    <dgm:pt modelId="{6E904246-481F-4578-AD91-764D29E6D564}" type="pres">
      <dgm:prSet presAssocID="{E0114C20-3A39-4242-9BD4-7E3A42C0079E}" presName="Name37" presStyleLbl="parChTrans1D4" presStyleIdx="1" presStyleCnt="18"/>
      <dgm:spPr/>
    </dgm:pt>
    <dgm:pt modelId="{3F7226FF-427D-42A9-8B80-A751CA140B09}" type="pres">
      <dgm:prSet presAssocID="{95643014-9364-4ED7-A23C-11FF87634454}" presName="hierRoot2" presStyleCnt="0">
        <dgm:presLayoutVars>
          <dgm:hierBranch val="init"/>
        </dgm:presLayoutVars>
      </dgm:prSet>
      <dgm:spPr/>
    </dgm:pt>
    <dgm:pt modelId="{0A246336-23C1-4668-9722-4DF692D3DE4E}" type="pres">
      <dgm:prSet presAssocID="{95643014-9364-4ED7-A23C-11FF87634454}" presName="rootComposite" presStyleCnt="0"/>
      <dgm:spPr/>
    </dgm:pt>
    <dgm:pt modelId="{3C105CD6-BA5F-4296-9ADF-C21FEB294665}" type="pres">
      <dgm:prSet presAssocID="{95643014-9364-4ED7-A23C-11FF87634454}" presName="rootText" presStyleLbl="node4" presStyleIdx="1" presStyleCnt="18">
        <dgm:presLayoutVars>
          <dgm:chPref val="3"/>
        </dgm:presLayoutVars>
      </dgm:prSet>
      <dgm:spPr/>
    </dgm:pt>
    <dgm:pt modelId="{385FC982-988E-4302-98BB-D7460D5505EC}" type="pres">
      <dgm:prSet presAssocID="{95643014-9364-4ED7-A23C-11FF87634454}" presName="rootConnector" presStyleLbl="node4" presStyleIdx="1" presStyleCnt="18"/>
      <dgm:spPr/>
    </dgm:pt>
    <dgm:pt modelId="{FDB3ABF0-E8E8-4CD0-853A-E48F1654371B}" type="pres">
      <dgm:prSet presAssocID="{95643014-9364-4ED7-A23C-11FF87634454}" presName="hierChild4" presStyleCnt="0"/>
      <dgm:spPr/>
    </dgm:pt>
    <dgm:pt modelId="{ECAD813E-F69E-4493-8464-0EFC6AD53AB3}" type="pres">
      <dgm:prSet presAssocID="{95643014-9364-4ED7-A23C-11FF87634454}" presName="hierChild5" presStyleCnt="0"/>
      <dgm:spPr/>
    </dgm:pt>
    <dgm:pt modelId="{B894DCF4-CFDB-4655-8C23-F6D06D7FB345}" type="pres">
      <dgm:prSet presAssocID="{2DEF8671-DD1F-49D2-9C9F-4553E51583D7}" presName="Name37" presStyleLbl="parChTrans1D4" presStyleIdx="2" presStyleCnt="18"/>
      <dgm:spPr/>
    </dgm:pt>
    <dgm:pt modelId="{BA7890AD-C28B-4184-A8D6-6EDBD113CB8A}" type="pres">
      <dgm:prSet presAssocID="{0B7A893D-34B0-412E-AAF0-3244FF37E62F}" presName="hierRoot2" presStyleCnt="0">
        <dgm:presLayoutVars>
          <dgm:hierBranch val="init"/>
        </dgm:presLayoutVars>
      </dgm:prSet>
      <dgm:spPr/>
    </dgm:pt>
    <dgm:pt modelId="{C7694567-091A-4EF9-A3C2-2AF6B9A0305A}" type="pres">
      <dgm:prSet presAssocID="{0B7A893D-34B0-412E-AAF0-3244FF37E62F}" presName="rootComposite" presStyleCnt="0"/>
      <dgm:spPr/>
    </dgm:pt>
    <dgm:pt modelId="{D7E2BE4B-D731-4C2D-BA0A-37C902784000}" type="pres">
      <dgm:prSet presAssocID="{0B7A893D-34B0-412E-AAF0-3244FF37E62F}" presName="rootText" presStyleLbl="node4" presStyleIdx="2" presStyleCnt="18">
        <dgm:presLayoutVars>
          <dgm:chPref val="3"/>
        </dgm:presLayoutVars>
      </dgm:prSet>
      <dgm:spPr/>
    </dgm:pt>
    <dgm:pt modelId="{9DEDF8A8-C04F-4AC1-8A19-9C5D980141EF}" type="pres">
      <dgm:prSet presAssocID="{0B7A893D-34B0-412E-AAF0-3244FF37E62F}" presName="rootConnector" presStyleLbl="node4" presStyleIdx="2" presStyleCnt="18"/>
      <dgm:spPr/>
    </dgm:pt>
    <dgm:pt modelId="{1DE648D8-AE03-4D1A-A2BC-9B57B681966C}" type="pres">
      <dgm:prSet presAssocID="{0B7A893D-34B0-412E-AAF0-3244FF37E62F}" presName="hierChild4" presStyleCnt="0"/>
      <dgm:spPr/>
    </dgm:pt>
    <dgm:pt modelId="{100DADC4-F030-4864-A9B4-A0917383493F}" type="pres">
      <dgm:prSet presAssocID="{0B7A893D-34B0-412E-AAF0-3244FF37E62F}" presName="hierChild5" presStyleCnt="0"/>
      <dgm:spPr/>
    </dgm:pt>
    <dgm:pt modelId="{8361F233-B12E-43F6-BC39-A98D94AE39A7}" type="pres">
      <dgm:prSet presAssocID="{DC6688E7-45CF-4D5C-9D56-6B7EDCF265A6}" presName="Name37" presStyleLbl="parChTrans1D4" presStyleIdx="3" presStyleCnt="18"/>
      <dgm:spPr/>
    </dgm:pt>
    <dgm:pt modelId="{DE9A41E4-3923-40A4-9CC8-1B1A5C09A77A}" type="pres">
      <dgm:prSet presAssocID="{EB3954B5-74F4-4D11-9DFF-EA78507987CB}" presName="hierRoot2" presStyleCnt="0">
        <dgm:presLayoutVars>
          <dgm:hierBranch val="init"/>
        </dgm:presLayoutVars>
      </dgm:prSet>
      <dgm:spPr/>
    </dgm:pt>
    <dgm:pt modelId="{B7719617-0E46-40B1-ADB6-32270E389581}" type="pres">
      <dgm:prSet presAssocID="{EB3954B5-74F4-4D11-9DFF-EA78507987CB}" presName="rootComposite" presStyleCnt="0"/>
      <dgm:spPr/>
    </dgm:pt>
    <dgm:pt modelId="{85AD923B-4E2C-411D-9E05-6D278E6E3C31}" type="pres">
      <dgm:prSet presAssocID="{EB3954B5-74F4-4D11-9DFF-EA78507987CB}" presName="rootText" presStyleLbl="node4" presStyleIdx="3" presStyleCnt="18">
        <dgm:presLayoutVars>
          <dgm:chPref val="3"/>
        </dgm:presLayoutVars>
      </dgm:prSet>
      <dgm:spPr/>
    </dgm:pt>
    <dgm:pt modelId="{C9DB3AA9-5EBE-4CDD-923A-16B2DED554F2}" type="pres">
      <dgm:prSet presAssocID="{EB3954B5-74F4-4D11-9DFF-EA78507987CB}" presName="rootConnector" presStyleLbl="node4" presStyleIdx="3" presStyleCnt="18"/>
      <dgm:spPr/>
    </dgm:pt>
    <dgm:pt modelId="{5B4607DF-B053-49BD-89A1-C23BB12F949D}" type="pres">
      <dgm:prSet presAssocID="{EB3954B5-74F4-4D11-9DFF-EA78507987CB}" presName="hierChild4" presStyleCnt="0"/>
      <dgm:spPr/>
    </dgm:pt>
    <dgm:pt modelId="{2D502DF0-43F9-4645-90C9-9E29C2A8A8BF}" type="pres">
      <dgm:prSet presAssocID="{EB3954B5-74F4-4D11-9DFF-EA78507987CB}" presName="hierChild5" presStyleCnt="0"/>
      <dgm:spPr/>
    </dgm:pt>
    <dgm:pt modelId="{A304A998-311C-42E3-BC67-14561F45BC79}" type="pres">
      <dgm:prSet presAssocID="{86AF350A-A785-4BDD-9C13-1E90196942B4}" presName="hierChild5" presStyleCnt="0"/>
      <dgm:spPr/>
    </dgm:pt>
    <dgm:pt modelId="{45AC5175-69A5-4135-B79C-12AD4A58E1A7}" type="pres">
      <dgm:prSet presAssocID="{97F38E1B-8B0A-4C1C-BB0E-8DC2824BBDEE}" presName="hierChild5" presStyleCnt="0"/>
      <dgm:spPr/>
    </dgm:pt>
    <dgm:pt modelId="{8F47595E-1F20-4F5E-BE70-5CDDFE438157}" type="pres">
      <dgm:prSet presAssocID="{809B22AA-EB2B-4C4F-82C3-E979FD4CF357}" presName="hierChild5" presStyleCnt="0"/>
      <dgm:spPr/>
    </dgm:pt>
    <dgm:pt modelId="{146AE877-ED15-459B-B13B-AF077FBB1040}" type="pres">
      <dgm:prSet presAssocID="{DE3A69AF-6A99-44DF-9639-EBEE5AEFB1D1}" presName="Name37" presStyleLbl="parChTrans1D2" presStyleIdx="2" presStyleCnt="10"/>
      <dgm:spPr/>
    </dgm:pt>
    <dgm:pt modelId="{D8BE7065-D2EC-4787-8FFC-B61F79EEC39D}" type="pres">
      <dgm:prSet presAssocID="{4D29C077-1695-455C-9DAA-E15887E6F57B}" presName="hierRoot2" presStyleCnt="0">
        <dgm:presLayoutVars>
          <dgm:hierBranch val="init"/>
        </dgm:presLayoutVars>
      </dgm:prSet>
      <dgm:spPr/>
    </dgm:pt>
    <dgm:pt modelId="{71363FA2-6923-417F-B55E-201974467DF6}" type="pres">
      <dgm:prSet presAssocID="{4D29C077-1695-455C-9DAA-E15887E6F57B}" presName="rootComposite" presStyleCnt="0"/>
      <dgm:spPr/>
    </dgm:pt>
    <dgm:pt modelId="{5368EF9E-E26F-497A-B704-8C2CE5D835FD}" type="pres">
      <dgm:prSet presAssocID="{4D29C077-1695-455C-9DAA-E15887E6F57B}" presName="rootText" presStyleLbl="node2" presStyleIdx="2" presStyleCnt="10" custLinFactNeighborY="-2145">
        <dgm:presLayoutVars>
          <dgm:chPref val="3"/>
        </dgm:presLayoutVars>
      </dgm:prSet>
      <dgm:spPr/>
    </dgm:pt>
    <dgm:pt modelId="{05AACB28-368C-4D12-A4D8-69764BDEC4D2}" type="pres">
      <dgm:prSet presAssocID="{4D29C077-1695-455C-9DAA-E15887E6F57B}" presName="rootConnector" presStyleLbl="node2" presStyleIdx="2" presStyleCnt="10"/>
      <dgm:spPr/>
    </dgm:pt>
    <dgm:pt modelId="{6EB25563-D21F-483B-A064-03B79922792B}" type="pres">
      <dgm:prSet presAssocID="{4D29C077-1695-455C-9DAA-E15887E6F57B}" presName="hierChild4" presStyleCnt="0"/>
      <dgm:spPr/>
    </dgm:pt>
    <dgm:pt modelId="{1BDCF5C3-4938-4F7B-B883-DFE0EA2513F2}" type="pres">
      <dgm:prSet presAssocID="{F488A61D-44A8-43AF-8D4D-9D3A28823A7B}" presName="Name37" presStyleLbl="parChTrans1D3" presStyleIdx="4" presStyleCnt="22"/>
      <dgm:spPr/>
    </dgm:pt>
    <dgm:pt modelId="{D51C4435-04F6-4D3A-8AC9-28DE1618776D}" type="pres">
      <dgm:prSet presAssocID="{4EDFDD96-7D03-4644-B893-2DE9B7516A86}" presName="hierRoot2" presStyleCnt="0">
        <dgm:presLayoutVars>
          <dgm:hierBranch val="init"/>
        </dgm:presLayoutVars>
      </dgm:prSet>
      <dgm:spPr/>
    </dgm:pt>
    <dgm:pt modelId="{C8C3FF62-3F59-4D84-9B88-D6D2C6D0965C}" type="pres">
      <dgm:prSet presAssocID="{4EDFDD96-7D03-4644-B893-2DE9B7516A86}" presName="rootComposite" presStyleCnt="0"/>
      <dgm:spPr/>
    </dgm:pt>
    <dgm:pt modelId="{3CB81659-FE3C-423B-9CBD-B42FC5FE3EA0}" type="pres">
      <dgm:prSet presAssocID="{4EDFDD96-7D03-4644-B893-2DE9B7516A86}" presName="rootText" presStyleLbl="node3" presStyleIdx="4" presStyleCnt="22">
        <dgm:presLayoutVars>
          <dgm:chPref val="3"/>
        </dgm:presLayoutVars>
      </dgm:prSet>
      <dgm:spPr/>
    </dgm:pt>
    <dgm:pt modelId="{77CF87DA-CCF2-4C68-A6A1-315D38F06E97}" type="pres">
      <dgm:prSet presAssocID="{4EDFDD96-7D03-4644-B893-2DE9B7516A86}" presName="rootConnector" presStyleLbl="node3" presStyleIdx="4" presStyleCnt="22"/>
      <dgm:spPr/>
    </dgm:pt>
    <dgm:pt modelId="{9A131EBF-4F2C-4F30-929D-6EE9E0F9BCAA}" type="pres">
      <dgm:prSet presAssocID="{4EDFDD96-7D03-4644-B893-2DE9B7516A86}" presName="hierChild4" presStyleCnt="0"/>
      <dgm:spPr/>
    </dgm:pt>
    <dgm:pt modelId="{551EDF52-9700-4415-9C5E-2D5BBD97710A}" type="pres">
      <dgm:prSet presAssocID="{B3501234-EF80-4869-A279-C89BC86861D2}" presName="Name37" presStyleLbl="parChTrans1D4" presStyleIdx="4" presStyleCnt="18"/>
      <dgm:spPr/>
    </dgm:pt>
    <dgm:pt modelId="{DD393105-A334-4EB7-8239-C3EC22ABC35C}" type="pres">
      <dgm:prSet presAssocID="{E2EC6A85-58E6-4744-B75D-3324C60D8EE8}" presName="hierRoot2" presStyleCnt="0">
        <dgm:presLayoutVars>
          <dgm:hierBranch val="init"/>
        </dgm:presLayoutVars>
      </dgm:prSet>
      <dgm:spPr/>
    </dgm:pt>
    <dgm:pt modelId="{34E0B7B8-A9FE-4637-BA33-0D34A4985CFE}" type="pres">
      <dgm:prSet presAssocID="{E2EC6A85-58E6-4744-B75D-3324C60D8EE8}" presName="rootComposite" presStyleCnt="0"/>
      <dgm:spPr/>
    </dgm:pt>
    <dgm:pt modelId="{07D3882F-C235-4ADF-85FA-E879C777A8BD}" type="pres">
      <dgm:prSet presAssocID="{E2EC6A85-58E6-4744-B75D-3324C60D8EE8}" presName="rootText" presStyleLbl="node4" presStyleIdx="4" presStyleCnt="18">
        <dgm:presLayoutVars>
          <dgm:chPref val="3"/>
        </dgm:presLayoutVars>
      </dgm:prSet>
      <dgm:spPr/>
    </dgm:pt>
    <dgm:pt modelId="{4AFAFC3D-D935-4174-82BF-8097E9CC3978}" type="pres">
      <dgm:prSet presAssocID="{E2EC6A85-58E6-4744-B75D-3324C60D8EE8}" presName="rootConnector" presStyleLbl="node4" presStyleIdx="4" presStyleCnt="18"/>
      <dgm:spPr/>
    </dgm:pt>
    <dgm:pt modelId="{32762620-2305-4932-8569-3643D2BD0F19}" type="pres">
      <dgm:prSet presAssocID="{E2EC6A85-58E6-4744-B75D-3324C60D8EE8}" presName="hierChild4" presStyleCnt="0"/>
      <dgm:spPr/>
    </dgm:pt>
    <dgm:pt modelId="{8BC1F9E8-51D5-4381-8499-A60AB874E0FD}" type="pres">
      <dgm:prSet presAssocID="{E2EC6A85-58E6-4744-B75D-3324C60D8EE8}" presName="hierChild5" presStyleCnt="0"/>
      <dgm:spPr/>
    </dgm:pt>
    <dgm:pt modelId="{FB2DB3A0-B135-43F4-88C1-E9985DD92C2D}" type="pres">
      <dgm:prSet presAssocID="{622DEC80-7D3B-489F-A688-386A3BD66E46}" presName="Name37" presStyleLbl="parChTrans1D4" presStyleIdx="5" presStyleCnt="18"/>
      <dgm:spPr/>
    </dgm:pt>
    <dgm:pt modelId="{B2D79C74-D841-47CF-928E-3D8F67BB6CF4}" type="pres">
      <dgm:prSet presAssocID="{69233474-9CCA-431F-ADB6-8A9AC33B9697}" presName="hierRoot2" presStyleCnt="0">
        <dgm:presLayoutVars>
          <dgm:hierBranch val="init"/>
        </dgm:presLayoutVars>
      </dgm:prSet>
      <dgm:spPr/>
    </dgm:pt>
    <dgm:pt modelId="{D530D8F6-4633-4E2B-9D7F-07FE13465AD0}" type="pres">
      <dgm:prSet presAssocID="{69233474-9CCA-431F-ADB6-8A9AC33B9697}" presName="rootComposite" presStyleCnt="0"/>
      <dgm:spPr/>
    </dgm:pt>
    <dgm:pt modelId="{D7DDDDF0-F44F-4B11-B08B-89295DEA0D9B}" type="pres">
      <dgm:prSet presAssocID="{69233474-9CCA-431F-ADB6-8A9AC33B9697}" presName="rootText" presStyleLbl="node4" presStyleIdx="5" presStyleCnt="18">
        <dgm:presLayoutVars>
          <dgm:chPref val="3"/>
        </dgm:presLayoutVars>
      </dgm:prSet>
      <dgm:spPr/>
    </dgm:pt>
    <dgm:pt modelId="{3957C82B-EF44-4844-A580-BC3F07AD1AAA}" type="pres">
      <dgm:prSet presAssocID="{69233474-9CCA-431F-ADB6-8A9AC33B9697}" presName="rootConnector" presStyleLbl="node4" presStyleIdx="5" presStyleCnt="18"/>
      <dgm:spPr/>
    </dgm:pt>
    <dgm:pt modelId="{0754D7EF-BC43-404C-B8A6-6E2B1C6A9AE2}" type="pres">
      <dgm:prSet presAssocID="{69233474-9CCA-431F-ADB6-8A9AC33B9697}" presName="hierChild4" presStyleCnt="0"/>
      <dgm:spPr/>
    </dgm:pt>
    <dgm:pt modelId="{72B790DC-CD82-4BA6-8E1B-4F531F1D61F0}" type="pres">
      <dgm:prSet presAssocID="{69233474-9CCA-431F-ADB6-8A9AC33B9697}" presName="hierChild5" presStyleCnt="0"/>
      <dgm:spPr/>
    </dgm:pt>
    <dgm:pt modelId="{BCBA6E0F-55FD-4550-AB48-CA95BE9D442E}" type="pres">
      <dgm:prSet presAssocID="{A15E924C-5621-4A99-9FE1-7B2472F94389}" presName="Name37" presStyleLbl="parChTrans1D4" presStyleIdx="6" presStyleCnt="18"/>
      <dgm:spPr/>
    </dgm:pt>
    <dgm:pt modelId="{715896B5-3CAE-415B-BB66-4C566F817CC2}" type="pres">
      <dgm:prSet presAssocID="{E632BE82-12AE-4EA8-9B11-924053682562}" presName="hierRoot2" presStyleCnt="0">
        <dgm:presLayoutVars>
          <dgm:hierBranch val="init"/>
        </dgm:presLayoutVars>
      </dgm:prSet>
      <dgm:spPr/>
    </dgm:pt>
    <dgm:pt modelId="{66542703-9A5D-434F-A5F6-D2719DF2872B}" type="pres">
      <dgm:prSet presAssocID="{E632BE82-12AE-4EA8-9B11-924053682562}" presName="rootComposite" presStyleCnt="0"/>
      <dgm:spPr/>
    </dgm:pt>
    <dgm:pt modelId="{60217F95-1C17-467D-8FED-37F52E7F5E34}" type="pres">
      <dgm:prSet presAssocID="{E632BE82-12AE-4EA8-9B11-924053682562}" presName="rootText" presStyleLbl="node4" presStyleIdx="6" presStyleCnt="18">
        <dgm:presLayoutVars>
          <dgm:chPref val="3"/>
        </dgm:presLayoutVars>
      </dgm:prSet>
      <dgm:spPr/>
    </dgm:pt>
    <dgm:pt modelId="{C3A5E333-083C-4661-AA5E-F32559AE56FC}" type="pres">
      <dgm:prSet presAssocID="{E632BE82-12AE-4EA8-9B11-924053682562}" presName="rootConnector" presStyleLbl="node4" presStyleIdx="6" presStyleCnt="18"/>
      <dgm:spPr/>
    </dgm:pt>
    <dgm:pt modelId="{E6580904-834B-40AE-9375-22BECEF4C38F}" type="pres">
      <dgm:prSet presAssocID="{E632BE82-12AE-4EA8-9B11-924053682562}" presName="hierChild4" presStyleCnt="0"/>
      <dgm:spPr/>
    </dgm:pt>
    <dgm:pt modelId="{8AD68C36-786D-4CBF-98F5-7B1875C95F86}" type="pres">
      <dgm:prSet presAssocID="{E632BE82-12AE-4EA8-9B11-924053682562}" presName="hierChild5" presStyleCnt="0"/>
      <dgm:spPr/>
    </dgm:pt>
    <dgm:pt modelId="{A5AD6A0B-6137-45FE-AEC3-274EDB22E7BE}" type="pres">
      <dgm:prSet presAssocID="{4EDFDD96-7D03-4644-B893-2DE9B7516A86}" presName="hierChild5" presStyleCnt="0"/>
      <dgm:spPr/>
    </dgm:pt>
    <dgm:pt modelId="{BC2296E3-678E-497E-9639-ED3DB6D9EADC}" type="pres">
      <dgm:prSet presAssocID="{4D29C077-1695-455C-9DAA-E15887E6F57B}" presName="hierChild5" presStyleCnt="0"/>
      <dgm:spPr/>
    </dgm:pt>
    <dgm:pt modelId="{86920179-6629-4A58-BB26-F9023C6AB676}" type="pres">
      <dgm:prSet presAssocID="{C025D0B3-3453-4AB2-8C0D-9A93251A872D}" presName="Name37" presStyleLbl="parChTrans1D2" presStyleIdx="3" presStyleCnt="10"/>
      <dgm:spPr/>
    </dgm:pt>
    <dgm:pt modelId="{385AF64B-4878-49AF-BB34-3F012067394B}" type="pres">
      <dgm:prSet presAssocID="{0E0D5914-9733-4438-B53B-E54AED87BD25}" presName="hierRoot2" presStyleCnt="0">
        <dgm:presLayoutVars>
          <dgm:hierBranch val="init"/>
        </dgm:presLayoutVars>
      </dgm:prSet>
      <dgm:spPr/>
    </dgm:pt>
    <dgm:pt modelId="{068FD7B9-8011-48D2-A182-EBFC5AA118E2}" type="pres">
      <dgm:prSet presAssocID="{0E0D5914-9733-4438-B53B-E54AED87BD25}" presName="rootComposite" presStyleCnt="0"/>
      <dgm:spPr/>
    </dgm:pt>
    <dgm:pt modelId="{34D49AA9-33AD-4664-ADD5-58DB46EB9889}" type="pres">
      <dgm:prSet presAssocID="{0E0D5914-9733-4438-B53B-E54AED87BD25}" presName="rootText" presStyleLbl="node2" presStyleIdx="3" presStyleCnt="10" custScaleX="123866" custLinFactNeighborY="-2145">
        <dgm:presLayoutVars>
          <dgm:chPref val="3"/>
        </dgm:presLayoutVars>
      </dgm:prSet>
      <dgm:spPr/>
    </dgm:pt>
    <dgm:pt modelId="{FA21B6A8-6AD6-40C5-B832-097165E0AE14}" type="pres">
      <dgm:prSet presAssocID="{0E0D5914-9733-4438-B53B-E54AED87BD25}" presName="rootConnector" presStyleLbl="node2" presStyleIdx="3" presStyleCnt="10"/>
      <dgm:spPr/>
    </dgm:pt>
    <dgm:pt modelId="{7A9C32C9-16BF-4D3E-BDD1-44D79FD1AB24}" type="pres">
      <dgm:prSet presAssocID="{0E0D5914-9733-4438-B53B-E54AED87BD25}" presName="hierChild4" presStyleCnt="0"/>
      <dgm:spPr/>
    </dgm:pt>
    <dgm:pt modelId="{6AC18233-7434-428C-A2CE-9E3AFE243EA4}" type="pres">
      <dgm:prSet presAssocID="{8069AF01-BDAC-4439-9E0A-EA0793CC3F91}" presName="Name37" presStyleLbl="parChTrans1D3" presStyleIdx="5" presStyleCnt="22"/>
      <dgm:spPr/>
    </dgm:pt>
    <dgm:pt modelId="{EB24A0CA-CF3C-48F9-925F-67D055FC3E19}" type="pres">
      <dgm:prSet presAssocID="{D9DCBD92-CF2D-4FA3-9650-A94983E94475}" presName="hierRoot2" presStyleCnt="0">
        <dgm:presLayoutVars>
          <dgm:hierBranch val="init"/>
        </dgm:presLayoutVars>
      </dgm:prSet>
      <dgm:spPr/>
    </dgm:pt>
    <dgm:pt modelId="{4D6B7E68-7345-431E-88BB-893362ADA909}" type="pres">
      <dgm:prSet presAssocID="{D9DCBD92-CF2D-4FA3-9650-A94983E94475}" presName="rootComposite" presStyleCnt="0"/>
      <dgm:spPr/>
    </dgm:pt>
    <dgm:pt modelId="{DA2E93DC-BB1D-4564-889B-BA004AC786E0}" type="pres">
      <dgm:prSet presAssocID="{D9DCBD92-CF2D-4FA3-9650-A94983E94475}" presName="rootText" presStyleLbl="node3" presStyleIdx="5" presStyleCnt="22">
        <dgm:presLayoutVars>
          <dgm:chPref val="3"/>
        </dgm:presLayoutVars>
      </dgm:prSet>
      <dgm:spPr/>
    </dgm:pt>
    <dgm:pt modelId="{99E07EF1-2718-49C0-B549-73DEE2F71416}" type="pres">
      <dgm:prSet presAssocID="{D9DCBD92-CF2D-4FA3-9650-A94983E94475}" presName="rootConnector" presStyleLbl="node3" presStyleIdx="5" presStyleCnt="22"/>
      <dgm:spPr/>
    </dgm:pt>
    <dgm:pt modelId="{7B0E1761-D15E-4320-AA6E-52EBF3F2E66D}" type="pres">
      <dgm:prSet presAssocID="{D9DCBD92-CF2D-4FA3-9650-A94983E94475}" presName="hierChild4" presStyleCnt="0"/>
      <dgm:spPr/>
    </dgm:pt>
    <dgm:pt modelId="{D7968CA6-A26B-43C5-9036-51384CB0A177}" type="pres">
      <dgm:prSet presAssocID="{F26A6E32-5FBB-4CEF-BDB1-A0E805534581}" presName="Name37" presStyleLbl="parChTrans1D4" presStyleIdx="7" presStyleCnt="18"/>
      <dgm:spPr/>
    </dgm:pt>
    <dgm:pt modelId="{5E1D58CE-2EAC-4297-BEA4-14F9FB70B9DC}" type="pres">
      <dgm:prSet presAssocID="{DBA8929B-46BA-404E-A3FA-7CF913B88C72}" presName="hierRoot2" presStyleCnt="0">
        <dgm:presLayoutVars>
          <dgm:hierBranch val="init"/>
        </dgm:presLayoutVars>
      </dgm:prSet>
      <dgm:spPr/>
    </dgm:pt>
    <dgm:pt modelId="{F8FCB22D-B5A4-4DFA-B1D0-C9BC424E0291}" type="pres">
      <dgm:prSet presAssocID="{DBA8929B-46BA-404E-A3FA-7CF913B88C72}" presName="rootComposite" presStyleCnt="0"/>
      <dgm:spPr/>
    </dgm:pt>
    <dgm:pt modelId="{47D7B08E-C006-4337-AFA5-B2B6AB5330E7}" type="pres">
      <dgm:prSet presAssocID="{DBA8929B-46BA-404E-A3FA-7CF913B88C72}" presName="rootText" presStyleLbl="node4" presStyleIdx="7" presStyleCnt="18">
        <dgm:presLayoutVars>
          <dgm:chPref val="3"/>
        </dgm:presLayoutVars>
      </dgm:prSet>
      <dgm:spPr/>
    </dgm:pt>
    <dgm:pt modelId="{30BF917B-30C7-4244-BCF5-B6609692DE4D}" type="pres">
      <dgm:prSet presAssocID="{DBA8929B-46BA-404E-A3FA-7CF913B88C72}" presName="rootConnector" presStyleLbl="node4" presStyleIdx="7" presStyleCnt="18"/>
      <dgm:spPr/>
    </dgm:pt>
    <dgm:pt modelId="{CA706695-D83D-4307-9D43-2078468493DA}" type="pres">
      <dgm:prSet presAssocID="{DBA8929B-46BA-404E-A3FA-7CF913B88C72}" presName="hierChild4" presStyleCnt="0"/>
      <dgm:spPr/>
    </dgm:pt>
    <dgm:pt modelId="{2AFD7B4C-6568-464A-98DD-82379AAFB319}" type="pres">
      <dgm:prSet presAssocID="{8CC409DE-D71E-4F9A-975B-6E0B43349A74}" presName="Name37" presStyleLbl="parChTrans1D4" presStyleIdx="8" presStyleCnt="18"/>
      <dgm:spPr/>
    </dgm:pt>
    <dgm:pt modelId="{EF8844E1-F8BE-4B86-9120-4E498D5196E7}" type="pres">
      <dgm:prSet presAssocID="{46E357A4-0284-4BE1-9A9E-6902B02DC6CC}" presName="hierRoot2" presStyleCnt="0">
        <dgm:presLayoutVars>
          <dgm:hierBranch val="init"/>
        </dgm:presLayoutVars>
      </dgm:prSet>
      <dgm:spPr/>
    </dgm:pt>
    <dgm:pt modelId="{C51861E9-1193-4ED6-AAB4-BD4118E84AE6}" type="pres">
      <dgm:prSet presAssocID="{46E357A4-0284-4BE1-9A9E-6902B02DC6CC}" presName="rootComposite" presStyleCnt="0"/>
      <dgm:spPr/>
    </dgm:pt>
    <dgm:pt modelId="{3313DE1E-A571-4C14-9359-D2832EC6E704}" type="pres">
      <dgm:prSet presAssocID="{46E357A4-0284-4BE1-9A9E-6902B02DC6CC}" presName="rootText" presStyleLbl="node4" presStyleIdx="8" presStyleCnt="18">
        <dgm:presLayoutVars>
          <dgm:chPref val="3"/>
        </dgm:presLayoutVars>
      </dgm:prSet>
      <dgm:spPr/>
    </dgm:pt>
    <dgm:pt modelId="{FD1FC513-D720-4477-830E-6AB4DC8F9DE5}" type="pres">
      <dgm:prSet presAssocID="{46E357A4-0284-4BE1-9A9E-6902B02DC6CC}" presName="rootConnector" presStyleLbl="node4" presStyleIdx="8" presStyleCnt="18"/>
      <dgm:spPr/>
    </dgm:pt>
    <dgm:pt modelId="{7904304D-D077-484E-9014-29E01555F4B4}" type="pres">
      <dgm:prSet presAssocID="{46E357A4-0284-4BE1-9A9E-6902B02DC6CC}" presName="hierChild4" presStyleCnt="0"/>
      <dgm:spPr/>
    </dgm:pt>
    <dgm:pt modelId="{BB47CA54-80E0-4811-A646-A57AC0CAA4DA}" type="pres">
      <dgm:prSet presAssocID="{46E357A4-0284-4BE1-9A9E-6902B02DC6CC}" presName="hierChild5" presStyleCnt="0"/>
      <dgm:spPr/>
    </dgm:pt>
    <dgm:pt modelId="{B34B29DD-FFDA-4380-8BFE-760AF2CEBD42}" type="pres">
      <dgm:prSet presAssocID="{DBA8929B-46BA-404E-A3FA-7CF913B88C72}" presName="hierChild5" presStyleCnt="0"/>
      <dgm:spPr/>
    </dgm:pt>
    <dgm:pt modelId="{0E0991F3-3934-47BB-929B-D5CDA7641990}" type="pres">
      <dgm:prSet presAssocID="{304499FC-178F-457B-9D5B-07C633CC1703}" presName="Name37" presStyleLbl="parChTrans1D4" presStyleIdx="9" presStyleCnt="18"/>
      <dgm:spPr/>
    </dgm:pt>
    <dgm:pt modelId="{329A036F-A499-429D-A48A-A92561947667}" type="pres">
      <dgm:prSet presAssocID="{C2E9E08C-C520-4750-9A46-099873830BC9}" presName="hierRoot2" presStyleCnt="0">
        <dgm:presLayoutVars>
          <dgm:hierBranch val="init"/>
        </dgm:presLayoutVars>
      </dgm:prSet>
      <dgm:spPr/>
    </dgm:pt>
    <dgm:pt modelId="{AE82D68E-D9B7-46FF-85E9-8B70C6683B55}" type="pres">
      <dgm:prSet presAssocID="{C2E9E08C-C520-4750-9A46-099873830BC9}" presName="rootComposite" presStyleCnt="0"/>
      <dgm:spPr/>
    </dgm:pt>
    <dgm:pt modelId="{43E1BAD0-C612-479E-A76D-9ADDAE663A0D}" type="pres">
      <dgm:prSet presAssocID="{C2E9E08C-C520-4750-9A46-099873830BC9}" presName="rootText" presStyleLbl="node4" presStyleIdx="9" presStyleCnt="18">
        <dgm:presLayoutVars>
          <dgm:chPref val="3"/>
        </dgm:presLayoutVars>
      </dgm:prSet>
      <dgm:spPr/>
    </dgm:pt>
    <dgm:pt modelId="{C3AE13EC-AD65-415B-91FB-22FE48785A3E}" type="pres">
      <dgm:prSet presAssocID="{C2E9E08C-C520-4750-9A46-099873830BC9}" presName="rootConnector" presStyleLbl="node4" presStyleIdx="9" presStyleCnt="18"/>
      <dgm:spPr/>
    </dgm:pt>
    <dgm:pt modelId="{2C38C1EE-8865-4C5D-A418-8541DB06CDA8}" type="pres">
      <dgm:prSet presAssocID="{C2E9E08C-C520-4750-9A46-099873830BC9}" presName="hierChild4" presStyleCnt="0"/>
      <dgm:spPr/>
    </dgm:pt>
    <dgm:pt modelId="{4A5F3F2D-B0D1-45C0-9662-2869662B4BB9}" type="pres">
      <dgm:prSet presAssocID="{EBEEB6E8-5227-406B-9A3E-312F44CAF5F8}" presName="Name37" presStyleLbl="parChTrans1D4" presStyleIdx="10" presStyleCnt="18"/>
      <dgm:spPr/>
    </dgm:pt>
    <dgm:pt modelId="{4D08A3BC-57A2-4C28-BF87-15235FE89C43}" type="pres">
      <dgm:prSet presAssocID="{C58823CB-3B95-4ECB-8BC8-F0E27060F241}" presName="hierRoot2" presStyleCnt="0">
        <dgm:presLayoutVars>
          <dgm:hierBranch val="init"/>
        </dgm:presLayoutVars>
      </dgm:prSet>
      <dgm:spPr/>
    </dgm:pt>
    <dgm:pt modelId="{DB637F5D-1D3A-4FB7-BD3B-7351671CC71C}" type="pres">
      <dgm:prSet presAssocID="{C58823CB-3B95-4ECB-8BC8-F0E27060F241}" presName="rootComposite" presStyleCnt="0"/>
      <dgm:spPr/>
    </dgm:pt>
    <dgm:pt modelId="{2F19FCDD-0105-4117-B9E6-1C5AE13949BB}" type="pres">
      <dgm:prSet presAssocID="{C58823CB-3B95-4ECB-8BC8-F0E27060F241}" presName="rootText" presStyleLbl="node4" presStyleIdx="10" presStyleCnt="18">
        <dgm:presLayoutVars>
          <dgm:chPref val="3"/>
        </dgm:presLayoutVars>
      </dgm:prSet>
      <dgm:spPr/>
    </dgm:pt>
    <dgm:pt modelId="{82A667F2-84E4-4A4A-B8D6-4814F05DFE73}" type="pres">
      <dgm:prSet presAssocID="{C58823CB-3B95-4ECB-8BC8-F0E27060F241}" presName="rootConnector" presStyleLbl="node4" presStyleIdx="10" presStyleCnt="18"/>
      <dgm:spPr/>
    </dgm:pt>
    <dgm:pt modelId="{E85119DE-35C6-41EA-B1BF-5C85A55E5019}" type="pres">
      <dgm:prSet presAssocID="{C58823CB-3B95-4ECB-8BC8-F0E27060F241}" presName="hierChild4" presStyleCnt="0"/>
      <dgm:spPr/>
    </dgm:pt>
    <dgm:pt modelId="{7FF31277-026A-45CF-8696-E6926CDD8BFC}" type="pres">
      <dgm:prSet presAssocID="{C58823CB-3B95-4ECB-8BC8-F0E27060F241}" presName="hierChild5" presStyleCnt="0"/>
      <dgm:spPr/>
    </dgm:pt>
    <dgm:pt modelId="{92A980DB-20D7-4B6B-B178-4CBC80B8D0CA}" type="pres">
      <dgm:prSet presAssocID="{CEC55DE9-CA19-4812-BB18-6CA1DBEE6C1F}" presName="Name37" presStyleLbl="parChTrans1D4" presStyleIdx="11" presStyleCnt="18"/>
      <dgm:spPr/>
    </dgm:pt>
    <dgm:pt modelId="{9D203825-82D6-4E84-A03E-0FE832D7F38D}" type="pres">
      <dgm:prSet presAssocID="{47F24E61-CB8B-4536-A833-F95DEECE1504}" presName="hierRoot2" presStyleCnt="0">
        <dgm:presLayoutVars>
          <dgm:hierBranch val="init"/>
        </dgm:presLayoutVars>
      </dgm:prSet>
      <dgm:spPr/>
    </dgm:pt>
    <dgm:pt modelId="{79B8179A-467F-4FBC-B696-A0DCCB1EBEBE}" type="pres">
      <dgm:prSet presAssocID="{47F24E61-CB8B-4536-A833-F95DEECE1504}" presName="rootComposite" presStyleCnt="0"/>
      <dgm:spPr/>
    </dgm:pt>
    <dgm:pt modelId="{FD13211A-0C2D-40C1-987F-540BDB91CE01}" type="pres">
      <dgm:prSet presAssocID="{47F24E61-CB8B-4536-A833-F95DEECE1504}" presName="rootText" presStyleLbl="node4" presStyleIdx="11" presStyleCnt="18">
        <dgm:presLayoutVars>
          <dgm:chPref val="3"/>
        </dgm:presLayoutVars>
      </dgm:prSet>
      <dgm:spPr/>
    </dgm:pt>
    <dgm:pt modelId="{0E0408C2-9D7A-4386-8719-69DDA9C7F564}" type="pres">
      <dgm:prSet presAssocID="{47F24E61-CB8B-4536-A833-F95DEECE1504}" presName="rootConnector" presStyleLbl="node4" presStyleIdx="11" presStyleCnt="18"/>
      <dgm:spPr/>
    </dgm:pt>
    <dgm:pt modelId="{6E24388A-FF8A-4F1C-9B11-AA0775ABAF62}" type="pres">
      <dgm:prSet presAssocID="{47F24E61-CB8B-4536-A833-F95DEECE1504}" presName="hierChild4" presStyleCnt="0"/>
      <dgm:spPr/>
    </dgm:pt>
    <dgm:pt modelId="{D0A4934C-0F2E-4D5B-8D4E-5A6AFB1C1887}" type="pres">
      <dgm:prSet presAssocID="{47F24E61-CB8B-4536-A833-F95DEECE1504}" presName="hierChild5" presStyleCnt="0"/>
      <dgm:spPr/>
    </dgm:pt>
    <dgm:pt modelId="{1BAEE04E-0A9C-4FC3-A912-7FB010A5E2F8}" type="pres">
      <dgm:prSet presAssocID="{C6A45FCE-97A4-4B31-878B-C5252F842B30}" presName="Name37" presStyleLbl="parChTrans1D4" presStyleIdx="12" presStyleCnt="18"/>
      <dgm:spPr/>
    </dgm:pt>
    <dgm:pt modelId="{C0EAACB8-0696-4E4D-BF6D-03A2C79EFD4C}" type="pres">
      <dgm:prSet presAssocID="{D7A0EB35-E8A5-4C8F-95EF-851E9EC8B8E3}" presName="hierRoot2" presStyleCnt="0">
        <dgm:presLayoutVars>
          <dgm:hierBranch val="init"/>
        </dgm:presLayoutVars>
      </dgm:prSet>
      <dgm:spPr/>
    </dgm:pt>
    <dgm:pt modelId="{2340B81C-C4B1-40D6-8AF9-03C1031A0722}" type="pres">
      <dgm:prSet presAssocID="{D7A0EB35-E8A5-4C8F-95EF-851E9EC8B8E3}" presName="rootComposite" presStyleCnt="0"/>
      <dgm:spPr/>
    </dgm:pt>
    <dgm:pt modelId="{53D60588-5CE1-48A8-86FF-19E520FE8D61}" type="pres">
      <dgm:prSet presAssocID="{D7A0EB35-E8A5-4C8F-95EF-851E9EC8B8E3}" presName="rootText" presStyleLbl="node4" presStyleIdx="12" presStyleCnt="18">
        <dgm:presLayoutVars>
          <dgm:chPref val="3"/>
        </dgm:presLayoutVars>
      </dgm:prSet>
      <dgm:spPr/>
    </dgm:pt>
    <dgm:pt modelId="{81A1E215-5CA4-455A-BCE0-D18C15C00749}" type="pres">
      <dgm:prSet presAssocID="{D7A0EB35-E8A5-4C8F-95EF-851E9EC8B8E3}" presName="rootConnector" presStyleLbl="node4" presStyleIdx="12" presStyleCnt="18"/>
      <dgm:spPr/>
    </dgm:pt>
    <dgm:pt modelId="{54745F89-2B5F-4743-AAF7-479014DC03E1}" type="pres">
      <dgm:prSet presAssocID="{D7A0EB35-E8A5-4C8F-95EF-851E9EC8B8E3}" presName="hierChild4" presStyleCnt="0"/>
      <dgm:spPr/>
    </dgm:pt>
    <dgm:pt modelId="{F2232BE6-5E74-4C2F-9053-26B2A8492C65}" type="pres">
      <dgm:prSet presAssocID="{D7A0EB35-E8A5-4C8F-95EF-851E9EC8B8E3}" presName="hierChild5" presStyleCnt="0"/>
      <dgm:spPr/>
    </dgm:pt>
    <dgm:pt modelId="{BD067F4C-C507-4F4A-BACC-0874942C1FBA}" type="pres">
      <dgm:prSet presAssocID="{29E747C2-4E74-46D2-BDE2-CE09F853E2AD}" presName="Name37" presStyleLbl="parChTrans1D4" presStyleIdx="13" presStyleCnt="18"/>
      <dgm:spPr/>
    </dgm:pt>
    <dgm:pt modelId="{95B8C5CE-53B0-41FA-A45E-5D34FA83E092}" type="pres">
      <dgm:prSet presAssocID="{1074358C-D7EC-497E-8A79-228B01C24390}" presName="hierRoot2" presStyleCnt="0">
        <dgm:presLayoutVars>
          <dgm:hierBranch val="init"/>
        </dgm:presLayoutVars>
      </dgm:prSet>
      <dgm:spPr/>
    </dgm:pt>
    <dgm:pt modelId="{60D6CD7D-6B42-4E82-9D10-7CD18FAC0D40}" type="pres">
      <dgm:prSet presAssocID="{1074358C-D7EC-497E-8A79-228B01C24390}" presName="rootComposite" presStyleCnt="0"/>
      <dgm:spPr/>
    </dgm:pt>
    <dgm:pt modelId="{13105FD1-9899-4176-936B-D44FE5EB29AC}" type="pres">
      <dgm:prSet presAssocID="{1074358C-D7EC-497E-8A79-228B01C24390}" presName="rootText" presStyleLbl="node4" presStyleIdx="13" presStyleCnt="18">
        <dgm:presLayoutVars>
          <dgm:chPref val="3"/>
        </dgm:presLayoutVars>
      </dgm:prSet>
      <dgm:spPr/>
    </dgm:pt>
    <dgm:pt modelId="{AE2EDB40-587C-4A14-9398-65D0FD6AF95A}" type="pres">
      <dgm:prSet presAssocID="{1074358C-D7EC-497E-8A79-228B01C24390}" presName="rootConnector" presStyleLbl="node4" presStyleIdx="13" presStyleCnt="18"/>
      <dgm:spPr/>
    </dgm:pt>
    <dgm:pt modelId="{9BE92220-BCAD-4AD6-9633-39045734A77A}" type="pres">
      <dgm:prSet presAssocID="{1074358C-D7EC-497E-8A79-228B01C24390}" presName="hierChild4" presStyleCnt="0"/>
      <dgm:spPr/>
    </dgm:pt>
    <dgm:pt modelId="{7C2B8396-627D-4801-9319-91AF2A10417E}" type="pres">
      <dgm:prSet presAssocID="{1074358C-D7EC-497E-8A79-228B01C24390}" presName="hierChild5" presStyleCnt="0"/>
      <dgm:spPr/>
    </dgm:pt>
    <dgm:pt modelId="{DDF2BFC7-7510-44DA-852E-71B46BA5998B}" type="pres">
      <dgm:prSet presAssocID="{9EF39CC3-BBFF-4D20-95F9-7988E1E48A27}" presName="Name37" presStyleLbl="parChTrans1D4" presStyleIdx="14" presStyleCnt="18"/>
      <dgm:spPr/>
    </dgm:pt>
    <dgm:pt modelId="{0AA15937-2BC9-4D3B-8E69-1B5FB9D60FB1}" type="pres">
      <dgm:prSet presAssocID="{FFC0753A-C3E9-4306-8FCF-BC7CD8CBB498}" presName="hierRoot2" presStyleCnt="0">
        <dgm:presLayoutVars>
          <dgm:hierBranch val="init"/>
        </dgm:presLayoutVars>
      </dgm:prSet>
      <dgm:spPr/>
    </dgm:pt>
    <dgm:pt modelId="{9A072EFC-B5BD-45AC-8AE5-B2C42C912D2E}" type="pres">
      <dgm:prSet presAssocID="{FFC0753A-C3E9-4306-8FCF-BC7CD8CBB498}" presName="rootComposite" presStyleCnt="0"/>
      <dgm:spPr/>
    </dgm:pt>
    <dgm:pt modelId="{74D8C257-2D2F-4D23-9EDF-4A8C0E34101E}" type="pres">
      <dgm:prSet presAssocID="{FFC0753A-C3E9-4306-8FCF-BC7CD8CBB498}" presName="rootText" presStyleLbl="node4" presStyleIdx="14" presStyleCnt="18">
        <dgm:presLayoutVars>
          <dgm:chPref val="3"/>
        </dgm:presLayoutVars>
      </dgm:prSet>
      <dgm:spPr/>
    </dgm:pt>
    <dgm:pt modelId="{949D9115-FC5E-4058-9A6E-7A9B1C23BB2D}" type="pres">
      <dgm:prSet presAssocID="{FFC0753A-C3E9-4306-8FCF-BC7CD8CBB498}" presName="rootConnector" presStyleLbl="node4" presStyleIdx="14" presStyleCnt="18"/>
      <dgm:spPr/>
    </dgm:pt>
    <dgm:pt modelId="{8A6AB4ED-31DE-44FE-B94A-AE2ED86F8E26}" type="pres">
      <dgm:prSet presAssocID="{FFC0753A-C3E9-4306-8FCF-BC7CD8CBB498}" presName="hierChild4" presStyleCnt="0"/>
      <dgm:spPr/>
    </dgm:pt>
    <dgm:pt modelId="{2FF3844D-83D6-4B8A-AF8F-6852EE976302}" type="pres">
      <dgm:prSet presAssocID="{FFC0753A-C3E9-4306-8FCF-BC7CD8CBB498}" presName="hierChild5" presStyleCnt="0"/>
      <dgm:spPr/>
    </dgm:pt>
    <dgm:pt modelId="{8FB92146-00F4-4711-B047-DF4AF7DA2428}" type="pres">
      <dgm:prSet presAssocID="{C2E9E08C-C520-4750-9A46-099873830BC9}" presName="hierChild5" presStyleCnt="0"/>
      <dgm:spPr/>
    </dgm:pt>
    <dgm:pt modelId="{61A6C384-661D-4488-AD5D-768B4A947FBD}" type="pres">
      <dgm:prSet presAssocID="{D9DCBD92-CF2D-4FA3-9650-A94983E94475}" presName="hierChild5" presStyleCnt="0"/>
      <dgm:spPr/>
    </dgm:pt>
    <dgm:pt modelId="{3A9512E9-E1C5-4380-BA7C-8E54B5E137DF}" type="pres">
      <dgm:prSet presAssocID="{1182CA2F-4565-428E-AE54-DA4AC822DEC1}" presName="Name37" presStyleLbl="parChTrans1D3" presStyleIdx="6" presStyleCnt="22"/>
      <dgm:spPr/>
    </dgm:pt>
    <dgm:pt modelId="{075A8305-3775-48CC-A7D3-4320ADDF26A5}" type="pres">
      <dgm:prSet presAssocID="{D5E38E4B-FED5-4A0A-B8AA-8728BED387A3}" presName="hierRoot2" presStyleCnt="0">
        <dgm:presLayoutVars>
          <dgm:hierBranch val="init"/>
        </dgm:presLayoutVars>
      </dgm:prSet>
      <dgm:spPr/>
    </dgm:pt>
    <dgm:pt modelId="{914A0770-4145-43FC-8249-A757D3507335}" type="pres">
      <dgm:prSet presAssocID="{D5E38E4B-FED5-4A0A-B8AA-8728BED387A3}" presName="rootComposite" presStyleCnt="0"/>
      <dgm:spPr/>
    </dgm:pt>
    <dgm:pt modelId="{4CB3CC10-420D-4678-B4A5-F650FAA65CFC}" type="pres">
      <dgm:prSet presAssocID="{D5E38E4B-FED5-4A0A-B8AA-8728BED387A3}" presName="rootText" presStyleLbl="node3" presStyleIdx="6" presStyleCnt="22">
        <dgm:presLayoutVars>
          <dgm:chPref val="3"/>
        </dgm:presLayoutVars>
      </dgm:prSet>
      <dgm:spPr/>
    </dgm:pt>
    <dgm:pt modelId="{E962E456-3173-4AC8-9388-5565756FFDF6}" type="pres">
      <dgm:prSet presAssocID="{D5E38E4B-FED5-4A0A-B8AA-8728BED387A3}" presName="rootConnector" presStyleLbl="node3" presStyleIdx="6" presStyleCnt="22"/>
      <dgm:spPr/>
    </dgm:pt>
    <dgm:pt modelId="{7E0C7BB9-5BB2-4E5A-B8D7-6F7CFC60ED3A}" type="pres">
      <dgm:prSet presAssocID="{D5E38E4B-FED5-4A0A-B8AA-8728BED387A3}" presName="hierChild4" presStyleCnt="0"/>
      <dgm:spPr/>
    </dgm:pt>
    <dgm:pt modelId="{C53932D4-51E7-41F5-AE16-C6CBB114DFEA}" type="pres">
      <dgm:prSet presAssocID="{E5DFCF2D-8524-4D8E-AB8B-E3229044C96F}" presName="Name37" presStyleLbl="parChTrans1D4" presStyleIdx="15" presStyleCnt="18"/>
      <dgm:spPr/>
    </dgm:pt>
    <dgm:pt modelId="{79CB2B5B-3697-4993-BCA7-F0EA057118BB}" type="pres">
      <dgm:prSet presAssocID="{B3F45023-E1E3-43C0-B67F-AD1E7AC51078}" presName="hierRoot2" presStyleCnt="0">
        <dgm:presLayoutVars>
          <dgm:hierBranch val="init"/>
        </dgm:presLayoutVars>
      </dgm:prSet>
      <dgm:spPr/>
    </dgm:pt>
    <dgm:pt modelId="{72A685EF-7D18-4EA0-BAEB-26A2161DFE0B}" type="pres">
      <dgm:prSet presAssocID="{B3F45023-E1E3-43C0-B67F-AD1E7AC51078}" presName="rootComposite" presStyleCnt="0"/>
      <dgm:spPr/>
    </dgm:pt>
    <dgm:pt modelId="{4AD3C1C4-D9EA-4B51-B2F8-F5F336E1219A}" type="pres">
      <dgm:prSet presAssocID="{B3F45023-E1E3-43C0-B67F-AD1E7AC51078}" presName="rootText" presStyleLbl="node4" presStyleIdx="15" presStyleCnt="18">
        <dgm:presLayoutVars>
          <dgm:chPref val="3"/>
        </dgm:presLayoutVars>
      </dgm:prSet>
      <dgm:spPr/>
    </dgm:pt>
    <dgm:pt modelId="{4FD3DBF8-676D-4E03-B8F9-806C982C4A66}" type="pres">
      <dgm:prSet presAssocID="{B3F45023-E1E3-43C0-B67F-AD1E7AC51078}" presName="rootConnector" presStyleLbl="node4" presStyleIdx="15" presStyleCnt="18"/>
      <dgm:spPr/>
    </dgm:pt>
    <dgm:pt modelId="{2E82E7AF-352D-4745-8180-60B75AAE4DAE}" type="pres">
      <dgm:prSet presAssocID="{B3F45023-E1E3-43C0-B67F-AD1E7AC51078}" presName="hierChild4" presStyleCnt="0"/>
      <dgm:spPr/>
    </dgm:pt>
    <dgm:pt modelId="{FB51DC32-34A1-4F42-91BE-E05D99339116}" type="pres">
      <dgm:prSet presAssocID="{B3F45023-E1E3-43C0-B67F-AD1E7AC51078}" presName="hierChild5" presStyleCnt="0"/>
      <dgm:spPr/>
    </dgm:pt>
    <dgm:pt modelId="{C3FAA0F3-7CCC-449C-A82C-F68F70EE100B}" type="pres">
      <dgm:prSet presAssocID="{C550F39E-3BA4-4EAC-9784-E4F9E4C6F36F}" presName="Name37" presStyleLbl="parChTrans1D4" presStyleIdx="16" presStyleCnt="18"/>
      <dgm:spPr/>
    </dgm:pt>
    <dgm:pt modelId="{092F2FFF-9E60-49E0-9D67-A2B2110FF0CC}" type="pres">
      <dgm:prSet presAssocID="{971055BB-A4A3-40DF-B506-54605DDFB45E}" presName="hierRoot2" presStyleCnt="0">
        <dgm:presLayoutVars>
          <dgm:hierBranch val="init"/>
        </dgm:presLayoutVars>
      </dgm:prSet>
      <dgm:spPr/>
    </dgm:pt>
    <dgm:pt modelId="{82F8FC69-1226-4888-89BA-50A29818B23D}" type="pres">
      <dgm:prSet presAssocID="{971055BB-A4A3-40DF-B506-54605DDFB45E}" presName="rootComposite" presStyleCnt="0"/>
      <dgm:spPr/>
    </dgm:pt>
    <dgm:pt modelId="{8106893D-3A89-48AC-99BF-9C6C7C662C1D}" type="pres">
      <dgm:prSet presAssocID="{971055BB-A4A3-40DF-B506-54605DDFB45E}" presName="rootText" presStyleLbl="node4" presStyleIdx="16" presStyleCnt="18">
        <dgm:presLayoutVars>
          <dgm:chPref val="3"/>
        </dgm:presLayoutVars>
      </dgm:prSet>
      <dgm:spPr/>
    </dgm:pt>
    <dgm:pt modelId="{89AC791A-EBF2-49B2-B781-7B106A580939}" type="pres">
      <dgm:prSet presAssocID="{971055BB-A4A3-40DF-B506-54605DDFB45E}" presName="rootConnector" presStyleLbl="node4" presStyleIdx="16" presStyleCnt="18"/>
      <dgm:spPr/>
    </dgm:pt>
    <dgm:pt modelId="{73B52ECB-0E42-4B08-9326-A249EF79B2BA}" type="pres">
      <dgm:prSet presAssocID="{971055BB-A4A3-40DF-B506-54605DDFB45E}" presName="hierChild4" presStyleCnt="0"/>
      <dgm:spPr/>
    </dgm:pt>
    <dgm:pt modelId="{D5915785-2B2B-4B31-8D2C-A650A8284AD3}" type="pres">
      <dgm:prSet presAssocID="{971055BB-A4A3-40DF-B506-54605DDFB45E}" presName="hierChild5" presStyleCnt="0"/>
      <dgm:spPr/>
    </dgm:pt>
    <dgm:pt modelId="{DE31F5CA-37EC-464B-A0E1-9AB790904E0E}" type="pres">
      <dgm:prSet presAssocID="{6B85388F-71E1-413F-BC49-7FE13C99924D}" presName="Name37" presStyleLbl="parChTrans1D4" presStyleIdx="17" presStyleCnt="18"/>
      <dgm:spPr/>
    </dgm:pt>
    <dgm:pt modelId="{D467E7B8-8553-4750-9481-240B144A140A}" type="pres">
      <dgm:prSet presAssocID="{B71ED880-875D-465D-A2D5-7EFCE170B8F3}" presName="hierRoot2" presStyleCnt="0">
        <dgm:presLayoutVars>
          <dgm:hierBranch val="init"/>
        </dgm:presLayoutVars>
      </dgm:prSet>
      <dgm:spPr/>
    </dgm:pt>
    <dgm:pt modelId="{9020D338-B3A5-4F47-AA57-A04CF4F69450}" type="pres">
      <dgm:prSet presAssocID="{B71ED880-875D-465D-A2D5-7EFCE170B8F3}" presName="rootComposite" presStyleCnt="0"/>
      <dgm:spPr/>
    </dgm:pt>
    <dgm:pt modelId="{A197E7E5-E989-4B2D-830A-0E09071FB3E2}" type="pres">
      <dgm:prSet presAssocID="{B71ED880-875D-465D-A2D5-7EFCE170B8F3}" presName="rootText" presStyleLbl="node4" presStyleIdx="17" presStyleCnt="18">
        <dgm:presLayoutVars>
          <dgm:chPref val="3"/>
        </dgm:presLayoutVars>
      </dgm:prSet>
      <dgm:spPr/>
    </dgm:pt>
    <dgm:pt modelId="{1E232AB8-93DE-4845-B58C-D44BE96A7024}" type="pres">
      <dgm:prSet presAssocID="{B71ED880-875D-465D-A2D5-7EFCE170B8F3}" presName="rootConnector" presStyleLbl="node4" presStyleIdx="17" presStyleCnt="18"/>
      <dgm:spPr/>
    </dgm:pt>
    <dgm:pt modelId="{338CCFC0-5726-4721-B4E9-EF0DACB834A8}" type="pres">
      <dgm:prSet presAssocID="{B71ED880-875D-465D-A2D5-7EFCE170B8F3}" presName="hierChild4" presStyleCnt="0"/>
      <dgm:spPr/>
    </dgm:pt>
    <dgm:pt modelId="{62BFC6B3-6425-493A-83F9-96A151286232}" type="pres">
      <dgm:prSet presAssocID="{B71ED880-875D-465D-A2D5-7EFCE170B8F3}" presName="hierChild5" presStyleCnt="0"/>
      <dgm:spPr/>
    </dgm:pt>
    <dgm:pt modelId="{8CDCB8B8-B9F5-4D9F-938A-73D933864FEF}" type="pres">
      <dgm:prSet presAssocID="{D5E38E4B-FED5-4A0A-B8AA-8728BED387A3}" presName="hierChild5" presStyleCnt="0"/>
      <dgm:spPr/>
    </dgm:pt>
    <dgm:pt modelId="{03864CF9-7B53-4B08-8E2A-D1D6CFCD74A7}" type="pres">
      <dgm:prSet presAssocID="{0E0D5914-9733-4438-B53B-E54AED87BD25}" presName="hierChild5" presStyleCnt="0"/>
      <dgm:spPr/>
    </dgm:pt>
    <dgm:pt modelId="{1CAB3E94-5855-4109-A43C-7105AD6B26D0}" type="pres">
      <dgm:prSet presAssocID="{3F1B0426-4EA2-44D9-B786-B19B57D5CDEA}" presName="Name37" presStyleLbl="parChTrans1D2" presStyleIdx="4" presStyleCnt="10"/>
      <dgm:spPr/>
    </dgm:pt>
    <dgm:pt modelId="{F9117AA4-539E-4EE3-B164-8174B0B40EC0}" type="pres">
      <dgm:prSet presAssocID="{8BB75C25-BB24-48E5-95A1-BDDD2AD67385}" presName="hierRoot2" presStyleCnt="0">
        <dgm:presLayoutVars>
          <dgm:hierBranch val="init"/>
        </dgm:presLayoutVars>
      </dgm:prSet>
      <dgm:spPr/>
    </dgm:pt>
    <dgm:pt modelId="{EAF88972-4E53-4659-94BD-910A092B9148}" type="pres">
      <dgm:prSet presAssocID="{8BB75C25-BB24-48E5-95A1-BDDD2AD67385}" presName="rootComposite" presStyleCnt="0"/>
      <dgm:spPr/>
    </dgm:pt>
    <dgm:pt modelId="{3A2A1C1F-CABC-4C98-B728-F262323AA994}" type="pres">
      <dgm:prSet presAssocID="{8BB75C25-BB24-48E5-95A1-BDDD2AD67385}" presName="rootText" presStyleLbl="node2" presStyleIdx="4" presStyleCnt="10" custScaleX="108132" custLinFactNeighborY="-2145">
        <dgm:presLayoutVars>
          <dgm:chPref val="3"/>
        </dgm:presLayoutVars>
      </dgm:prSet>
      <dgm:spPr/>
    </dgm:pt>
    <dgm:pt modelId="{0393B6C4-B4FB-4B6B-8DB5-37B9B19AABA4}" type="pres">
      <dgm:prSet presAssocID="{8BB75C25-BB24-48E5-95A1-BDDD2AD67385}" presName="rootConnector" presStyleLbl="node2" presStyleIdx="4" presStyleCnt="10"/>
      <dgm:spPr/>
    </dgm:pt>
    <dgm:pt modelId="{977D3813-5412-42A7-8B4D-5447A06AC163}" type="pres">
      <dgm:prSet presAssocID="{8BB75C25-BB24-48E5-95A1-BDDD2AD67385}" presName="hierChild4" presStyleCnt="0"/>
      <dgm:spPr/>
    </dgm:pt>
    <dgm:pt modelId="{78FA309A-083A-4C64-9477-7A3C69B2784C}" type="pres">
      <dgm:prSet presAssocID="{50F4CB47-0DB9-4B1E-9C75-49682DAC2BF7}" presName="Name37" presStyleLbl="parChTrans1D3" presStyleIdx="7" presStyleCnt="22"/>
      <dgm:spPr/>
    </dgm:pt>
    <dgm:pt modelId="{FEB3D90E-42D2-4AC7-9CB5-35870C299752}" type="pres">
      <dgm:prSet presAssocID="{D6F5CD79-D3E1-4B19-9C25-479267A00537}" presName="hierRoot2" presStyleCnt="0">
        <dgm:presLayoutVars>
          <dgm:hierBranch val="init"/>
        </dgm:presLayoutVars>
      </dgm:prSet>
      <dgm:spPr/>
    </dgm:pt>
    <dgm:pt modelId="{05080593-A2ED-4379-91EC-55846B4CD50F}" type="pres">
      <dgm:prSet presAssocID="{D6F5CD79-D3E1-4B19-9C25-479267A00537}" presName="rootComposite" presStyleCnt="0"/>
      <dgm:spPr/>
    </dgm:pt>
    <dgm:pt modelId="{6BAFA004-7462-4BB3-8CF7-8F0FAE532698}" type="pres">
      <dgm:prSet presAssocID="{D6F5CD79-D3E1-4B19-9C25-479267A00537}" presName="rootText" presStyleLbl="node3" presStyleIdx="7" presStyleCnt="22">
        <dgm:presLayoutVars>
          <dgm:chPref val="3"/>
        </dgm:presLayoutVars>
      </dgm:prSet>
      <dgm:spPr/>
    </dgm:pt>
    <dgm:pt modelId="{C0FC47CA-1988-459D-A473-7CA219823B7E}" type="pres">
      <dgm:prSet presAssocID="{D6F5CD79-D3E1-4B19-9C25-479267A00537}" presName="rootConnector" presStyleLbl="node3" presStyleIdx="7" presStyleCnt="22"/>
      <dgm:spPr/>
    </dgm:pt>
    <dgm:pt modelId="{7C2A8F67-B35D-46B9-8CDC-F1C514C733F2}" type="pres">
      <dgm:prSet presAssocID="{D6F5CD79-D3E1-4B19-9C25-479267A00537}" presName="hierChild4" presStyleCnt="0"/>
      <dgm:spPr/>
    </dgm:pt>
    <dgm:pt modelId="{0D223CD7-96A9-487A-A2F6-A9D48710FA30}" type="pres">
      <dgm:prSet presAssocID="{D6F5CD79-D3E1-4B19-9C25-479267A00537}" presName="hierChild5" presStyleCnt="0"/>
      <dgm:spPr/>
    </dgm:pt>
    <dgm:pt modelId="{679EAA6C-B7F9-45B1-B314-064B1497E450}" type="pres">
      <dgm:prSet presAssocID="{699FA3BB-5DDB-4810-8B78-2E6BCAFDC511}" presName="Name37" presStyleLbl="parChTrans1D3" presStyleIdx="8" presStyleCnt="22"/>
      <dgm:spPr/>
    </dgm:pt>
    <dgm:pt modelId="{A65D9E2F-0DF0-4606-978F-4875BE6D73B0}" type="pres">
      <dgm:prSet presAssocID="{9AC19E5E-60C4-4CCF-A20E-E4814BC2FE9B}" presName="hierRoot2" presStyleCnt="0">
        <dgm:presLayoutVars>
          <dgm:hierBranch val="init"/>
        </dgm:presLayoutVars>
      </dgm:prSet>
      <dgm:spPr/>
    </dgm:pt>
    <dgm:pt modelId="{6AF48B43-38E1-44C8-962D-77020524A35A}" type="pres">
      <dgm:prSet presAssocID="{9AC19E5E-60C4-4CCF-A20E-E4814BC2FE9B}" presName="rootComposite" presStyleCnt="0"/>
      <dgm:spPr/>
    </dgm:pt>
    <dgm:pt modelId="{8214640F-5D66-49B2-997F-5F320E255B10}" type="pres">
      <dgm:prSet presAssocID="{9AC19E5E-60C4-4CCF-A20E-E4814BC2FE9B}" presName="rootText" presStyleLbl="node3" presStyleIdx="8" presStyleCnt="22">
        <dgm:presLayoutVars>
          <dgm:chPref val="3"/>
        </dgm:presLayoutVars>
      </dgm:prSet>
      <dgm:spPr/>
    </dgm:pt>
    <dgm:pt modelId="{2B3E1A31-C7DC-446D-8815-E4813D3B56B4}" type="pres">
      <dgm:prSet presAssocID="{9AC19E5E-60C4-4CCF-A20E-E4814BC2FE9B}" presName="rootConnector" presStyleLbl="node3" presStyleIdx="8" presStyleCnt="22"/>
      <dgm:spPr/>
    </dgm:pt>
    <dgm:pt modelId="{360721A3-6E7E-4BAF-9E41-ACAEBFCAE7AE}" type="pres">
      <dgm:prSet presAssocID="{9AC19E5E-60C4-4CCF-A20E-E4814BC2FE9B}" presName="hierChild4" presStyleCnt="0"/>
      <dgm:spPr/>
    </dgm:pt>
    <dgm:pt modelId="{5DADC705-AA0C-45D6-969F-EB7762223FA5}" type="pres">
      <dgm:prSet presAssocID="{9AC19E5E-60C4-4CCF-A20E-E4814BC2FE9B}" presName="hierChild5" presStyleCnt="0"/>
      <dgm:spPr/>
    </dgm:pt>
    <dgm:pt modelId="{52777498-AA74-4FC2-849F-C626B27A45B4}" type="pres">
      <dgm:prSet presAssocID="{FDDB7EEE-AB02-47E4-B007-CB2A762CB7F9}" presName="Name37" presStyleLbl="parChTrans1D3" presStyleIdx="9" presStyleCnt="22"/>
      <dgm:spPr/>
    </dgm:pt>
    <dgm:pt modelId="{9ED8E56C-C0DA-4771-B928-9B8BF0AE6D47}" type="pres">
      <dgm:prSet presAssocID="{03DF699C-3176-485E-B584-5BC85EC703ED}" presName="hierRoot2" presStyleCnt="0">
        <dgm:presLayoutVars>
          <dgm:hierBranch val="init"/>
        </dgm:presLayoutVars>
      </dgm:prSet>
      <dgm:spPr/>
    </dgm:pt>
    <dgm:pt modelId="{866E3ED8-98DF-4099-A051-59DBAC27FD71}" type="pres">
      <dgm:prSet presAssocID="{03DF699C-3176-485E-B584-5BC85EC703ED}" presName="rootComposite" presStyleCnt="0"/>
      <dgm:spPr/>
    </dgm:pt>
    <dgm:pt modelId="{0CE7C8B4-F8E6-429D-8C4A-73E9D60DCB81}" type="pres">
      <dgm:prSet presAssocID="{03DF699C-3176-485E-B584-5BC85EC703ED}" presName="rootText" presStyleLbl="node3" presStyleIdx="9" presStyleCnt="22">
        <dgm:presLayoutVars>
          <dgm:chPref val="3"/>
        </dgm:presLayoutVars>
      </dgm:prSet>
      <dgm:spPr/>
    </dgm:pt>
    <dgm:pt modelId="{7568918C-FAD7-4B9E-9AFD-52C33DE56813}" type="pres">
      <dgm:prSet presAssocID="{03DF699C-3176-485E-B584-5BC85EC703ED}" presName="rootConnector" presStyleLbl="node3" presStyleIdx="9" presStyleCnt="22"/>
      <dgm:spPr/>
    </dgm:pt>
    <dgm:pt modelId="{E194985F-1898-4344-BB7D-4D437304ED4A}" type="pres">
      <dgm:prSet presAssocID="{03DF699C-3176-485E-B584-5BC85EC703ED}" presName="hierChild4" presStyleCnt="0"/>
      <dgm:spPr/>
    </dgm:pt>
    <dgm:pt modelId="{39195D1C-2951-43BA-8692-AC232BEFBB80}" type="pres">
      <dgm:prSet presAssocID="{03DF699C-3176-485E-B584-5BC85EC703ED}" presName="hierChild5" presStyleCnt="0"/>
      <dgm:spPr/>
    </dgm:pt>
    <dgm:pt modelId="{CB891B44-AF70-42EE-BD92-2912254ADB01}" type="pres">
      <dgm:prSet presAssocID="{DEC2965C-6285-4C9B-87B1-9D8088E6A23A}" presName="Name37" presStyleLbl="parChTrans1D3" presStyleIdx="10" presStyleCnt="22"/>
      <dgm:spPr/>
    </dgm:pt>
    <dgm:pt modelId="{86EE9FF3-9EA5-475F-8F19-6F65DE2DFB1A}" type="pres">
      <dgm:prSet presAssocID="{C1D6D2B6-BDA2-42F7-88E6-646763F96BB6}" presName="hierRoot2" presStyleCnt="0">
        <dgm:presLayoutVars>
          <dgm:hierBranch val="init"/>
        </dgm:presLayoutVars>
      </dgm:prSet>
      <dgm:spPr/>
    </dgm:pt>
    <dgm:pt modelId="{1DDF5843-AA5D-4C97-8313-7D4C241242F8}" type="pres">
      <dgm:prSet presAssocID="{C1D6D2B6-BDA2-42F7-88E6-646763F96BB6}" presName="rootComposite" presStyleCnt="0"/>
      <dgm:spPr/>
    </dgm:pt>
    <dgm:pt modelId="{820A2875-8F4F-499E-A65A-C75C9225503F}" type="pres">
      <dgm:prSet presAssocID="{C1D6D2B6-BDA2-42F7-88E6-646763F96BB6}" presName="rootText" presStyleLbl="node3" presStyleIdx="10" presStyleCnt="22">
        <dgm:presLayoutVars>
          <dgm:chPref val="3"/>
        </dgm:presLayoutVars>
      </dgm:prSet>
      <dgm:spPr/>
    </dgm:pt>
    <dgm:pt modelId="{34AF5C71-29C9-4B62-A61B-B0DE09333C37}" type="pres">
      <dgm:prSet presAssocID="{C1D6D2B6-BDA2-42F7-88E6-646763F96BB6}" presName="rootConnector" presStyleLbl="node3" presStyleIdx="10" presStyleCnt="22"/>
      <dgm:spPr/>
    </dgm:pt>
    <dgm:pt modelId="{9DCBB61A-36F0-4324-96B5-C99D7BEE4A21}" type="pres">
      <dgm:prSet presAssocID="{C1D6D2B6-BDA2-42F7-88E6-646763F96BB6}" presName="hierChild4" presStyleCnt="0"/>
      <dgm:spPr/>
    </dgm:pt>
    <dgm:pt modelId="{A7D0C208-7C07-4A3A-8F72-65AEA314B57A}" type="pres">
      <dgm:prSet presAssocID="{C1D6D2B6-BDA2-42F7-88E6-646763F96BB6}" presName="hierChild5" presStyleCnt="0"/>
      <dgm:spPr/>
    </dgm:pt>
    <dgm:pt modelId="{A991AB38-AA12-4BCD-BDBC-8B5C6FECB0D6}" type="pres">
      <dgm:prSet presAssocID="{6B041918-39D0-4B10-99C9-C420D939F881}" presName="Name37" presStyleLbl="parChTrans1D3" presStyleIdx="11" presStyleCnt="22"/>
      <dgm:spPr/>
    </dgm:pt>
    <dgm:pt modelId="{ECDB0C1E-5177-4861-B937-8D9C00F01E1E}" type="pres">
      <dgm:prSet presAssocID="{FF48D854-A6EB-4180-B3C8-A92AD1913FB8}" presName="hierRoot2" presStyleCnt="0">
        <dgm:presLayoutVars>
          <dgm:hierBranch val="init"/>
        </dgm:presLayoutVars>
      </dgm:prSet>
      <dgm:spPr/>
    </dgm:pt>
    <dgm:pt modelId="{ED31BC12-182F-4545-BBC3-4460167EE33C}" type="pres">
      <dgm:prSet presAssocID="{FF48D854-A6EB-4180-B3C8-A92AD1913FB8}" presName="rootComposite" presStyleCnt="0"/>
      <dgm:spPr/>
    </dgm:pt>
    <dgm:pt modelId="{C7117F62-ADF8-4105-B8CA-B4D9C905242A}" type="pres">
      <dgm:prSet presAssocID="{FF48D854-A6EB-4180-B3C8-A92AD1913FB8}" presName="rootText" presStyleLbl="node3" presStyleIdx="11" presStyleCnt="22">
        <dgm:presLayoutVars>
          <dgm:chPref val="3"/>
        </dgm:presLayoutVars>
      </dgm:prSet>
      <dgm:spPr/>
    </dgm:pt>
    <dgm:pt modelId="{3FAEDC4B-93D5-464E-95A0-2C0DBD74627C}" type="pres">
      <dgm:prSet presAssocID="{FF48D854-A6EB-4180-B3C8-A92AD1913FB8}" presName="rootConnector" presStyleLbl="node3" presStyleIdx="11" presStyleCnt="22"/>
      <dgm:spPr/>
    </dgm:pt>
    <dgm:pt modelId="{36FD3846-906C-44DB-929B-A26773D49E97}" type="pres">
      <dgm:prSet presAssocID="{FF48D854-A6EB-4180-B3C8-A92AD1913FB8}" presName="hierChild4" presStyleCnt="0"/>
      <dgm:spPr/>
    </dgm:pt>
    <dgm:pt modelId="{0AC10AD8-4F2E-401C-8AED-2F2B57634090}" type="pres">
      <dgm:prSet presAssocID="{FF48D854-A6EB-4180-B3C8-A92AD1913FB8}" presName="hierChild5" presStyleCnt="0"/>
      <dgm:spPr/>
    </dgm:pt>
    <dgm:pt modelId="{3C6E50E2-C53E-409B-B57C-7E8EC824BE89}" type="pres">
      <dgm:prSet presAssocID="{CE2A1D5D-C923-4BF8-84E3-C9DF06EDBF96}" presName="Name37" presStyleLbl="parChTrans1D3" presStyleIdx="12" presStyleCnt="22"/>
      <dgm:spPr/>
    </dgm:pt>
    <dgm:pt modelId="{78F48E60-83C9-4B7C-8A6D-797E8253A6CA}" type="pres">
      <dgm:prSet presAssocID="{1E651702-DC71-47E4-A552-F7654117C0C9}" presName="hierRoot2" presStyleCnt="0">
        <dgm:presLayoutVars>
          <dgm:hierBranch val="init"/>
        </dgm:presLayoutVars>
      </dgm:prSet>
      <dgm:spPr/>
    </dgm:pt>
    <dgm:pt modelId="{EB426A6E-FAF7-40EA-9003-0154692CAFF7}" type="pres">
      <dgm:prSet presAssocID="{1E651702-DC71-47E4-A552-F7654117C0C9}" presName="rootComposite" presStyleCnt="0"/>
      <dgm:spPr/>
    </dgm:pt>
    <dgm:pt modelId="{5953F704-BDD7-48A7-80C8-B883D15219C5}" type="pres">
      <dgm:prSet presAssocID="{1E651702-DC71-47E4-A552-F7654117C0C9}" presName="rootText" presStyleLbl="node3" presStyleIdx="12" presStyleCnt="22">
        <dgm:presLayoutVars>
          <dgm:chPref val="3"/>
        </dgm:presLayoutVars>
      </dgm:prSet>
      <dgm:spPr/>
    </dgm:pt>
    <dgm:pt modelId="{E7CF3F29-E4C0-43DA-B04A-08AB409C2F63}" type="pres">
      <dgm:prSet presAssocID="{1E651702-DC71-47E4-A552-F7654117C0C9}" presName="rootConnector" presStyleLbl="node3" presStyleIdx="12" presStyleCnt="22"/>
      <dgm:spPr/>
    </dgm:pt>
    <dgm:pt modelId="{16B5EAC3-4FEF-436F-BB18-F8BFFCC36DB7}" type="pres">
      <dgm:prSet presAssocID="{1E651702-DC71-47E4-A552-F7654117C0C9}" presName="hierChild4" presStyleCnt="0"/>
      <dgm:spPr/>
    </dgm:pt>
    <dgm:pt modelId="{D188099C-30A7-4C9A-A88A-1667C9224249}" type="pres">
      <dgm:prSet presAssocID="{1E651702-DC71-47E4-A552-F7654117C0C9}" presName="hierChild5" presStyleCnt="0"/>
      <dgm:spPr/>
    </dgm:pt>
    <dgm:pt modelId="{C8F70C14-7D89-44D7-BB48-3CFE36D1427B}" type="pres">
      <dgm:prSet presAssocID="{8BB75C25-BB24-48E5-95A1-BDDD2AD67385}" presName="hierChild5" presStyleCnt="0"/>
      <dgm:spPr/>
    </dgm:pt>
    <dgm:pt modelId="{82E60BB5-7FD2-4219-AE7C-29971BDCB4BB}" type="pres">
      <dgm:prSet presAssocID="{EBA54DFC-7FC3-4D85-9BDE-4CD347E65E6C}" presName="Name37" presStyleLbl="parChTrans1D2" presStyleIdx="5" presStyleCnt="10"/>
      <dgm:spPr/>
    </dgm:pt>
    <dgm:pt modelId="{A7850FBB-26BD-4AD2-A515-BD8832D8474B}" type="pres">
      <dgm:prSet presAssocID="{424E63FB-7A5E-47ED-BA8E-381C8BEA7B4D}" presName="hierRoot2" presStyleCnt="0">
        <dgm:presLayoutVars>
          <dgm:hierBranch val="init"/>
        </dgm:presLayoutVars>
      </dgm:prSet>
      <dgm:spPr/>
    </dgm:pt>
    <dgm:pt modelId="{4B54CD39-71A9-47B6-B354-9E2E224A5749}" type="pres">
      <dgm:prSet presAssocID="{424E63FB-7A5E-47ED-BA8E-381C8BEA7B4D}" presName="rootComposite" presStyleCnt="0"/>
      <dgm:spPr/>
    </dgm:pt>
    <dgm:pt modelId="{9A681887-5350-4EBE-BD43-C7E4297AB1BB}" type="pres">
      <dgm:prSet presAssocID="{424E63FB-7A5E-47ED-BA8E-381C8BEA7B4D}" presName="rootText" presStyleLbl="node2" presStyleIdx="5" presStyleCnt="10" custLinFactNeighborY="-2145">
        <dgm:presLayoutVars>
          <dgm:chPref val="3"/>
        </dgm:presLayoutVars>
      </dgm:prSet>
      <dgm:spPr/>
    </dgm:pt>
    <dgm:pt modelId="{14354306-A96D-4F9B-B8CB-A1923889D20A}" type="pres">
      <dgm:prSet presAssocID="{424E63FB-7A5E-47ED-BA8E-381C8BEA7B4D}" presName="rootConnector" presStyleLbl="node2" presStyleIdx="5" presStyleCnt="10"/>
      <dgm:spPr/>
    </dgm:pt>
    <dgm:pt modelId="{60EE685C-BCD2-4AF8-9900-DC7BE1C8761E}" type="pres">
      <dgm:prSet presAssocID="{424E63FB-7A5E-47ED-BA8E-381C8BEA7B4D}" presName="hierChild4" presStyleCnt="0"/>
      <dgm:spPr/>
    </dgm:pt>
    <dgm:pt modelId="{6185FE85-F6F3-47C8-BC28-BFB1B081D47E}" type="pres">
      <dgm:prSet presAssocID="{2EA6147A-4097-4648-9D83-1C15EC3F6E1C}" presName="Name37" presStyleLbl="parChTrans1D3" presStyleIdx="13" presStyleCnt="22"/>
      <dgm:spPr/>
    </dgm:pt>
    <dgm:pt modelId="{8116A3A0-2E0B-4D77-B5A2-B6CBCF7ADB15}" type="pres">
      <dgm:prSet presAssocID="{92338313-9670-40FB-8040-D372407E9060}" presName="hierRoot2" presStyleCnt="0">
        <dgm:presLayoutVars>
          <dgm:hierBranch val="init"/>
        </dgm:presLayoutVars>
      </dgm:prSet>
      <dgm:spPr/>
    </dgm:pt>
    <dgm:pt modelId="{81199921-AF0E-4033-957C-9C1B01D1C91B}" type="pres">
      <dgm:prSet presAssocID="{92338313-9670-40FB-8040-D372407E9060}" presName="rootComposite" presStyleCnt="0"/>
      <dgm:spPr/>
    </dgm:pt>
    <dgm:pt modelId="{A4073290-40FA-4447-A63D-A2A271E69369}" type="pres">
      <dgm:prSet presAssocID="{92338313-9670-40FB-8040-D372407E9060}" presName="rootText" presStyleLbl="node3" presStyleIdx="13" presStyleCnt="22">
        <dgm:presLayoutVars>
          <dgm:chPref val="3"/>
        </dgm:presLayoutVars>
      </dgm:prSet>
      <dgm:spPr/>
    </dgm:pt>
    <dgm:pt modelId="{8DE7EDC3-030C-4699-90B7-316F8F127CEA}" type="pres">
      <dgm:prSet presAssocID="{92338313-9670-40FB-8040-D372407E9060}" presName="rootConnector" presStyleLbl="node3" presStyleIdx="13" presStyleCnt="22"/>
      <dgm:spPr/>
    </dgm:pt>
    <dgm:pt modelId="{8EE53B03-8214-420C-9321-FEE828B4616A}" type="pres">
      <dgm:prSet presAssocID="{92338313-9670-40FB-8040-D372407E9060}" presName="hierChild4" presStyleCnt="0"/>
      <dgm:spPr/>
    </dgm:pt>
    <dgm:pt modelId="{CAF7050B-39E0-4667-AEBF-9E47F60B4B83}" type="pres">
      <dgm:prSet presAssocID="{92338313-9670-40FB-8040-D372407E9060}" presName="hierChild5" presStyleCnt="0"/>
      <dgm:spPr/>
    </dgm:pt>
    <dgm:pt modelId="{77E6A972-0C83-4850-8B51-4CF832FCB47F}" type="pres">
      <dgm:prSet presAssocID="{424E63FB-7A5E-47ED-BA8E-381C8BEA7B4D}" presName="hierChild5" presStyleCnt="0"/>
      <dgm:spPr/>
    </dgm:pt>
    <dgm:pt modelId="{70257897-199B-45F9-8E97-4C591BBE7B3F}" type="pres">
      <dgm:prSet presAssocID="{3AAD358E-6C2A-45F6-8AEA-D2444BC59F19}" presName="Name37" presStyleLbl="parChTrans1D2" presStyleIdx="6" presStyleCnt="10"/>
      <dgm:spPr/>
    </dgm:pt>
    <dgm:pt modelId="{1A481C3A-726B-47D4-9D7B-FCF69649D262}" type="pres">
      <dgm:prSet presAssocID="{5901CCA6-EF9E-4F05-B532-AFA0A830E4D5}" presName="hierRoot2" presStyleCnt="0">
        <dgm:presLayoutVars>
          <dgm:hierBranch val="init"/>
        </dgm:presLayoutVars>
      </dgm:prSet>
      <dgm:spPr/>
    </dgm:pt>
    <dgm:pt modelId="{45347127-FB9E-44B6-B492-91D4020B1E35}" type="pres">
      <dgm:prSet presAssocID="{5901CCA6-EF9E-4F05-B532-AFA0A830E4D5}" presName="rootComposite" presStyleCnt="0"/>
      <dgm:spPr/>
    </dgm:pt>
    <dgm:pt modelId="{36F65EB3-A93B-4BDE-AD59-D991F66D50DB}" type="pres">
      <dgm:prSet presAssocID="{5901CCA6-EF9E-4F05-B532-AFA0A830E4D5}" presName="rootText" presStyleLbl="node2" presStyleIdx="6" presStyleCnt="10" custLinFactNeighborY="-2145">
        <dgm:presLayoutVars>
          <dgm:chPref val="3"/>
        </dgm:presLayoutVars>
      </dgm:prSet>
      <dgm:spPr/>
    </dgm:pt>
    <dgm:pt modelId="{826A7F83-80B8-45B1-B66F-D6D09AC2C066}" type="pres">
      <dgm:prSet presAssocID="{5901CCA6-EF9E-4F05-B532-AFA0A830E4D5}" presName="rootConnector" presStyleLbl="node2" presStyleIdx="6" presStyleCnt="10"/>
      <dgm:spPr/>
    </dgm:pt>
    <dgm:pt modelId="{A3EF5188-FB3C-4934-BB09-246D4D5078CE}" type="pres">
      <dgm:prSet presAssocID="{5901CCA6-EF9E-4F05-B532-AFA0A830E4D5}" presName="hierChild4" presStyleCnt="0"/>
      <dgm:spPr/>
    </dgm:pt>
    <dgm:pt modelId="{3CB9AA48-4DCA-4619-BFC8-64D366B147BD}" type="pres">
      <dgm:prSet presAssocID="{E9B60A7F-1B58-4875-83A0-42F3D1E4F7F2}" presName="Name37" presStyleLbl="parChTrans1D3" presStyleIdx="14" presStyleCnt="22"/>
      <dgm:spPr/>
    </dgm:pt>
    <dgm:pt modelId="{2EDBCA8B-07DE-4449-A088-AACE44912C64}" type="pres">
      <dgm:prSet presAssocID="{23A96D7A-299B-4FA1-93D0-41E5DC2BDB0F}" presName="hierRoot2" presStyleCnt="0">
        <dgm:presLayoutVars>
          <dgm:hierBranch val="init"/>
        </dgm:presLayoutVars>
      </dgm:prSet>
      <dgm:spPr/>
    </dgm:pt>
    <dgm:pt modelId="{958B1EFD-E2EF-4221-AB92-43FC5E2D2409}" type="pres">
      <dgm:prSet presAssocID="{23A96D7A-299B-4FA1-93D0-41E5DC2BDB0F}" presName="rootComposite" presStyleCnt="0"/>
      <dgm:spPr/>
    </dgm:pt>
    <dgm:pt modelId="{26279B3F-32AE-429E-8F6A-E74283514EA0}" type="pres">
      <dgm:prSet presAssocID="{23A96D7A-299B-4FA1-93D0-41E5DC2BDB0F}" presName="rootText" presStyleLbl="node3" presStyleIdx="14" presStyleCnt="22">
        <dgm:presLayoutVars>
          <dgm:chPref val="3"/>
        </dgm:presLayoutVars>
      </dgm:prSet>
      <dgm:spPr/>
    </dgm:pt>
    <dgm:pt modelId="{3E384659-83D8-423C-BB17-F82A4F217F6D}" type="pres">
      <dgm:prSet presAssocID="{23A96D7A-299B-4FA1-93D0-41E5DC2BDB0F}" presName="rootConnector" presStyleLbl="node3" presStyleIdx="14" presStyleCnt="22"/>
      <dgm:spPr/>
    </dgm:pt>
    <dgm:pt modelId="{377B847C-99F1-4BC5-8FFF-7E1F4C0431B2}" type="pres">
      <dgm:prSet presAssocID="{23A96D7A-299B-4FA1-93D0-41E5DC2BDB0F}" presName="hierChild4" presStyleCnt="0"/>
      <dgm:spPr/>
    </dgm:pt>
    <dgm:pt modelId="{B1DB0582-F24F-4CD8-90DF-8BAD77F3785D}" type="pres">
      <dgm:prSet presAssocID="{23A96D7A-299B-4FA1-93D0-41E5DC2BDB0F}" presName="hierChild5" presStyleCnt="0"/>
      <dgm:spPr/>
    </dgm:pt>
    <dgm:pt modelId="{BFBC2126-85D5-4905-9E09-CD7F082453CB}" type="pres">
      <dgm:prSet presAssocID="{E1527C33-CFAA-4D8C-96C4-EE6231657CF0}" presName="Name37" presStyleLbl="parChTrans1D3" presStyleIdx="15" presStyleCnt="22"/>
      <dgm:spPr/>
    </dgm:pt>
    <dgm:pt modelId="{6D1751FF-08CF-4C8A-9130-AB710414D12A}" type="pres">
      <dgm:prSet presAssocID="{EC6FE534-DC93-4BE9-B221-533498D9AED2}" presName="hierRoot2" presStyleCnt="0">
        <dgm:presLayoutVars>
          <dgm:hierBranch val="init"/>
        </dgm:presLayoutVars>
      </dgm:prSet>
      <dgm:spPr/>
    </dgm:pt>
    <dgm:pt modelId="{CC07FEE9-35FB-4014-9CEC-B70F58552A9B}" type="pres">
      <dgm:prSet presAssocID="{EC6FE534-DC93-4BE9-B221-533498D9AED2}" presName="rootComposite" presStyleCnt="0"/>
      <dgm:spPr/>
    </dgm:pt>
    <dgm:pt modelId="{463E7EE2-DBFC-4EC0-BC5D-9271F221CF32}" type="pres">
      <dgm:prSet presAssocID="{EC6FE534-DC93-4BE9-B221-533498D9AED2}" presName="rootText" presStyleLbl="node3" presStyleIdx="15" presStyleCnt="22">
        <dgm:presLayoutVars>
          <dgm:chPref val="3"/>
        </dgm:presLayoutVars>
      </dgm:prSet>
      <dgm:spPr/>
    </dgm:pt>
    <dgm:pt modelId="{F6623B5E-28CD-4799-A9B4-EF636C566661}" type="pres">
      <dgm:prSet presAssocID="{EC6FE534-DC93-4BE9-B221-533498D9AED2}" presName="rootConnector" presStyleLbl="node3" presStyleIdx="15" presStyleCnt="22"/>
      <dgm:spPr/>
    </dgm:pt>
    <dgm:pt modelId="{7A0BD660-4546-460D-9E6B-F3F854B7DC92}" type="pres">
      <dgm:prSet presAssocID="{EC6FE534-DC93-4BE9-B221-533498D9AED2}" presName="hierChild4" presStyleCnt="0"/>
      <dgm:spPr/>
    </dgm:pt>
    <dgm:pt modelId="{59812310-0E22-4722-86D4-BDD21C2AA230}" type="pres">
      <dgm:prSet presAssocID="{EC6FE534-DC93-4BE9-B221-533498D9AED2}" presName="hierChild5" presStyleCnt="0"/>
      <dgm:spPr/>
    </dgm:pt>
    <dgm:pt modelId="{44626B8E-D9CC-4D64-A0A9-A870DD812824}" type="pres">
      <dgm:prSet presAssocID="{5901CCA6-EF9E-4F05-B532-AFA0A830E4D5}" presName="hierChild5" presStyleCnt="0"/>
      <dgm:spPr/>
    </dgm:pt>
    <dgm:pt modelId="{95E2F74E-F847-4663-BDD7-0A5BE67FBABA}" type="pres">
      <dgm:prSet presAssocID="{05FE1BD5-3C3C-4969-A364-2530D63BDBD5}" presName="Name37" presStyleLbl="parChTrans1D2" presStyleIdx="7" presStyleCnt="10"/>
      <dgm:spPr/>
    </dgm:pt>
    <dgm:pt modelId="{58CA9A7A-FBFD-42DB-B4A3-D56704AA6977}" type="pres">
      <dgm:prSet presAssocID="{95040E2D-3B14-4838-BEEC-F567F54E210A}" presName="hierRoot2" presStyleCnt="0">
        <dgm:presLayoutVars>
          <dgm:hierBranch val="init"/>
        </dgm:presLayoutVars>
      </dgm:prSet>
      <dgm:spPr/>
    </dgm:pt>
    <dgm:pt modelId="{039843FC-32B3-4C06-BF76-AD0E8557F518}" type="pres">
      <dgm:prSet presAssocID="{95040E2D-3B14-4838-BEEC-F567F54E210A}" presName="rootComposite" presStyleCnt="0"/>
      <dgm:spPr/>
    </dgm:pt>
    <dgm:pt modelId="{66215115-E87F-416B-87DA-9B997A3EC349}" type="pres">
      <dgm:prSet presAssocID="{95040E2D-3B14-4838-BEEC-F567F54E210A}" presName="rootText" presStyleLbl="node2" presStyleIdx="7" presStyleCnt="10" custLinFactNeighborX="-2822" custLinFactNeighborY="-2145">
        <dgm:presLayoutVars>
          <dgm:chPref val="3"/>
        </dgm:presLayoutVars>
      </dgm:prSet>
      <dgm:spPr/>
    </dgm:pt>
    <dgm:pt modelId="{09DDE27A-7945-43B7-A1B3-41101585F0CD}" type="pres">
      <dgm:prSet presAssocID="{95040E2D-3B14-4838-BEEC-F567F54E210A}" presName="rootConnector" presStyleLbl="node2" presStyleIdx="7" presStyleCnt="10"/>
      <dgm:spPr/>
    </dgm:pt>
    <dgm:pt modelId="{2A9EE20B-950C-4346-8C81-41F64B0AED1C}" type="pres">
      <dgm:prSet presAssocID="{95040E2D-3B14-4838-BEEC-F567F54E210A}" presName="hierChild4" presStyleCnt="0"/>
      <dgm:spPr/>
    </dgm:pt>
    <dgm:pt modelId="{3C4B0898-FEC4-425E-A62E-7F6211895D7C}" type="pres">
      <dgm:prSet presAssocID="{90B63618-9D9F-4204-8A72-1DEDB9B6A698}" presName="Name37" presStyleLbl="parChTrans1D3" presStyleIdx="16" presStyleCnt="22"/>
      <dgm:spPr/>
    </dgm:pt>
    <dgm:pt modelId="{6D8BE0E7-C739-48D4-94CD-B3A729367ADF}" type="pres">
      <dgm:prSet presAssocID="{EEBC546B-B559-4568-BA01-5B4728E41645}" presName="hierRoot2" presStyleCnt="0">
        <dgm:presLayoutVars>
          <dgm:hierBranch val="init"/>
        </dgm:presLayoutVars>
      </dgm:prSet>
      <dgm:spPr/>
    </dgm:pt>
    <dgm:pt modelId="{BF6A829C-3E52-4A79-858E-4B245123D10B}" type="pres">
      <dgm:prSet presAssocID="{EEBC546B-B559-4568-BA01-5B4728E41645}" presName="rootComposite" presStyleCnt="0"/>
      <dgm:spPr/>
    </dgm:pt>
    <dgm:pt modelId="{526919F3-C1E6-4952-AA9E-1BBFD8E73B82}" type="pres">
      <dgm:prSet presAssocID="{EEBC546B-B559-4568-BA01-5B4728E41645}" presName="rootText" presStyleLbl="node3" presStyleIdx="16" presStyleCnt="22">
        <dgm:presLayoutVars>
          <dgm:chPref val="3"/>
        </dgm:presLayoutVars>
      </dgm:prSet>
      <dgm:spPr/>
    </dgm:pt>
    <dgm:pt modelId="{37D81D16-9FA0-4B40-B026-416F10041A47}" type="pres">
      <dgm:prSet presAssocID="{EEBC546B-B559-4568-BA01-5B4728E41645}" presName="rootConnector" presStyleLbl="node3" presStyleIdx="16" presStyleCnt="22"/>
      <dgm:spPr/>
    </dgm:pt>
    <dgm:pt modelId="{E3A87363-8253-4DFD-B5DA-1375CF1BE0E3}" type="pres">
      <dgm:prSet presAssocID="{EEBC546B-B559-4568-BA01-5B4728E41645}" presName="hierChild4" presStyleCnt="0"/>
      <dgm:spPr/>
    </dgm:pt>
    <dgm:pt modelId="{A68BCB51-F41E-4D84-B0EA-CA82DA6E0B69}" type="pres">
      <dgm:prSet presAssocID="{EEBC546B-B559-4568-BA01-5B4728E41645}" presName="hierChild5" presStyleCnt="0"/>
      <dgm:spPr/>
    </dgm:pt>
    <dgm:pt modelId="{9B6FEAED-F609-4ABD-9830-664C2D6F7BC4}" type="pres">
      <dgm:prSet presAssocID="{7D1D39C0-3B18-4635-B1B3-C21C05B51E72}" presName="Name37" presStyleLbl="parChTrans1D3" presStyleIdx="17" presStyleCnt="22"/>
      <dgm:spPr/>
    </dgm:pt>
    <dgm:pt modelId="{D8DEFD14-83E4-4BB6-8FE0-D4EA6BAA21BB}" type="pres">
      <dgm:prSet presAssocID="{8C33E48E-334E-4A5A-8828-C0B9BC12F4DA}" presName="hierRoot2" presStyleCnt="0">
        <dgm:presLayoutVars>
          <dgm:hierBranch val="init"/>
        </dgm:presLayoutVars>
      </dgm:prSet>
      <dgm:spPr/>
    </dgm:pt>
    <dgm:pt modelId="{551A77EE-2883-4BF6-8447-54DA232B9A0F}" type="pres">
      <dgm:prSet presAssocID="{8C33E48E-334E-4A5A-8828-C0B9BC12F4DA}" presName="rootComposite" presStyleCnt="0"/>
      <dgm:spPr/>
    </dgm:pt>
    <dgm:pt modelId="{77F7510F-B277-4906-B909-89B1197C6DDE}" type="pres">
      <dgm:prSet presAssocID="{8C33E48E-334E-4A5A-8828-C0B9BC12F4DA}" presName="rootText" presStyleLbl="node3" presStyleIdx="17" presStyleCnt="22">
        <dgm:presLayoutVars>
          <dgm:chPref val="3"/>
        </dgm:presLayoutVars>
      </dgm:prSet>
      <dgm:spPr/>
    </dgm:pt>
    <dgm:pt modelId="{58BCE5B8-AC2E-43FA-B884-A8172ED4A1EB}" type="pres">
      <dgm:prSet presAssocID="{8C33E48E-334E-4A5A-8828-C0B9BC12F4DA}" presName="rootConnector" presStyleLbl="node3" presStyleIdx="17" presStyleCnt="22"/>
      <dgm:spPr/>
    </dgm:pt>
    <dgm:pt modelId="{372C23E0-3C22-4331-A3CB-CA9B4A603276}" type="pres">
      <dgm:prSet presAssocID="{8C33E48E-334E-4A5A-8828-C0B9BC12F4DA}" presName="hierChild4" presStyleCnt="0"/>
      <dgm:spPr/>
    </dgm:pt>
    <dgm:pt modelId="{A9F5020C-DCC7-4A5D-A3FC-09601CD9B78A}" type="pres">
      <dgm:prSet presAssocID="{8C33E48E-334E-4A5A-8828-C0B9BC12F4DA}" presName="hierChild5" presStyleCnt="0"/>
      <dgm:spPr/>
    </dgm:pt>
    <dgm:pt modelId="{3833F1C6-A6B1-46E6-8A15-F930B1F8D329}" type="pres">
      <dgm:prSet presAssocID="{95040E2D-3B14-4838-BEEC-F567F54E210A}" presName="hierChild5" presStyleCnt="0"/>
      <dgm:spPr/>
    </dgm:pt>
    <dgm:pt modelId="{6859BE2E-B830-41FF-B86E-79A6F3BD7732}" type="pres">
      <dgm:prSet presAssocID="{C0EE7375-36E6-4281-9237-5F5EEB6505C0}" presName="Name37" presStyleLbl="parChTrans1D2" presStyleIdx="8" presStyleCnt="10"/>
      <dgm:spPr/>
    </dgm:pt>
    <dgm:pt modelId="{8D866DCF-59CC-4DD5-B28E-62F3EE38D392}" type="pres">
      <dgm:prSet presAssocID="{905ED552-0ABB-46DE-A60F-9DB1B7EBD348}" presName="hierRoot2" presStyleCnt="0">
        <dgm:presLayoutVars>
          <dgm:hierBranch val="init"/>
        </dgm:presLayoutVars>
      </dgm:prSet>
      <dgm:spPr/>
    </dgm:pt>
    <dgm:pt modelId="{8AA59441-871E-4CB9-974F-BBB2590582D3}" type="pres">
      <dgm:prSet presAssocID="{905ED552-0ABB-46DE-A60F-9DB1B7EBD348}" presName="rootComposite" presStyleCnt="0"/>
      <dgm:spPr/>
    </dgm:pt>
    <dgm:pt modelId="{9A7C5AEB-3E05-469A-95FE-22BE39540AE1}" type="pres">
      <dgm:prSet presAssocID="{905ED552-0ABB-46DE-A60F-9DB1B7EBD348}" presName="rootText" presStyleLbl="node2" presStyleIdx="8" presStyleCnt="10" custScaleX="117525" custLinFactNeighborX="-2822" custLinFactNeighborY="-2145">
        <dgm:presLayoutVars>
          <dgm:chPref val="3"/>
        </dgm:presLayoutVars>
      </dgm:prSet>
      <dgm:spPr/>
    </dgm:pt>
    <dgm:pt modelId="{43608A5B-3808-436B-B5E2-C7A7C19E947A}" type="pres">
      <dgm:prSet presAssocID="{905ED552-0ABB-46DE-A60F-9DB1B7EBD348}" presName="rootConnector" presStyleLbl="node2" presStyleIdx="8" presStyleCnt="10"/>
      <dgm:spPr/>
    </dgm:pt>
    <dgm:pt modelId="{07619283-906A-4B7F-A688-B948772364C0}" type="pres">
      <dgm:prSet presAssocID="{905ED552-0ABB-46DE-A60F-9DB1B7EBD348}" presName="hierChild4" presStyleCnt="0"/>
      <dgm:spPr/>
    </dgm:pt>
    <dgm:pt modelId="{6B9387C3-2537-4FE2-8085-C859547936ED}" type="pres">
      <dgm:prSet presAssocID="{164BE56B-4369-439C-BDA1-AC866650347E}" presName="Name37" presStyleLbl="parChTrans1D3" presStyleIdx="18" presStyleCnt="22"/>
      <dgm:spPr/>
    </dgm:pt>
    <dgm:pt modelId="{19521A41-1468-43CA-8648-B0DAEE5747D7}" type="pres">
      <dgm:prSet presAssocID="{FA075ABC-5CA4-4216-8E88-E8C82245409F}" presName="hierRoot2" presStyleCnt="0">
        <dgm:presLayoutVars>
          <dgm:hierBranch val="init"/>
        </dgm:presLayoutVars>
      </dgm:prSet>
      <dgm:spPr/>
    </dgm:pt>
    <dgm:pt modelId="{AC83BF55-15E5-4CA9-8603-040C1C724931}" type="pres">
      <dgm:prSet presAssocID="{FA075ABC-5CA4-4216-8E88-E8C82245409F}" presName="rootComposite" presStyleCnt="0"/>
      <dgm:spPr/>
    </dgm:pt>
    <dgm:pt modelId="{250F3822-B3AA-4407-90AE-B2B8D5EF00A9}" type="pres">
      <dgm:prSet presAssocID="{FA075ABC-5CA4-4216-8E88-E8C82245409F}" presName="rootText" presStyleLbl="node3" presStyleIdx="18" presStyleCnt="22">
        <dgm:presLayoutVars>
          <dgm:chPref val="3"/>
        </dgm:presLayoutVars>
      </dgm:prSet>
      <dgm:spPr/>
    </dgm:pt>
    <dgm:pt modelId="{3D5DCA66-EC03-4D13-94BA-59130EF8F053}" type="pres">
      <dgm:prSet presAssocID="{FA075ABC-5CA4-4216-8E88-E8C82245409F}" presName="rootConnector" presStyleLbl="node3" presStyleIdx="18" presStyleCnt="22"/>
      <dgm:spPr/>
    </dgm:pt>
    <dgm:pt modelId="{DC06BBD4-9CFE-43AB-B5BD-BC44CD6E3076}" type="pres">
      <dgm:prSet presAssocID="{FA075ABC-5CA4-4216-8E88-E8C82245409F}" presName="hierChild4" presStyleCnt="0"/>
      <dgm:spPr/>
    </dgm:pt>
    <dgm:pt modelId="{4976DE3A-1E73-4C99-A568-953ACA700A8A}" type="pres">
      <dgm:prSet presAssocID="{FA075ABC-5CA4-4216-8E88-E8C82245409F}" presName="hierChild5" presStyleCnt="0"/>
      <dgm:spPr/>
    </dgm:pt>
    <dgm:pt modelId="{89695C53-1190-42FF-86CC-6209DC216241}" type="pres">
      <dgm:prSet presAssocID="{3BEC5FAA-E4C7-4310-8BF8-FD6D6CD14D5D}" presName="Name37" presStyleLbl="parChTrans1D3" presStyleIdx="19" presStyleCnt="22"/>
      <dgm:spPr/>
    </dgm:pt>
    <dgm:pt modelId="{2091A16D-1C0D-4F82-A103-83C5761C684D}" type="pres">
      <dgm:prSet presAssocID="{52322AC1-C0CA-41C2-AF77-D47B568609DC}" presName="hierRoot2" presStyleCnt="0">
        <dgm:presLayoutVars>
          <dgm:hierBranch val="init"/>
        </dgm:presLayoutVars>
      </dgm:prSet>
      <dgm:spPr/>
    </dgm:pt>
    <dgm:pt modelId="{EED680E5-5D13-4D31-96F1-F5C06ADCAF46}" type="pres">
      <dgm:prSet presAssocID="{52322AC1-C0CA-41C2-AF77-D47B568609DC}" presName="rootComposite" presStyleCnt="0"/>
      <dgm:spPr/>
    </dgm:pt>
    <dgm:pt modelId="{9BEC86F9-D6A7-4983-86A8-08577B7FE900}" type="pres">
      <dgm:prSet presAssocID="{52322AC1-C0CA-41C2-AF77-D47B568609DC}" presName="rootText" presStyleLbl="node3" presStyleIdx="19" presStyleCnt="22">
        <dgm:presLayoutVars>
          <dgm:chPref val="3"/>
        </dgm:presLayoutVars>
      </dgm:prSet>
      <dgm:spPr/>
    </dgm:pt>
    <dgm:pt modelId="{BAE3A63D-44E0-41CC-9D09-F10B1732475A}" type="pres">
      <dgm:prSet presAssocID="{52322AC1-C0CA-41C2-AF77-D47B568609DC}" presName="rootConnector" presStyleLbl="node3" presStyleIdx="19" presStyleCnt="22"/>
      <dgm:spPr/>
    </dgm:pt>
    <dgm:pt modelId="{E48E0602-2F06-48C0-8919-CE0533050729}" type="pres">
      <dgm:prSet presAssocID="{52322AC1-C0CA-41C2-AF77-D47B568609DC}" presName="hierChild4" presStyleCnt="0"/>
      <dgm:spPr/>
    </dgm:pt>
    <dgm:pt modelId="{EB7A1FFC-E249-429A-A32C-B391C7308432}" type="pres">
      <dgm:prSet presAssocID="{52322AC1-C0CA-41C2-AF77-D47B568609DC}" presName="hierChild5" presStyleCnt="0"/>
      <dgm:spPr/>
    </dgm:pt>
    <dgm:pt modelId="{836B10AC-82D9-4DB4-A773-693582BDB9D0}" type="pres">
      <dgm:prSet presAssocID="{905ED552-0ABB-46DE-A60F-9DB1B7EBD348}" presName="hierChild5" presStyleCnt="0"/>
      <dgm:spPr/>
    </dgm:pt>
    <dgm:pt modelId="{7009101D-659E-4AC4-B6A0-8312127BD0D5}" type="pres">
      <dgm:prSet presAssocID="{EC92CB9E-5DFE-4287-A9E0-4954C06F656B}" presName="Name37" presStyleLbl="parChTrans1D2" presStyleIdx="9" presStyleCnt="10"/>
      <dgm:spPr/>
    </dgm:pt>
    <dgm:pt modelId="{5AD6FC9D-6064-445F-8A06-CCA400DB3B08}" type="pres">
      <dgm:prSet presAssocID="{14FC8420-D447-4CEA-A3B7-61E9B3749D8E}" presName="hierRoot2" presStyleCnt="0">
        <dgm:presLayoutVars>
          <dgm:hierBranch val="init"/>
        </dgm:presLayoutVars>
      </dgm:prSet>
      <dgm:spPr/>
    </dgm:pt>
    <dgm:pt modelId="{15F16340-459A-4A27-A204-D236E8C20740}" type="pres">
      <dgm:prSet presAssocID="{14FC8420-D447-4CEA-A3B7-61E9B3749D8E}" presName="rootComposite" presStyleCnt="0"/>
      <dgm:spPr/>
    </dgm:pt>
    <dgm:pt modelId="{F5C5F184-CBCA-49BB-BB7E-3A0146C211EB}" type="pres">
      <dgm:prSet presAssocID="{14FC8420-D447-4CEA-A3B7-61E9B3749D8E}" presName="rootText" presStyleLbl="node2" presStyleIdx="9" presStyleCnt="10" custScaleX="73898" custLinFactNeighborX="-2822">
        <dgm:presLayoutVars>
          <dgm:chPref val="3"/>
        </dgm:presLayoutVars>
      </dgm:prSet>
      <dgm:spPr/>
    </dgm:pt>
    <dgm:pt modelId="{7E0A6FE1-6E00-44A1-81D8-0EA2A6CD2AF3}" type="pres">
      <dgm:prSet presAssocID="{14FC8420-D447-4CEA-A3B7-61E9B3749D8E}" presName="rootConnector" presStyleLbl="node2" presStyleIdx="9" presStyleCnt="10"/>
      <dgm:spPr/>
    </dgm:pt>
    <dgm:pt modelId="{5ACBC9EB-3255-4183-99C6-36BFA4DB898A}" type="pres">
      <dgm:prSet presAssocID="{14FC8420-D447-4CEA-A3B7-61E9B3749D8E}" presName="hierChild4" presStyleCnt="0"/>
      <dgm:spPr/>
    </dgm:pt>
    <dgm:pt modelId="{D6F69DBC-B0FC-4A08-AC6B-4A6F9030A7BD}" type="pres">
      <dgm:prSet presAssocID="{D1202378-9FC3-4AC3-BEDF-808E27AD479B}" presName="Name37" presStyleLbl="parChTrans1D3" presStyleIdx="20" presStyleCnt="22"/>
      <dgm:spPr/>
    </dgm:pt>
    <dgm:pt modelId="{F66A1E48-16A7-4FB5-8156-CD2E1045FFBE}" type="pres">
      <dgm:prSet presAssocID="{BA15DC88-B838-4D5F-9BAB-AEC02AE52521}" presName="hierRoot2" presStyleCnt="0">
        <dgm:presLayoutVars>
          <dgm:hierBranch val="init"/>
        </dgm:presLayoutVars>
      </dgm:prSet>
      <dgm:spPr/>
    </dgm:pt>
    <dgm:pt modelId="{3F7CDCDE-6C8D-4873-91F7-40BD160249CE}" type="pres">
      <dgm:prSet presAssocID="{BA15DC88-B838-4D5F-9BAB-AEC02AE52521}" presName="rootComposite" presStyleCnt="0"/>
      <dgm:spPr/>
    </dgm:pt>
    <dgm:pt modelId="{3E37B074-43F2-410D-A821-9E917734EEF5}" type="pres">
      <dgm:prSet presAssocID="{BA15DC88-B838-4D5F-9BAB-AEC02AE52521}" presName="rootText" presStyleLbl="node3" presStyleIdx="20" presStyleCnt="22">
        <dgm:presLayoutVars>
          <dgm:chPref val="3"/>
        </dgm:presLayoutVars>
      </dgm:prSet>
      <dgm:spPr/>
    </dgm:pt>
    <dgm:pt modelId="{18956CBC-7222-4318-87FC-278CA4BA3768}" type="pres">
      <dgm:prSet presAssocID="{BA15DC88-B838-4D5F-9BAB-AEC02AE52521}" presName="rootConnector" presStyleLbl="node3" presStyleIdx="20" presStyleCnt="22"/>
      <dgm:spPr/>
    </dgm:pt>
    <dgm:pt modelId="{D1A1BB6E-75BB-4B08-90C4-382CBCE3ACAC}" type="pres">
      <dgm:prSet presAssocID="{BA15DC88-B838-4D5F-9BAB-AEC02AE52521}" presName="hierChild4" presStyleCnt="0"/>
      <dgm:spPr/>
    </dgm:pt>
    <dgm:pt modelId="{8D5B18A0-80A4-4C22-87BC-EEB3E6785EB2}" type="pres">
      <dgm:prSet presAssocID="{BA15DC88-B838-4D5F-9BAB-AEC02AE52521}" presName="hierChild5" presStyleCnt="0"/>
      <dgm:spPr/>
    </dgm:pt>
    <dgm:pt modelId="{1F22369C-0260-40DE-A3B5-80071F47CFCB}" type="pres">
      <dgm:prSet presAssocID="{900F9B5B-B201-41E8-9F84-B4A949821D1D}" presName="Name37" presStyleLbl="parChTrans1D3" presStyleIdx="21" presStyleCnt="22"/>
      <dgm:spPr/>
    </dgm:pt>
    <dgm:pt modelId="{751DE3A9-98AD-4BB8-9614-99AE6394060E}" type="pres">
      <dgm:prSet presAssocID="{85451313-C917-4F47-86D0-45E28E549CBF}" presName="hierRoot2" presStyleCnt="0">
        <dgm:presLayoutVars>
          <dgm:hierBranch val="init"/>
        </dgm:presLayoutVars>
      </dgm:prSet>
      <dgm:spPr/>
    </dgm:pt>
    <dgm:pt modelId="{C7124B80-AFC6-4098-8F7C-B68AC9998F53}" type="pres">
      <dgm:prSet presAssocID="{85451313-C917-4F47-86D0-45E28E549CBF}" presName="rootComposite" presStyleCnt="0"/>
      <dgm:spPr/>
    </dgm:pt>
    <dgm:pt modelId="{E1649481-31C2-4E1C-A6F3-BCDF01D59BD2}" type="pres">
      <dgm:prSet presAssocID="{85451313-C917-4F47-86D0-45E28E549CBF}" presName="rootText" presStyleLbl="node3" presStyleIdx="21" presStyleCnt="22">
        <dgm:presLayoutVars>
          <dgm:chPref val="3"/>
        </dgm:presLayoutVars>
      </dgm:prSet>
      <dgm:spPr/>
    </dgm:pt>
    <dgm:pt modelId="{F7BA7A01-E042-4673-AEEA-303514636AFE}" type="pres">
      <dgm:prSet presAssocID="{85451313-C917-4F47-86D0-45E28E549CBF}" presName="rootConnector" presStyleLbl="node3" presStyleIdx="21" presStyleCnt="22"/>
      <dgm:spPr/>
    </dgm:pt>
    <dgm:pt modelId="{B9732F4F-BE78-4B49-9091-821A719A5806}" type="pres">
      <dgm:prSet presAssocID="{85451313-C917-4F47-86D0-45E28E549CBF}" presName="hierChild4" presStyleCnt="0"/>
      <dgm:spPr/>
    </dgm:pt>
    <dgm:pt modelId="{02D762C6-91EC-4FE8-8DD5-7C4C3BF95BC3}" type="pres">
      <dgm:prSet presAssocID="{85451313-C917-4F47-86D0-45E28E549CBF}" presName="hierChild5" presStyleCnt="0"/>
      <dgm:spPr/>
    </dgm:pt>
    <dgm:pt modelId="{75BBA576-24A0-4355-8678-C16C1DF84B6E}" type="pres">
      <dgm:prSet presAssocID="{14FC8420-D447-4CEA-A3B7-61E9B3749D8E}" presName="hierChild5" presStyleCnt="0"/>
      <dgm:spPr/>
    </dgm:pt>
    <dgm:pt modelId="{3B9D5E95-1320-46BA-A01E-BC0D01F0FFE2}" type="pres">
      <dgm:prSet presAssocID="{0102E4FE-20A8-44CB-9044-37DB2019EEF7}" presName="hierChild3" presStyleCnt="0"/>
      <dgm:spPr/>
    </dgm:pt>
  </dgm:ptLst>
  <dgm:cxnLst>
    <dgm:cxn modelId="{67BB3300-C2FA-459C-B575-8F0C2C761D2B}" type="presOf" srcId="{EC92CB9E-5DFE-4287-A9E0-4954C06F656B}" destId="{7009101D-659E-4AC4-B6A0-8312127BD0D5}" srcOrd="0" destOrd="0" presId="urn:microsoft.com/office/officeart/2005/8/layout/orgChart1"/>
    <dgm:cxn modelId="{E55DB602-DC2A-4A90-AEBC-D3FA9C19E981}" srcId="{0102E4FE-20A8-44CB-9044-37DB2019EEF7}" destId="{5901CCA6-EF9E-4F05-B532-AFA0A830E4D5}" srcOrd="6" destOrd="0" parTransId="{3AAD358E-6C2A-45F6-8AEA-D2444BC59F19}" sibTransId="{DA81767C-EE83-44C2-9E22-3E8E99D8403B}"/>
    <dgm:cxn modelId="{53B63F03-0985-48A4-80C2-706BB670BA50}" type="presOf" srcId="{97F38E1B-8B0A-4C1C-BB0E-8DC2824BBDEE}" destId="{8D28DA9C-651E-493C-AEB4-8DE7C4670A76}" srcOrd="0" destOrd="0" presId="urn:microsoft.com/office/officeart/2005/8/layout/orgChart1"/>
    <dgm:cxn modelId="{258BD403-F044-4087-92A7-7D87F527D8AD}" type="presOf" srcId="{5901CCA6-EF9E-4F05-B532-AFA0A830E4D5}" destId="{36F65EB3-A93B-4BDE-AD59-D991F66D50DB}" srcOrd="0" destOrd="0" presId="urn:microsoft.com/office/officeart/2005/8/layout/orgChart1"/>
    <dgm:cxn modelId="{57C60E04-9D08-40AA-871F-0F233A96B5CF}" type="presOf" srcId="{52322AC1-C0CA-41C2-AF77-D47B568609DC}" destId="{BAE3A63D-44E0-41CC-9D09-F10B1732475A}" srcOrd="1" destOrd="0" presId="urn:microsoft.com/office/officeart/2005/8/layout/orgChart1"/>
    <dgm:cxn modelId="{90B2A606-603C-48C0-90B2-E882CC121CF4}" type="presOf" srcId="{9AC19E5E-60C4-4CCF-A20E-E4814BC2FE9B}" destId="{8214640F-5D66-49B2-997F-5F320E255B10}" srcOrd="0" destOrd="0" presId="urn:microsoft.com/office/officeart/2005/8/layout/orgChart1"/>
    <dgm:cxn modelId="{B79D9208-640F-4FBC-B740-8A33D1107FCA}" srcId="{C2E9E08C-C520-4750-9A46-099873830BC9}" destId="{47F24E61-CB8B-4536-A833-F95DEECE1504}" srcOrd="1" destOrd="0" parTransId="{CEC55DE9-CA19-4812-BB18-6CA1DBEE6C1F}" sibTransId="{CA483277-564A-4EC5-BB72-45B98FBE96F0}"/>
    <dgm:cxn modelId="{F28D2A09-27DD-4A0C-BC01-7D87ED14C5EF}" srcId="{809B22AA-EB2B-4C4F-82C3-E979FD4CF357}" destId="{97F38E1B-8B0A-4C1C-BB0E-8DC2824BBDEE}" srcOrd="0" destOrd="0" parTransId="{9792CF75-292C-4BCA-A2CF-C2FA68F001BD}" sibTransId="{2D6198F2-32BE-47EB-A094-B34B1ED30EA3}"/>
    <dgm:cxn modelId="{D74A2B0A-24F2-4956-A18D-E06F002F165B}" type="presOf" srcId="{1E651702-DC71-47E4-A552-F7654117C0C9}" destId="{5953F704-BDD7-48A7-80C8-B883D15219C5}" srcOrd="0" destOrd="0" presId="urn:microsoft.com/office/officeart/2005/8/layout/orgChart1"/>
    <dgm:cxn modelId="{EE0F630A-CDD2-46E7-9BE9-EFADA195906C}" type="presOf" srcId="{8D244D8F-C792-40BC-A511-7DE39E45E194}" destId="{4C9AEEA8-806B-4221-A8CF-497F84C39D63}" srcOrd="0" destOrd="0" presId="urn:microsoft.com/office/officeart/2005/8/layout/orgChart1"/>
    <dgm:cxn modelId="{84D1810A-10ED-4FC4-BC59-65178ADF26FD}" type="presOf" srcId="{50F4CB47-0DB9-4B1E-9C75-49682DAC2BF7}" destId="{78FA309A-083A-4C64-9477-7A3C69B2784C}" srcOrd="0" destOrd="0" presId="urn:microsoft.com/office/officeart/2005/8/layout/orgChart1"/>
    <dgm:cxn modelId="{9EB1AC0A-6E95-4C0F-A5CC-95B8F5B430E1}" type="presOf" srcId="{95040E2D-3B14-4838-BEEC-F567F54E210A}" destId="{66215115-E87F-416B-87DA-9B997A3EC349}" srcOrd="0" destOrd="0" presId="urn:microsoft.com/office/officeart/2005/8/layout/orgChart1"/>
    <dgm:cxn modelId="{CA05600B-0C2F-459D-90B0-C413E5FD1B7E}" type="presOf" srcId="{E632BE82-12AE-4EA8-9B11-924053682562}" destId="{C3A5E333-083C-4661-AA5E-F32559AE56FC}" srcOrd="1" destOrd="0" presId="urn:microsoft.com/office/officeart/2005/8/layout/orgChart1"/>
    <dgm:cxn modelId="{4037E30B-0A1B-49BA-A9AD-10794462B0D1}" type="presOf" srcId="{809B22AA-EB2B-4C4F-82C3-E979FD4CF357}" destId="{18E317F2-7CF2-4DFD-9CA0-4A1E8C4ACD68}" srcOrd="1" destOrd="0" presId="urn:microsoft.com/office/officeart/2005/8/layout/orgChart1"/>
    <dgm:cxn modelId="{19621F0C-F61A-4B9A-B233-8971CD21224D}" type="presOf" srcId="{5901CCA6-EF9E-4F05-B532-AFA0A830E4D5}" destId="{826A7F83-80B8-45B1-B66F-D6D09AC2C066}" srcOrd="1" destOrd="0" presId="urn:microsoft.com/office/officeart/2005/8/layout/orgChart1"/>
    <dgm:cxn modelId="{F7AAB10C-8CE7-44F7-B3FA-36F5A75E2381}" type="presOf" srcId="{B3501234-EF80-4869-A279-C89BC86861D2}" destId="{551EDF52-9700-4415-9C5E-2D5BBD97710A}" srcOrd="0" destOrd="0" presId="urn:microsoft.com/office/officeart/2005/8/layout/orgChart1"/>
    <dgm:cxn modelId="{35D49F0D-8247-48D4-BFCC-E8F9E668BBF5}" type="presOf" srcId="{EBA54DFC-7FC3-4D85-9BDE-4CD347E65E6C}" destId="{82E60BB5-7FD2-4219-AE7C-29971BDCB4BB}" srcOrd="0" destOrd="0" presId="urn:microsoft.com/office/officeart/2005/8/layout/orgChart1"/>
    <dgm:cxn modelId="{9AC3CF0D-7979-411D-8A88-89E40EEDCDFF}" type="presOf" srcId="{E5DFCF2D-8524-4D8E-AB8B-E3229044C96F}" destId="{C53932D4-51E7-41F5-AE16-C6CBB114DFEA}" srcOrd="0" destOrd="0" presId="urn:microsoft.com/office/officeart/2005/8/layout/orgChart1"/>
    <dgm:cxn modelId="{BBE83C0F-07A4-418E-AB4F-07C162359ABC}" srcId="{8BB75C25-BB24-48E5-95A1-BDDD2AD67385}" destId="{C1D6D2B6-BDA2-42F7-88E6-646763F96BB6}" srcOrd="3" destOrd="0" parTransId="{DEC2965C-6285-4C9B-87B1-9D8088E6A23A}" sibTransId="{ADAF3710-8138-48BC-A13D-22724A13C061}"/>
    <dgm:cxn modelId="{8185EA0F-F5C7-4FC7-802F-245595F8971B}" type="presOf" srcId="{B6389D6D-8AE5-4B3C-9BF6-CF7D2B974EDD}" destId="{45896F72-DCDE-404C-8364-99656B71FFED}" srcOrd="1" destOrd="0" presId="urn:microsoft.com/office/officeart/2005/8/layout/orgChart1"/>
    <dgm:cxn modelId="{27C00910-C226-4303-8866-345AE734DB89}" srcId="{0102E4FE-20A8-44CB-9044-37DB2019EEF7}" destId="{4D29C077-1695-455C-9DAA-E15887E6F57B}" srcOrd="2" destOrd="0" parTransId="{DE3A69AF-6A99-44DF-9639-EBEE5AEFB1D1}" sibTransId="{E6AEEF36-DE94-4725-A972-AA3652B3FD65}"/>
    <dgm:cxn modelId="{D8CE0311-810E-4B18-B001-18D52486399A}" type="presOf" srcId="{0102E4FE-20A8-44CB-9044-37DB2019EEF7}" destId="{9E54A725-AB28-4B64-8844-9F2951F2F7A0}" srcOrd="1" destOrd="0" presId="urn:microsoft.com/office/officeart/2005/8/layout/orgChart1"/>
    <dgm:cxn modelId="{77D66912-441F-40FD-A160-B28ACE4255EA}" type="presOf" srcId="{DBA8929B-46BA-404E-A3FA-7CF913B88C72}" destId="{47D7B08E-C006-4337-AFA5-B2B6AB5330E7}" srcOrd="0" destOrd="0" presId="urn:microsoft.com/office/officeart/2005/8/layout/orgChart1"/>
    <dgm:cxn modelId="{B5820215-1567-4A5F-A859-132FF7BA307C}" type="presOf" srcId="{939AE253-A7E2-4EBA-B997-5913C2301F5A}" destId="{CF1CE0D6-2000-45B7-B412-882350AF6F25}" srcOrd="0" destOrd="0" presId="urn:microsoft.com/office/officeart/2005/8/layout/orgChart1"/>
    <dgm:cxn modelId="{BB39EB16-3298-47B4-8048-98E6FF5FF77A}" type="presOf" srcId="{C550F39E-3BA4-4EAC-9784-E4F9E4C6F36F}" destId="{C3FAA0F3-7CCC-449C-A82C-F68F70EE100B}" srcOrd="0" destOrd="0" presId="urn:microsoft.com/office/officeart/2005/8/layout/orgChart1"/>
    <dgm:cxn modelId="{9E1D9017-A0C8-4ADF-8A67-EDB758A534D5}" type="presOf" srcId="{939AE253-A7E2-4EBA-B997-5913C2301F5A}" destId="{E332D8F5-24D1-438A-A88D-967661A9895B}" srcOrd="1" destOrd="0" presId="urn:microsoft.com/office/officeart/2005/8/layout/orgChart1"/>
    <dgm:cxn modelId="{34FEC418-FAB9-446C-A86E-E257D476C34B}" type="presOf" srcId="{971055BB-A4A3-40DF-B506-54605DDFB45E}" destId="{89AC791A-EBF2-49B2-B781-7B106A580939}" srcOrd="1" destOrd="0" presId="urn:microsoft.com/office/officeart/2005/8/layout/orgChart1"/>
    <dgm:cxn modelId="{4D8F5819-2882-4F83-87FD-7F102DAD0EEA}" type="presOf" srcId="{C2E9E08C-C520-4750-9A46-099873830BC9}" destId="{43E1BAD0-C612-479E-A76D-9ADDAE663A0D}" srcOrd="0" destOrd="0" presId="urn:microsoft.com/office/officeart/2005/8/layout/orgChart1"/>
    <dgm:cxn modelId="{4FD88319-ABC9-4E6E-B1B4-378762F4E84A}" type="presOf" srcId="{0CFB7DD9-0DA5-4E4C-8DA3-9F1B6119F4C6}" destId="{90431E3C-4F42-4628-B684-A96161BFF430}" srcOrd="0" destOrd="0" presId="urn:microsoft.com/office/officeart/2005/8/layout/orgChart1"/>
    <dgm:cxn modelId="{8708181B-B604-4599-80E2-27518C633DFC}" type="presOf" srcId="{E9B60A7F-1B58-4875-83A0-42F3D1E4F7F2}" destId="{3CB9AA48-4DCA-4619-BFC8-64D366B147BD}" srcOrd="0" destOrd="0" presId="urn:microsoft.com/office/officeart/2005/8/layout/orgChart1"/>
    <dgm:cxn modelId="{3F277B1B-9B06-4FEA-A390-7A852BE4800A}" srcId="{DBA8929B-46BA-404E-A3FA-7CF913B88C72}" destId="{46E357A4-0284-4BE1-9A9E-6902B02DC6CC}" srcOrd="0" destOrd="0" parTransId="{8CC409DE-D71E-4F9A-975B-6E0B43349A74}" sibTransId="{77D3067B-87F9-49C3-BB24-44A401A5AE4C}"/>
    <dgm:cxn modelId="{D3FB961D-7F1D-4FE1-A223-48987FEDDDCE}" type="presOf" srcId="{1074358C-D7EC-497E-8A79-228B01C24390}" destId="{AE2EDB40-587C-4A14-9398-65D0FD6AF95A}" srcOrd="1" destOrd="0" presId="urn:microsoft.com/office/officeart/2005/8/layout/orgChart1"/>
    <dgm:cxn modelId="{E2420F24-93F2-4B82-B32D-AB58AFBF03EC}" type="presOf" srcId="{47F24E61-CB8B-4536-A833-F95DEECE1504}" destId="{FD13211A-0C2D-40C1-987F-540BDB91CE01}" srcOrd="0" destOrd="0" presId="urn:microsoft.com/office/officeart/2005/8/layout/orgChart1"/>
    <dgm:cxn modelId="{14B7B625-4ABD-4295-9BBA-4F836E350E72}" type="presOf" srcId="{D7A0EB35-E8A5-4C8F-95EF-851E9EC8B8E3}" destId="{81A1E215-5CA4-455A-BCE0-D18C15C00749}" srcOrd="1" destOrd="0" presId="urn:microsoft.com/office/officeart/2005/8/layout/orgChart1"/>
    <dgm:cxn modelId="{55751626-EAE9-4362-9E38-B30FADC5E16F}" type="presOf" srcId="{D433E747-1E2C-41A0-B616-42B31870972F}" destId="{A210511E-8313-4F28-990A-429088BA3B3F}" srcOrd="0" destOrd="0" presId="urn:microsoft.com/office/officeart/2005/8/layout/orgChart1"/>
    <dgm:cxn modelId="{589F7B29-3262-4574-A1FB-6C076BD13781}" type="presOf" srcId="{C1D6D2B6-BDA2-42F7-88E6-646763F96BB6}" destId="{820A2875-8F4F-499E-A65A-C75C9225503F}" srcOrd="0" destOrd="0" presId="urn:microsoft.com/office/officeart/2005/8/layout/orgChart1"/>
    <dgm:cxn modelId="{82A8412D-96E4-4EEF-BDD6-42BE89E6C128}" type="presOf" srcId="{8069AF01-BDAC-4439-9E0A-EA0793CC3F91}" destId="{6AC18233-7434-428C-A2CE-9E3AFE243EA4}" srcOrd="0" destOrd="0" presId="urn:microsoft.com/office/officeart/2005/8/layout/orgChart1"/>
    <dgm:cxn modelId="{808D7C2E-E77B-4DDD-BDAD-BCF2A56028F3}" type="presOf" srcId="{4EDFDD96-7D03-4644-B893-2DE9B7516A86}" destId="{3CB81659-FE3C-423B-9CBD-B42FC5FE3EA0}" srcOrd="0" destOrd="0" presId="urn:microsoft.com/office/officeart/2005/8/layout/orgChart1"/>
    <dgm:cxn modelId="{38870130-B653-4CB4-AA6B-8C2DE7DF901D}" type="presOf" srcId="{164BE56B-4369-439C-BDA1-AC866650347E}" destId="{6B9387C3-2537-4FE2-8085-C859547936ED}" srcOrd="0" destOrd="0" presId="urn:microsoft.com/office/officeart/2005/8/layout/orgChart1"/>
    <dgm:cxn modelId="{A1473330-2A6E-4D6E-A30F-F95BFCC5A8A1}" type="presOf" srcId="{FA075ABC-5CA4-4216-8E88-E8C82245409F}" destId="{250F3822-B3AA-4407-90AE-B2B8D5EF00A9}" srcOrd="0" destOrd="0" presId="urn:microsoft.com/office/officeart/2005/8/layout/orgChart1"/>
    <dgm:cxn modelId="{69E04E30-9019-4188-98C4-3A8AEBDBB9D6}" type="presOf" srcId="{85451313-C917-4F47-86D0-45E28E549CBF}" destId="{E1649481-31C2-4E1C-A6F3-BCDF01D59BD2}" srcOrd="0" destOrd="0" presId="urn:microsoft.com/office/officeart/2005/8/layout/orgChart1"/>
    <dgm:cxn modelId="{062A6B31-F121-45CD-BD7F-52489EC801F8}" type="presOf" srcId="{8BB75C25-BB24-48E5-95A1-BDDD2AD67385}" destId="{3A2A1C1F-CABC-4C98-B728-F262323AA994}" srcOrd="0" destOrd="0" presId="urn:microsoft.com/office/officeart/2005/8/layout/orgChart1"/>
    <dgm:cxn modelId="{A52DC334-9534-4D65-A6AC-5B95B8E382BB}" type="presOf" srcId="{B5B99BBF-342F-4A4E-BF02-3E97606E944D}" destId="{0DBA4C10-E38C-4A57-BDCF-A02983AC86EA}" srcOrd="0" destOrd="0" presId="urn:microsoft.com/office/officeart/2005/8/layout/orgChart1"/>
    <dgm:cxn modelId="{ECD9BF35-09D7-4529-8793-8B237D1D23AE}" type="presOf" srcId="{4D29C077-1695-455C-9DAA-E15887E6F57B}" destId="{5368EF9E-E26F-497A-B704-8C2CE5D835FD}" srcOrd="0" destOrd="0" presId="urn:microsoft.com/office/officeart/2005/8/layout/orgChart1"/>
    <dgm:cxn modelId="{88B9A436-20B9-4ADC-B8AF-A1BC491FC4B7}" type="presOf" srcId="{DBA8929B-46BA-404E-A3FA-7CF913B88C72}" destId="{30BF917B-30C7-4244-BCF5-B6609692DE4D}" srcOrd="1" destOrd="0" presId="urn:microsoft.com/office/officeart/2005/8/layout/orgChart1"/>
    <dgm:cxn modelId="{7E914837-EF2A-4EA4-AADB-1947E60BCB50}" type="presOf" srcId="{95040E2D-3B14-4838-BEEC-F567F54E210A}" destId="{09DDE27A-7945-43B7-A1B3-41101585F0CD}" srcOrd="1" destOrd="0" presId="urn:microsoft.com/office/officeart/2005/8/layout/orgChart1"/>
    <dgm:cxn modelId="{DE9C8239-0598-4C48-90A2-01751F1B2D4D}" srcId="{4EDFDD96-7D03-4644-B893-2DE9B7516A86}" destId="{E2EC6A85-58E6-4744-B75D-3324C60D8EE8}" srcOrd="0" destOrd="0" parTransId="{B3501234-EF80-4869-A279-C89BC86861D2}" sibTransId="{10EFCF7D-53F5-4063-BC87-A0BF36C60784}"/>
    <dgm:cxn modelId="{21E65F3F-A3F5-497A-AB83-72DFC18DE872}" srcId="{8BB75C25-BB24-48E5-95A1-BDDD2AD67385}" destId="{1E651702-DC71-47E4-A552-F7654117C0C9}" srcOrd="5" destOrd="0" parTransId="{CE2A1D5D-C923-4BF8-84E3-C9DF06EDBF96}" sibTransId="{22907F59-B4CF-44BD-A8B7-A5BE27C347D1}"/>
    <dgm:cxn modelId="{90982640-C2A9-47CE-BE8C-6343EFEECEA3}" type="presOf" srcId="{B3F45023-E1E3-43C0-B67F-AD1E7AC51078}" destId="{4AD3C1C4-D9EA-4B51-B2F8-F5F336E1219A}" srcOrd="0" destOrd="0" presId="urn:microsoft.com/office/officeart/2005/8/layout/orgChart1"/>
    <dgm:cxn modelId="{7241A540-84B9-4248-A8C9-589551961BC5}" srcId="{8BB75C25-BB24-48E5-95A1-BDDD2AD67385}" destId="{03DF699C-3176-485E-B584-5BC85EC703ED}" srcOrd="2" destOrd="0" parTransId="{FDDB7EEE-AB02-47E4-B007-CB2A762CB7F9}" sibTransId="{C3CA3D16-3F50-4C85-8F9B-29F6F52233B6}"/>
    <dgm:cxn modelId="{3CA3645B-6E14-410E-AAC4-2ECD8D545A82}" type="presOf" srcId="{52322AC1-C0CA-41C2-AF77-D47B568609DC}" destId="{9BEC86F9-D6A7-4983-86A8-08577B7FE900}" srcOrd="0" destOrd="0" presId="urn:microsoft.com/office/officeart/2005/8/layout/orgChart1"/>
    <dgm:cxn modelId="{0199475B-7199-410F-BD02-91B9F19317ED}" type="presOf" srcId="{1182CA2F-4565-428E-AE54-DA4AC822DEC1}" destId="{3A9512E9-E1C5-4380-BA7C-8E54B5E137DF}" srcOrd="0" destOrd="0" presId="urn:microsoft.com/office/officeart/2005/8/layout/orgChart1"/>
    <dgm:cxn modelId="{9245245D-FB30-4210-A1C8-0882868A3FF5}" type="presOf" srcId="{95643014-9364-4ED7-A23C-11FF87634454}" destId="{385FC982-988E-4302-98BB-D7460D5505EC}" srcOrd="1" destOrd="0" presId="urn:microsoft.com/office/officeart/2005/8/layout/orgChart1"/>
    <dgm:cxn modelId="{0FF47A5D-144D-4A0B-AF3E-0FE5456F2EA2}" type="presOf" srcId="{CB1CFF7C-42F1-4A09-8B31-0773BB970F24}" destId="{7BD786B8-780D-4619-A5E3-357F0EDAE2E4}" srcOrd="0" destOrd="0" presId="urn:microsoft.com/office/officeart/2005/8/layout/orgChart1"/>
    <dgm:cxn modelId="{BD4F875E-53FA-490B-9373-1E124F92B34F}" srcId="{8BB75C25-BB24-48E5-95A1-BDDD2AD67385}" destId="{FF48D854-A6EB-4180-B3C8-A92AD1913FB8}" srcOrd="4" destOrd="0" parTransId="{6B041918-39D0-4B10-99C9-C420D939F881}" sibTransId="{23268B42-672B-459C-83DD-B742F77F78BB}"/>
    <dgm:cxn modelId="{8644AD5F-31F0-4DBC-86E2-5892541AD8EE}" type="presOf" srcId="{9792CF75-292C-4BCA-A2CF-C2FA68F001BD}" destId="{B935FBDA-E2AB-49CA-8CF4-754257839CD4}" srcOrd="0" destOrd="0" presId="urn:microsoft.com/office/officeart/2005/8/layout/orgChart1"/>
    <dgm:cxn modelId="{595C4E62-E8D0-49F9-AA39-5E75115E599A}" type="presOf" srcId="{6ED531EE-0BC7-4118-B43F-7D8D436633A8}" destId="{422A5DCC-F310-4179-AC5C-3A5AA9AB3509}" srcOrd="0" destOrd="0" presId="urn:microsoft.com/office/officeart/2005/8/layout/orgChart1"/>
    <dgm:cxn modelId="{C552F942-1B7C-4AFB-821A-4D72C958D1CB}" srcId="{0102E4FE-20A8-44CB-9044-37DB2019EEF7}" destId="{8D244D8F-C792-40BC-A511-7DE39E45E194}" srcOrd="0" destOrd="0" parTransId="{D6922E7D-1806-4E3F-8FA5-876C5E53C8A8}" sibTransId="{0BEBD46A-8D07-492E-B8B0-DBB8BC9382EB}"/>
    <dgm:cxn modelId="{4A111A43-B2F1-4F57-B748-70E76AC93448}" type="presOf" srcId="{B71ED880-875D-465D-A2D5-7EFCE170B8F3}" destId="{A197E7E5-E989-4B2D-830A-0E09071FB3E2}" srcOrd="0" destOrd="0" presId="urn:microsoft.com/office/officeart/2005/8/layout/orgChart1"/>
    <dgm:cxn modelId="{6AD01F65-6C9B-4B63-A547-42D4B20D3C2D}" type="presOf" srcId="{DC6688E7-45CF-4D5C-9D56-6B7EDCF265A6}" destId="{8361F233-B12E-43F6-BC39-A98D94AE39A7}" srcOrd="0" destOrd="0" presId="urn:microsoft.com/office/officeart/2005/8/layout/orgChart1"/>
    <dgm:cxn modelId="{E4CD7B45-A554-43FB-9793-D64CACC23FF8}" type="presOf" srcId="{47F24E61-CB8B-4536-A833-F95DEECE1504}" destId="{0E0408C2-9D7A-4386-8719-69DDA9C7F564}" srcOrd="1" destOrd="0" presId="urn:microsoft.com/office/officeart/2005/8/layout/orgChart1"/>
    <dgm:cxn modelId="{8DC69C45-FADD-4292-94B9-73B4EEB6A6F6}" type="presOf" srcId="{E0114C20-3A39-4242-9BD4-7E3A42C0079E}" destId="{6E904246-481F-4578-AD91-764D29E6D564}" srcOrd="0" destOrd="0" presId="urn:microsoft.com/office/officeart/2005/8/layout/orgChart1"/>
    <dgm:cxn modelId="{23D40546-4D86-466D-B257-4D45E4766FFC}" type="presOf" srcId="{C58823CB-3B95-4ECB-8BC8-F0E27060F241}" destId="{82A667F2-84E4-4A4A-B8D6-4814F05DFE73}" srcOrd="1" destOrd="0" presId="urn:microsoft.com/office/officeart/2005/8/layout/orgChart1"/>
    <dgm:cxn modelId="{0E791946-38FC-4E0E-AE73-90ADB91EFB4C}" type="presOf" srcId="{86AF350A-A785-4BDD-9C13-1E90196942B4}" destId="{61BD3AC5-6CF6-4CA9-B7DA-7A4EF7D20243}" srcOrd="1" destOrd="0" presId="urn:microsoft.com/office/officeart/2005/8/layout/orgChart1"/>
    <dgm:cxn modelId="{71E52267-2C6C-4C43-9C26-BB7FE9F94DFB}" type="presOf" srcId="{D6922E7D-1806-4E3F-8FA5-876C5E53C8A8}" destId="{7BA6A4CA-F40E-4826-9E97-95062F5DD647}" srcOrd="0" destOrd="0" presId="urn:microsoft.com/office/officeart/2005/8/layout/orgChart1"/>
    <dgm:cxn modelId="{21A35747-4880-4F6C-876E-A17AF373ED45}" type="presOf" srcId="{971055BB-A4A3-40DF-B506-54605DDFB45E}" destId="{8106893D-3A89-48AC-99BF-9C6C7C662C1D}" srcOrd="0" destOrd="0" presId="urn:microsoft.com/office/officeart/2005/8/layout/orgChart1"/>
    <dgm:cxn modelId="{3D04AD47-79B7-4207-9A71-F95E43828602}" type="presOf" srcId="{C58823CB-3B95-4ECB-8BC8-F0E27060F241}" destId="{2F19FCDD-0105-4117-B9E6-1C5AE13949BB}" srcOrd="0" destOrd="0" presId="urn:microsoft.com/office/officeart/2005/8/layout/orgChart1"/>
    <dgm:cxn modelId="{F879D648-8F1E-4D40-A9D4-7480C2C369D7}" type="presOf" srcId="{FA075ABC-5CA4-4216-8E88-E8C82245409F}" destId="{3D5DCA66-EC03-4D13-94BA-59130EF8F053}" srcOrd="1" destOrd="0" presId="urn:microsoft.com/office/officeart/2005/8/layout/orgChart1"/>
    <dgm:cxn modelId="{8856D64A-8E4C-492F-98E8-19CF0A0ADB32}" srcId="{0CFB7DD9-0DA5-4E4C-8DA3-9F1B6119F4C6}" destId="{0102E4FE-20A8-44CB-9044-37DB2019EEF7}" srcOrd="0" destOrd="0" parTransId="{2EDE4DE6-9005-475A-8D27-D82D00EB941C}" sibTransId="{E7C380F8-F032-4E10-986A-DDA7FC09E32D}"/>
    <dgm:cxn modelId="{3798D86A-3916-47A4-9EE1-0904D7F9EB80}" type="presOf" srcId="{9EF39CC3-BBFF-4D20-95F9-7988E1E48A27}" destId="{DDF2BFC7-7510-44DA-852E-71B46BA5998B}" srcOrd="0" destOrd="0" presId="urn:microsoft.com/office/officeart/2005/8/layout/orgChart1"/>
    <dgm:cxn modelId="{B7D1D96A-3311-42A6-95E4-ADEB798CB0AE}" srcId="{5901CCA6-EF9E-4F05-B532-AFA0A830E4D5}" destId="{23A96D7A-299B-4FA1-93D0-41E5DC2BDB0F}" srcOrd="0" destOrd="0" parTransId="{E9B60A7F-1B58-4875-83A0-42F3D1E4F7F2}" sibTransId="{2B4DE4BC-1F11-40B8-BA40-4D746CA32CA5}"/>
    <dgm:cxn modelId="{8462B66B-C676-4C39-BBAB-05B72AF2E2B5}" type="presOf" srcId="{D1202378-9FC3-4AC3-BEDF-808E27AD479B}" destId="{D6F69DBC-B0FC-4A08-AC6B-4A6F9030A7BD}" srcOrd="0" destOrd="0" presId="urn:microsoft.com/office/officeart/2005/8/layout/orgChart1"/>
    <dgm:cxn modelId="{BAB00E6C-F8E7-4B85-8AD4-EF135AD3E21F}" type="presOf" srcId="{1E651702-DC71-47E4-A552-F7654117C0C9}" destId="{E7CF3F29-E4C0-43DA-B04A-08AB409C2F63}" srcOrd="1" destOrd="0" presId="urn:microsoft.com/office/officeart/2005/8/layout/orgChart1"/>
    <dgm:cxn modelId="{5ED8AB6C-A119-4327-92A1-099C2EC4BC36}" type="presOf" srcId="{14FC8420-D447-4CEA-A3B7-61E9B3749D8E}" destId="{7E0A6FE1-6E00-44A1-81D8-0EA2A6CD2AF3}" srcOrd="1" destOrd="0" presId="urn:microsoft.com/office/officeart/2005/8/layout/orgChart1"/>
    <dgm:cxn modelId="{1DCB424D-ED00-4FF8-8F93-4CEE556C1BB4}" type="presOf" srcId="{E632BE82-12AE-4EA8-9B11-924053682562}" destId="{60217F95-1C17-467D-8FED-37F52E7F5E34}" srcOrd="0" destOrd="0" presId="urn:microsoft.com/office/officeart/2005/8/layout/orgChart1"/>
    <dgm:cxn modelId="{BD7C936E-0D7B-4EA2-A584-F455BD02D904}" type="presOf" srcId="{D9DCBD92-CF2D-4FA3-9650-A94983E94475}" destId="{DA2E93DC-BB1D-4564-889B-BA004AC786E0}" srcOrd="0" destOrd="0" presId="urn:microsoft.com/office/officeart/2005/8/layout/orgChart1"/>
    <dgm:cxn modelId="{41461A6F-3FB0-450E-B1E7-684A4F850F42}" type="presOf" srcId="{BA15DC88-B838-4D5F-9BAB-AEC02AE52521}" destId="{3E37B074-43F2-410D-A821-9E917734EEF5}" srcOrd="0" destOrd="0" presId="urn:microsoft.com/office/officeart/2005/8/layout/orgChart1"/>
    <dgm:cxn modelId="{7EC07F4F-D917-4148-B437-BE29C85AFA61}" srcId="{C2E9E08C-C520-4750-9A46-099873830BC9}" destId="{C58823CB-3B95-4ECB-8BC8-F0E27060F241}" srcOrd="0" destOrd="0" parTransId="{EBEEB6E8-5227-406B-9A3E-312F44CAF5F8}" sibTransId="{4A797103-0AE9-4AF1-AA84-9122C35AAD5A}"/>
    <dgm:cxn modelId="{78A8F96F-65AB-4817-B59B-1CCBE524BAEB}" type="presOf" srcId="{B6389D6D-8AE5-4B3C-9BF6-CF7D2B974EDD}" destId="{9E9FE827-52A4-46D9-ADB2-E6FCF0B9E008}" srcOrd="0" destOrd="0" presId="urn:microsoft.com/office/officeart/2005/8/layout/orgChart1"/>
    <dgm:cxn modelId="{C60D4D70-03A9-4722-A19C-2E3D46397935}" type="presOf" srcId="{D7A0EB35-E8A5-4C8F-95EF-851E9EC8B8E3}" destId="{53D60588-5CE1-48A8-86FF-19E520FE8D61}" srcOrd="0" destOrd="0" presId="urn:microsoft.com/office/officeart/2005/8/layout/orgChart1"/>
    <dgm:cxn modelId="{9707B873-8152-47E9-A718-B5D763FD3707}" type="presOf" srcId="{6B041918-39D0-4B10-99C9-C420D939F881}" destId="{A991AB38-AA12-4BCD-BDBC-8B5C6FECB0D6}" srcOrd="0" destOrd="0" presId="urn:microsoft.com/office/officeart/2005/8/layout/orgChart1"/>
    <dgm:cxn modelId="{0060CB53-C15C-459C-8333-6A063C8A178D}" type="presOf" srcId="{EB3954B5-74F4-4D11-9DFF-EA78507987CB}" destId="{85AD923B-4E2C-411D-9E05-6D278E6E3C31}" srcOrd="0" destOrd="0" presId="urn:microsoft.com/office/officeart/2005/8/layout/orgChart1"/>
    <dgm:cxn modelId="{1EF57F54-7FF1-4BCA-B554-F47525DAC682}" type="presOf" srcId="{8C33E48E-334E-4A5A-8828-C0B9BC12F4DA}" destId="{77F7510F-B277-4906-B909-89B1197C6DDE}" srcOrd="0" destOrd="0" presId="urn:microsoft.com/office/officeart/2005/8/layout/orgChart1"/>
    <dgm:cxn modelId="{FA008174-6CF0-466E-98A0-97CB4007ED32}" type="presOf" srcId="{D6F5CD79-D3E1-4B19-9C25-479267A00537}" destId="{C0FC47CA-1988-459D-A473-7CA219823B7E}" srcOrd="1" destOrd="0" presId="urn:microsoft.com/office/officeart/2005/8/layout/orgChart1"/>
    <dgm:cxn modelId="{BE68DC54-234E-40CF-A5BB-D05FB7CA7DA4}" type="presOf" srcId="{E2EC6A85-58E6-4744-B75D-3324C60D8EE8}" destId="{07D3882F-C235-4ADF-85FA-E879C777A8BD}" srcOrd="0" destOrd="0" presId="urn:microsoft.com/office/officeart/2005/8/layout/orgChart1"/>
    <dgm:cxn modelId="{A53AED54-CFFF-4FD8-98AE-921856413440}" srcId="{4EDFDD96-7D03-4644-B893-2DE9B7516A86}" destId="{E632BE82-12AE-4EA8-9B11-924053682562}" srcOrd="2" destOrd="0" parTransId="{A15E924C-5621-4A99-9FE1-7B2472F94389}" sibTransId="{AFF7DC22-F410-4E66-9915-B31BBE475F1F}"/>
    <dgm:cxn modelId="{33AE2555-4F2E-48A5-820C-7C3275D578CC}" type="presOf" srcId="{3F1B0426-4EA2-44D9-B786-B19B57D5CDEA}" destId="{1CAB3E94-5855-4109-A43C-7105AD6B26D0}" srcOrd="0" destOrd="0" presId="urn:microsoft.com/office/officeart/2005/8/layout/orgChart1"/>
    <dgm:cxn modelId="{87F57775-E1CB-4C77-B610-15C932BBF66E}" srcId="{424E63FB-7A5E-47ED-BA8E-381C8BEA7B4D}" destId="{92338313-9670-40FB-8040-D372407E9060}" srcOrd="0" destOrd="0" parTransId="{2EA6147A-4097-4648-9D83-1C15EC3F6E1C}" sibTransId="{B4F18F56-A5B4-46E0-A7B1-FB49C24421E2}"/>
    <dgm:cxn modelId="{4A2D8755-0CFA-4659-993A-B10BB913460D}" srcId="{0102E4FE-20A8-44CB-9044-37DB2019EEF7}" destId="{0E0D5914-9733-4438-B53B-E54AED87BD25}" srcOrd="3" destOrd="0" parTransId="{C025D0B3-3453-4AB2-8C0D-9A93251A872D}" sibTransId="{D8EA48FB-2A30-458D-BF2E-504D6379A563}"/>
    <dgm:cxn modelId="{A408C955-36A2-4BC4-89EE-0D024A0A01CB}" type="presOf" srcId="{4D29C077-1695-455C-9DAA-E15887E6F57B}" destId="{05AACB28-368C-4D12-A4D8-69764BDEC4D2}" srcOrd="1" destOrd="0" presId="urn:microsoft.com/office/officeart/2005/8/layout/orgChart1"/>
    <dgm:cxn modelId="{5674EC56-7284-401F-B9D6-9A37111DF4F8}" srcId="{8D244D8F-C792-40BC-A511-7DE39E45E194}" destId="{939AE253-A7E2-4EBA-B997-5913C2301F5A}" srcOrd="1" destOrd="0" parTransId="{CB1CFF7C-42F1-4A09-8B31-0773BB970F24}" sibTransId="{8DE7717C-7BB8-4CCA-B0CF-5548E227F675}"/>
    <dgm:cxn modelId="{9130E858-8CB9-455C-B201-B41D81602AF2}" type="presOf" srcId="{E2EA6942-20E6-4D51-99FA-C77C5E746936}" destId="{3CD38DC8-3D55-42DE-AD09-72BD953ED7FB}" srcOrd="0" destOrd="0" presId="urn:microsoft.com/office/officeart/2005/8/layout/orgChart1"/>
    <dgm:cxn modelId="{B8148879-7E8B-4EBB-B4C5-F94F35DB8242}" type="presOf" srcId="{3AAD358E-6C2A-45F6-8AEA-D2444BC59F19}" destId="{70257897-199B-45F9-8E97-4C591BBE7B3F}" srcOrd="0" destOrd="0" presId="urn:microsoft.com/office/officeart/2005/8/layout/orgChart1"/>
    <dgm:cxn modelId="{A3DA7F5A-5DB7-430C-A7E5-4309E3E7E1B1}" type="presOf" srcId="{92338313-9670-40FB-8040-D372407E9060}" destId="{8DE7EDC3-030C-4699-90B7-316F8F127CEA}" srcOrd="1" destOrd="0" presId="urn:microsoft.com/office/officeart/2005/8/layout/orgChart1"/>
    <dgm:cxn modelId="{FAD9897A-D3F6-463F-94FA-BCC36CE5020F}" type="presOf" srcId="{0E0D5914-9733-4438-B53B-E54AED87BD25}" destId="{FA21B6A8-6AD6-40C5-B832-097165E0AE14}" srcOrd="1" destOrd="0" presId="urn:microsoft.com/office/officeart/2005/8/layout/orgChart1"/>
    <dgm:cxn modelId="{A07DF47A-E69E-495D-8151-1979DE0A5DDB}" srcId="{8BB75C25-BB24-48E5-95A1-BDDD2AD67385}" destId="{9AC19E5E-60C4-4CCF-A20E-E4814BC2FE9B}" srcOrd="1" destOrd="0" parTransId="{699FA3BB-5DDB-4810-8B78-2E6BCAFDC511}" sibTransId="{9F54CECE-D9A6-4EF2-828B-C01621ECF61C}"/>
    <dgm:cxn modelId="{B7AC3C7B-0BE2-4CB7-AD76-781FCBA9DD7A}" srcId="{8D244D8F-C792-40BC-A511-7DE39E45E194}" destId="{B6389D6D-8AE5-4B3C-9BF6-CF7D2B974EDD}" srcOrd="0" destOrd="0" parTransId="{B5B99BBF-342F-4A4E-BF02-3E97606E944D}" sibTransId="{9C75F253-3EC4-44CF-866A-C32D08314D38}"/>
    <dgm:cxn modelId="{AD7A2B7E-65A4-458E-9A02-A18E82620DF8}" srcId="{D5E38E4B-FED5-4A0A-B8AA-8728BED387A3}" destId="{B3F45023-E1E3-43C0-B67F-AD1E7AC51078}" srcOrd="0" destOrd="0" parTransId="{E5DFCF2D-8524-4D8E-AB8B-E3229044C96F}" sibTransId="{C9664199-173B-4D48-A43A-0784E524AFD3}"/>
    <dgm:cxn modelId="{3B8C2C7E-1AC5-4D33-8EB4-62FE85A6FAAC}" type="presOf" srcId="{0B7A893D-34B0-412E-AAF0-3244FF37E62F}" destId="{9DEDF8A8-C04F-4AC1-8A19-9C5D980141EF}" srcOrd="1" destOrd="0" presId="urn:microsoft.com/office/officeart/2005/8/layout/orgChart1"/>
    <dgm:cxn modelId="{0D060F7F-D22F-469A-B962-517FC4A8C9C4}" type="presOf" srcId="{905ED552-0ABB-46DE-A60F-9DB1B7EBD348}" destId="{9A7C5AEB-3E05-469A-95FE-22BE39540AE1}" srcOrd="0" destOrd="0" presId="urn:microsoft.com/office/officeart/2005/8/layout/orgChart1"/>
    <dgm:cxn modelId="{25A7167F-DF6B-457E-B8FE-9C31F86E5923}" srcId="{97F38E1B-8B0A-4C1C-BB0E-8DC2824BBDEE}" destId="{86AF350A-A785-4BDD-9C13-1E90196942B4}" srcOrd="0" destOrd="0" parTransId="{B7B3C6AE-DFBB-46A9-8CF1-A1BD803B9409}" sibTransId="{E2A53098-4FAB-4666-9DF9-9FFC35DA3367}"/>
    <dgm:cxn modelId="{78F8A77F-3D5D-443E-AB45-7507602FEAFC}" type="presOf" srcId="{E2EC6A85-58E6-4744-B75D-3324C60D8EE8}" destId="{4AFAFC3D-D935-4174-82BF-8097E9CC3978}" srcOrd="1" destOrd="0" presId="urn:microsoft.com/office/officeart/2005/8/layout/orgChart1"/>
    <dgm:cxn modelId="{F5434380-EE7A-4C58-85E9-DB2A7BFB5C4F}" type="presOf" srcId="{E1527C33-CFAA-4D8C-96C4-EE6231657CF0}" destId="{BFBC2126-85D5-4905-9E09-CD7F082453CB}" srcOrd="0" destOrd="0" presId="urn:microsoft.com/office/officeart/2005/8/layout/orgChart1"/>
    <dgm:cxn modelId="{90A22982-35F0-4690-94C9-FC7C7030A57B}" srcId="{0102E4FE-20A8-44CB-9044-37DB2019EEF7}" destId="{14FC8420-D447-4CEA-A3B7-61E9B3749D8E}" srcOrd="9" destOrd="0" parTransId="{EC92CB9E-5DFE-4287-A9E0-4954C06F656B}" sibTransId="{E9188AE6-C38D-49A6-B8A2-AFBE7B3ACBE6}"/>
    <dgm:cxn modelId="{D517D982-681A-4DAE-9E56-05D025F2E211}" type="presOf" srcId="{424E63FB-7A5E-47ED-BA8E-381C8BEA7B4D}" destId="{14354306-A96D-4F9B-B8CB-A1923889D20A}" srcOrd="1" destOrd="0" presId="urn:microsoft.com/office/officeart/2005/8/layout/orgChart1"/>
    <dgm:cxn modelId="{E81CE985-107C-46B1-8E6F-793372A7C67F}" srcId="{905ED552-0ABB-46DE-A60F-9DB1B7EBD348}" destId="{52322AC1-C0CA-41C2-AF77-D47B568609DC}" srcOrd="1" destOrd="0" parTransId="{3BEC5FAA-E4C7-4310-8BF8-FD6D6CD14D5D}" sibTransId="{4588D817-B422-419C-9BBD-93DD8ABBE6F3}"/>
    <dgm:cxn modelId="{82302886-17A7-429D-8D7C-52E436DEA112}" type="presOf" srcId="{699FA3BB-5DDB-4810-8B78-2E6BCAFDC511}" destId="{679EAA6C-B7F9-45B1-B314-064B1497E450}" srcOrd="0" destOrd="0" presId="urn:microsoft.com/office/officeart/2005/8/layout/orgChart1"/>
    <dgm:cxn modelId="{4E93C486-E90A-41E7-B05E-43F91CB80ADD}" type="presOf" srcId="{14FC8420-D447-4CEA-A3B7-61E9B3749D8E}" destId="{F5C5F184-CBCA-49BB-BB7E-3A0146C211EB}" srcOrd="0" destOrd="0" presId="urn:microsoft.com/office/officeart/2005/8/layout/orgChart1"/>
    <dgm:cxn modelId="{F2F8CE87-B432-4916-B3C1-8E5F38EE889E}" type="presOf" srcId="{D5E38E4B-FED5-4A0A-B8AA-8728BED387A3}" destId="{E962E456-3173-4AC8-9388-5565756FFDF6}" srcOrd="1" destOrd="0" presId="urn:microsoft.com/office/officeart/2005/8/layout/orgChart1"/>
    <dgm:cxn modelId="{CE967688-7026-4EBB-B0C1-EB6675E5AE4C}" type="presOf" srcId="{424E63FB-7A5E-47ED-BA8E-381C8BEA7B4D}" destId="{9A681887-5350-4EBE-BD43-C7E4297AB1BB}" srcOrd="0" destOrd="0" presId="urn:microsoft.com/office/officeart/2005/8/layout/orgChart1"/>
    <dgm:cxn modelId="{A7FE1189-2CA3-4F66-BB33-005F1BC7F96D}" type="presOf" srcId="{905ED552-0ABB-46DE-A60F-9DB1B7EBD348}" destId="{43608A5B-3808-436B-B5E2-C7A7C19E947A}" srcOrd="1" destOrd="0" presId="urn:microsoft.com/office/officeart/2005/8/layout/orgChart1"/>
    <dgm:cxn modelId="{3F556089-3E6D-4134-BF8E-D2F6980AA93E}" type="presOf" srcId="{EC6FE534-DC93-4BE9-B221-533498D9AED2}" destId="{F6623B5E-28CD-4799-A9B4-EF636C566661}" srcOrd="1" destOrd="0" presId="urn:microsoft.com/office/officeart/2005/8/layout/orgChart1"/>
    <dgm:cxn modelId="{0390A98A-0AF7-4C8E-B96A-424FE4B66D77}" type="presOf" srcId="{EBEEB6E8-5227-406B-9A3E-312F44CAF5F8}" destId="{4A5F3F2D-B0D1-45C0-9662-2869662B4BB9}" srcOrd="0" destOrd="0" presId="urn:microsoft.com/office/officeart/2005/8/layout/orgChart1"/>
    <dgm:cxn modelId="{B806B88A-E0AD-4557-89C9-E6690E0DF7D3}" srcId="{C2E9E08C-C520-4750-9A46-099873830BC9}" destId="{FFC0753A-C3E9-4306-8FCF-BC7CD8CBB498}" srcOrd="4" destOrd="0" parTransId="{9EF39CC3-BBFF-4D20-95F9-7988E1E48A27}" sibTransId="{8DB89BD6-B3E0-4D91-BDD1-D5C0BC623CB8}"/>
    <dgm:cxn modelId="{FB11DA8D-FD89-4077-9477-C80AA08DCF20}" type="presOf" srcId="{29E747C2-4E74-46D2-BDE2-CE09F853E2AD}" destId="{BD067F4C-C507-4F4A-BACC-0874942C1FBA}" srcOrd="0" destOrd="0" presId="urn:microsoft.com/office/officeart/2005/8/layout/orgChart1"/>
    <dgm:cxn modelId="{770E8D90-516F-4401-BB99-E794D053AAD6}" type="presOf" srcId="{EB3954B5-74F4-4D11-9DFF-EA78507987CB}" destId="{C9DB3AA9-5EBE-4CDD-923A-16B2DED554F2}" srcOrd="1" destOrd="0" presId="urn:microsoft.com/office/officeart/2005/8/layout/orgChart1"/>
    <dgm:cxn modelId="{AF469C90-B96A-490D-B0BB-E254A5045D15}" type="presOf" srcId="{46E357A4-0284-4BE1-9A9E-6902B02DC6CC}" destId="{FD1FC513-D720-4477-830E-6AB4DC8F9DE5}" srcOrd="1" destOrd="0" presId="urn:microsoft.com/office/officeart/2005/8/layout/orgChart1"/>
    <dgm:cxn modelId="{E0450A93-CBE9-427A-BC18-27EC12232989}" type="presOf" srcId="{B3F45023-E1E3-43C0-B67F-AD1E7AC51078}" destId="{4FD3DBF8-676D-4E03-B8F9-806C982C4A66}" srcOrd="1" destOrd="0" presId="urn:microsoft.com/office/officeart/2005/8/layout/orgChart1"/>
    <dgm:cxn modelId="{89D03694-0C93-4F1C-B1B4-E034EBA6CBA3}" type="presOf" srcId="{69233474-9CCA-431F-ADB6-8A9AC33B9697}" destId="{3957C82B-EF44-4844-A580-BC3F07AD1AAA}" srcOrd="1" destOrd="0" presId="urn:microsoft.com/office/officeart/2005/8/layout/orgChart1"/>
    <dgm:cxn modelId="{FA311D98-6CC1-46A7-A06B-FD9A7AA7D2B8}" type="presOf" srcId="{03DF699C-3176-485E-B584-5BC85EC703ED}" destId="{0CE7C8B4-F8E6-429D-8C4A-73E9D60DCB81}" srcOrd="0" destOrd="0" presId="urn:microsoft.com/office/officeart/2005/8/layout/orgChart1"/>
    <dgm:cxn modelId="{BD8A4098-D363-4F86-8817-05EE9013D60E}" srcId="{95040E2D-3B14-4838-BEEC-F567F54E210A}" destId="{EEBC546B-B559-4568-BA01-5B4728E41645}" srcOrd="0" destOrd="0" parTransId="{90B63618-9D9F-4204-8A72-1DEDB9B6A698}" sibTransId="{30517B5D-AB6C-4E1B-B1ED-2E6BBC68EE6B}"/>
    <dgm:cxn modelId="{8F7AF59A-A09C-4519-9E40-16E103BD2262}" srcId="{0102E4FE-20A8-44CB-9044-37DB2019EEF7}" destId="{809B22AA-EB2B-4C4F-82C3-E979FD4CF357}" srcOrd="1" destOrd="0" parTransId="{E2EA6942-20E6-4D51-99FA-C77C5E746936}" sibTransId="{A3E7A7D9-26B8-432D-9CFA-8BAF85BB66C1}"/>
    <dgm:cxn modelId="{F5DE8E9D-0BC3-4BC5-B083-F3D3BE68C28D}" type="presOf" srcId="{900F9B5B-B201-41E8-9F84-B4A949821D1D}" destId="{1F22369C-0260-40DE-A3B5-80071F47CFCB}" srcOrd="0" destOrd="0" presId="urn:microsoft.com/office/officeart/2005/8/layout/orgChart1"/>
    <dgm:cxn modelId="{81FD159E-5A59-47E9-B060-7B6EB6770B16}" srcId="{0102E4FE-20A8-44CB-9044-37DB2019EEF7}" destId="{905ED552-0ABB-46DE-A60F-9DB1B7EBD348}" srcOrd="8" destOrd="0" parTransId="{C0EE7375-36E6-4281-9237-5F5EEB6505C0}" sibTransId="{CB9B60C3-837E-4475-B99D-FCE33FAFF27C}"/>
    <dgm:cxn modelId="{75BF389E-B380-4080-A59F-5399CEF8873E}" type="presOf" srcId="{CE2A1D5D-C923-4BF8-84E3-C9DF06EDBF96}" destId="{3C6E50E2-C53E-409B-B57C-7E8EC824BE89}" srcOrd="0" destOrd="0" presId="urn:microsoft.com/office/officeart/2005/8/layout/orgChart1"/>
    <dgm:cxn modelId="{3EA162A4-132D-4878-91E4-70CE79167425}" srcId="{4D29C077-1695-455C-9DAA-E15887E6F57B}" destId="{4EDFDD96-7D03-4644-B893-2DE9B7516A86}" srcOrd="0" destOrd="0" parTransId="{F488A61D-44A8-43AF-8D4D-9D3A28823A7B}" sibTransId="{DE838DFA-5D9A-4E00-863E-4F0DE9AEC1FD}"/>
    <dgm:cxn modelId="{D8EA20A6-B6D0-4295-B2C8-34CD0A3BC19C}" type="presOf" srcId="{69233474-9CCA-431F-ADB6-8A9AC33B9697}" destId="{D7DDDDF0-F44F-4B11-B08B-89295DEA0D9B}" srcOrd="0" destOrd="0" presId="urn:microsoft.com/office/officeart/2005/8/layout/orgChart1"/>
    <dgm:cxn modelId="{5AD83DA6-0287-4CEB-8840-535F99373162}" type="presOf" srcId="{BA15DC88-B838-4D5F-9BAB-AEC02AE52521}" destId="{18956CBC-7222-4318-87FC-278CA4BA3768}" srcOrd="1" destOrd="0" presId="urn:microsoft.com/office/officeart/2005/8/layout/orgChart1"/>
    <dgm:cxn modelId="{574993A6-A771-4BCB-ADBA-D6D1C0A86DAA}" srcId="{C2E9E08C-C520-4750-9A46-099873830BC9}" destId="{D7A0EB35-E8A5-4C8F-95EF-851E9EC8B8E3}" srcOrd="2" destOrd="0" parTransId="{C6A45FCE-97A4-4B31-878B-C5252F842B30}" sibTransId="{179AB799-1178-4524-B9FB-520CCEAF16AE}"/>
    <dgm:cxn modelId="{AB9603A9-BC6A-4390-BD18-B3AA2F41282F}" type="presOf" srcId="{6B85388F-71E1-413F-BC49-7FE13C99924D}" destId="{DE31F5CA-37EC-464B-A0E1-9AB790904E0E}" srcOrd="0" destOrd="0" presId="urn:microsoft.com/office/officeart/2005/8/layout/orgChart1"/>
    <dgm:cxn modelId="{81277CAA-9F4C-4650-935D-CDBA23270B47}" srcId="{C2E9E08C-C520-4750-9A46-099873830BC9}" destId="{1074358C-D7EC-497E-8A79-228B01C24390}" srcOrd="3" destOrd="0" parTransId="{29E747C2-4E74-46D2-BDE2-CE09F853E2AD}" sibTransId="{6D9B0683-DBEC-4AA1-A6BE-C4042F16D5EF}"/>
    <dgm:cxn modelId="{1C1260AB-BAF4-4931-8E4E-3824C368E924}" type="presOf" srcId="{DE3A69AF-6A99-44DF-9639-EBEE5AEFB1D1}" destId="{146AE877-ED15-459B-B13B-AF077FBB1040}" srcOrd="0" destOrd="0" presId="urn:microsoft.com/office/officeart/2005/8/layout/orgChart1"/>
    <dgm:cxn modelId="{1B1757AC-E291-4B8F-BC7A-29CAB0E91522}" type="presOf" srcId="{D9DCBD92-CF2D-4FA3-9650-A94983E94475}" destId="{99E07EF1-2718-49C0-B549-73DEE2F71416}" srcOrd="1" destOrd="0" presId="urn:microsoft.com/office/officeart/2005/8/layout/orgChart1"/>
    <dgm:cxn modelId="{6CE5CEAC-6ACC-4255-BB12-342AB0AE8369}" type="presOf" srcId="{97F38E1B-8B0A-4C1C-BB0E-8DC2824BBDEE}" destId="{CAC4091A-492F-459B-840C-5F8135FD499F}" srcOrd="1" destOrd="0" presId="urn:microsoft.com/office/officeart/2005/8/layout/orgChart1"/>
    <dgm:cxn modelId="{3F11EFAC-B19D-417A-9CCB-411CE3099F2D}" type="presOf" srcId="{0102E4FE-20A8-44CB-9044-37DB2019EEF7}" destId="{2D883808-430E-40D8-8B07-302E85302A34}" srcOrd="0" destOrd="0" presId="urn:microsoft.com/office/officeart/2005/8/layout/orgChart1"/>
    <dgm:cxn modelId="{F98C2CAE-0CFD-4A5C-83E6-BA55CF07333B}" type="presOf" srcId="{C0EE7375-36E6-4281-9237-5F5EEB6505C0}" destId="{6859BE2E-B830-41FF-B86E-79A6F3BD7732}" srcOrd="0" destOrd="0" presId="urn:microsoft.com/office/officeart/2005/8/layout/orgChart1"/>
    <dgm:cxn modelId="{723A64B0-8C44-4CB5-83E4-D268F58686A7}" type="presOf" srcId="{8BB75C25-BB24-48E5-95A1-BDDD2AD67385}" destId="{0393B6C4-B4FB-4B6B-8DB5-37B9B19AABA4}" srcOrd="1" destOrd="0" presId="urn:microsoft.com/office/officeart/2005/8/layout/orgChart1"/>
    <dgm:cxn modelId="{7D90D0B1-CF9F-4A95-8A24-0345C1BD0CB6}" type="presOf" srcId="{92338313-9670-40FB-8040-D372407E9060}" destId="{A4073290-40FA-4447-A63D-A2A271E69369}" srcOrd="0" destOrd="0" presId="urn:microsoft.com/office/officeart/2005/8/layout/orgChart1"/>
    <dgm:cxn modelId="{EB7666B2-9172-4ECA-B786-AA8FF5113B06}" srcId="{D9DCBD92-CF2D-4FA3-9650-A94983E94475}" destId="{C2E9E08C-C520-4750-9A46-099873830BC9}" srcOrd="1" destOrd="0" parTransId="{304499FC-178F-457B-9D5B-07C633CC1703}" sibTransId="{E69A4F6D-B644-4F5C-905D-8356A91FFF6D}"/>
    <dgm:cxn modelId="{915B7BB2-22C3-4032-8062-59C88F493245}" type="presOf" srcId="{95643014-9364-4ED7-A23C-11FF87634454}" destId="{3C105CD6-BA5F-4296-9ADF-C21FEB294665}" srcOrd="0" destOrd="0" presId="urn:microsoft.com/office/officeart/2005/8/layout/orgChart1"/>
    <dgm:cxn modelId="{B07A9DB3-3CB5-4876-A7FB-0445F9D33B92}" type="presOf" srcId="{3BEC5FAA-E4C7-4310-8BF8-FD6D6CD14D5D}" destId="{89695C53-1190-42FF-86CC-6209DC216241}" srcOrd="0" destOrd="0" presId="urn:microsoft.com/office/officeart/2005/8/layout/orgChart1"/>
    <dgm:cxn modelId="{2BBFBFB3-9575-4C01-9758-C9373EB496DF}" srcId="{95040E2D-3B14-4838-BEEC-F567F54E210A}" destId="{8C33E48E-334E-4A5A-8828-C0B9BC12F4DA}" srcOrd="1" destOrd="0" parTransId="{7D1D39C0-3B18-4635-B1B3-C21C05B51E72}" sibTransId="{A5953739-5348-4DF8-A599-C497DF96D7A3}"/>
    <dgm:cxn modelId="{A0E7CBB5-7CF0-42B5-B4E5-93BE50449420}" srcId="{D9DCBD92-CF2D-4FA3-9650-A94983E94475}" destId="{DBA8929B-46BA-404E-A3FA-7CF913B88C72}" srcOrd="0" destOrd="0" parTransId="{F26A6E32-5FBB-4CEF-BDB1-A0E805534581}" sibTransId="{79AC7646-F02B-4EB7-8D35-A654D4BDF6CA}"/>
    <dgm:cxn modelId="{D71B68B6-3DAD-4FED-9B44-59FFCA15B0EE}" type="presOf" srcId="{EEBC546B-B559-4568-BA01-5B4728E41645}" destId="{37D81D16-9FA0-4B40-B026-416F10041A47}" srcOrd="1" destOrd="0" presId="urn:microsoft.com/office/officeart/2005/8/layout/orgChart1"/>
    <dgm:cxn modelId="{186A48B7-C942-4DF9-A198-0A87B53EE7B1}" srcId="{D5E38E4B-FED5-4A0A-B8AA-8728BED387A3}" destId="{B71ED880-875D-465D-A2D5-7EFCE170B8F3}" srcOrd="2" destOrd="0" parTransId="{6B85388F-71E1-413F-BC49-7FE13C99924D}" sibTransId="{01D8D94A-4C5D-44E8-A195-D41DEB2DABF3}"/>
    <dgm:cxn modelId="{FD84A5B9-7672-45A5-8F76-67395E549BA4}" type="presOf" srcId="{46E357A4-0284-4BE1-9A9E-6902B02DC6CC}" destId="{3313DE1E-A571-4C14-9359-D2832EC6E704}" srcOrd="0" destOrd="0" presId="urn:microsoft.com/office/officeart/2005/8/layout/orgChart1"/>
    <dgm:cxn modelId="{674DDDBB-1CC4-4439-A736-5E6A57B3E89B}" type="presOf" srcId="{DEC2965C-6285-4C9B-87B1-9D8088E6A23A}" destId="{CB891B44-AF70-42EE-BD92-2912254ADB01}" srcOrd="0" destOrd="0" presId="urn:microsoft.com/office/officeart/2005/8/layout/orgChart1"/>
    <dgm:cxn modelId="{21C18FBE-38F8-4F4C-A586-7435BBF5F356}" srcId="{0E0D5914-9733-4438-B53B-E54AED87BD25}" destId="{D5E38E4B-FED5-4A0A-B8AA-8728BED387A3}" srcOrd="1" destOrd="0" parTransId="{1182CA2F-4565-428E-AE54-DA4AC822DEC1}" sibTransId="{F08BBAFC-C54C-473A-A12D-0976EAD9F5B1}"/>
    <dgm:cxn modelId="{56F4D0BE-0ED8-4594-B6D7-DCDE4C6272FE}" srcId="{86AF350A-A785-4BDD-9C13-1E90196942B4}" destId="{95643014-9364-4ED7-A23C-11FF87634454}" srcOrd="0" destOrd="0" parTransId="{E0114C20-3A39-4242-9BD4-7E3A42C0079E}" sibTransId="{17FCF78A-6A89-4118-8006-45387E9866DB}"/>
    <dgm:cxn modelId="{4494B9BF-1C53-411A-9827-99CD74D8C2DA}" type="presOf" srcId="{FF48D854-A6EB-4180-B3C8-A92AD1913FB8}" destId="{3FAEDC4B-93D5-464E-95A0-2C0DBD74627C}" srcOrd="1" destOrd="0" presId="urn:microsoft.com/office/officeart/2005/8/layout/orgChart1"/>
    <dgm:cxn modelId="{ED5470C1-AB29-4CA6-AECE-4E0CA2253756}" type="presOf" srcId="{0B7A893D-34B0-412E-AAF0-3244FF37E62F}" destId="{D7E2BE4B-D731-4C2D-BA0A-37C902784000}" srcOrd="0" destOrd="0" presId="urn:microsoft.com/office/officeart/2005/8/layout/orgChart1"/>
    <dgm:cxn modelId="{1FD485C1-9579-439E-B46A-5762BA2261CB}" type="presOf" srcId="{85451313-C917-4F47-86D0-45E28E549CBF}" destId="{F7BA7A01-E042-4673-AEEA-303514636AFE}" srcOrd="1" destOrd="0" presId="urn:microsoft.com/office/officeart/2005/8/layout/orgChart1"/>
    <dgm:cxn modelId="{ACA486C1-6B23-43AE-A6EA-907F02D9B8A9}" type="presOf" srcId="{A15E924C-5621-4A99-9FE1-7B2472F94389}" destId="{BCBA6E0F-55FD-4550-AB48-CA95BE9D442E}" srcOrd="0" destOrd="0" presId="urn:microsoft.com/office/officeart/2005/8/layout/orgChart1"/>
    <dgm:cxn modelId="{AAB1BAC1-D077-48E7-9C2D-25DF86AB4463}" type="presOf" srcId="{304499FC-178F-457B-9D5B-07C633CC1703}" destId="{0E0991F3-3934-47BB-929B-D5CDA7641990}" srcOrd="0" destOrd="0" presId="urn:microsoft.com/office/officeart/2005/8/layout/orgChart1"/>
    <dgm:cxn modelId="{97483BC4-9D2B-4252-867C-077537A87F96}" type="presOf" srcId="{8CC409DE-D71E-4F9A-975B-6E0B43349A74}" destId="{2AFD7B4C-6568-464A-98DD-82379AAFB319}" srcOrd="0" destOrd="0" presId="urn:microsoft.com/office/officeart/2005/8/layout/orgChart1"/>
    <dgm:cxn modelId="{6495E3C4-3BDB-4AD3-8081-02B53DF7EEB4}" type="presOf" srcId="{03DF699C-3176-485E-B584-5BC85EC703ED}" destId="{7568918C-FAD7-4B9E-9AFD-52C33DE56813}" srcOrd="1" destOrd="0" presId="urn:microsoft.com/office/officeart/2005/8/layout/orgChart1"/>
    <dgm:cxn modelId="{D47AF2C4-C5C6-41E8-AF20-6AA1F2D1A0A0}" type="presOf" srcId="{809B22AA-EB2B-4C4F-82C3-E979FD4CF357}" destId="{D170E32D-A43F-4CAB-A215-C289F970862B}" srcOrd="0" destOrd="0" presId="urn:microsoft.com/office/officeart/2005/8/layout/orgChart1"/>
    <dgm:cxn modelId="{5CAF98C7-9507-44FC-847F-3F699DE3D3C1}" type="presOf" srcId="{86AF350A-A785-4BDD-9C13-1E90196942B4}" destId="{72AC346F-2F4E-444E-8C03-BD2A3B5A48DE}" srcOrd="0" destOrd="0" presId="urn:microsoft.com/office/officeart/2005/8/layout/orgChart1"/>
    <dgm:cxn modelId="{FCAD58C9-5B71-4F8F-A3A8-89272EB477CB}" srcId="{86AF350A-A785-4BDD-9C13-1E90196942B4}" destId="{EB3954B5-74F4-4D11-9DFF-EA78507987CB}" srcOrd="2" destOrd="0" parTransId="{DC6688E7-45CF-4D5C-9D56-6B7EDCF265A6}" sibTransId="{70FF2AC7-4C12-4FF5-B75D-B14A9D9AF54D}"/>
    <dgm:cxn modelId="{F7A145CB-AB41-45AF-8AD4-9A4F753B3ABE}" srcId="{14FC8420-D447-4CEA-A3B7-61E9B3749D8E}" destId="{BA15DC88-B838-4D5F-9BAB-AEC02AE52521}" srcOrd="0" destOrd="0" parTransId="{D1202378-9FC3-4AC3-BEDF-808E27AD479B}" sibTransId="{D7CB81A8-D79B-493F-A54C-A4C32D5B5C19}"/>
    <dgm:cxn modelId="{C2793DCF-63E6-42A5-AC1A-00127B1C5CE1}" type="presOf" srcId="{1074358C-D7EC-497E-8A79-228B01C24390}" destId="{13105FD1-9899-4176-936B-D44FE5EB29AC}" srcOrd="0" destOrd="0" presId="urn:microsoft.com/office/officeart/2005/8/layout/orgChart1"/>
    <dgm:cxn modelId="{0F199FCF-6584-4D12-8255-282B8CD87339}" type="presOf" srcId="{8C33E48E-334E-4A5A-8828-C0B9BC12F4DA}" destId="{58BCE5B8-AC2E-43FA-B884-A8172ED4A1EB}" srcOrd="1" destOrd="0" presId="urn:microsoft.com/office/officeart/2005/8/layout/orgChart1"/>
    <dgm:cxn modelId="{CF1EDECF-4DE2-468D-87D2-E641CA233B71}" type="presOf" srcId="{FFC0753A-C3E9-4306-8FCF-BC7CD8CBB498}" destId="{949D9115-FC5E-4058-9A6E-7A9B1C23BB2D}" srcOrd="1" destOrd="0" presId="urn:microsoft.com/office/officeart/2005/8/layout/orgChart1"/>
    <dgm:cxn modelId="{65560AD0-6C88-43F5-B078-9CE9580210A9}" type="presOf" srcId="{622DEC80-7D3B-489F-A688-386A3BD66E46}" destId="{FB2DB3A0-B135-43F4-88C1-E9985DD92C2D}" srcOrd="0" destOrd="0" presId="urn:microsoft.com/office/officeart/2005/8/layout/orgChart1"/>
    <dgm:cxn modelId="{AC4424D0-8905-4F4D-A03E-744F87C17718}" type="presOf" srcId="{F26A6E32-5FBB-4CEF-BDB1-A0E805534581}" destId="{D7968CA6-A26B-43C5-9036-51384CB0A177}" srcOrd="0" destOrd="0" presId="urn:microsoft.com/office/officeart/2005/8/layout/orgChart1"/>
    <dgm:cxn modelId="{C708B5D0-C5FE-494F-9D5D-D9B5422D0437}" type="presOf" srcId="{D6F5CD79-D3E1-4B19-9C25-479267A00537}" destId="{6BAFA004-7462-4BB3-8CF7-8F0FAE532698}" srcOrd="0" destOrd="0" presId="urn:microsoft.com/office/officeart/2005/8/layout/orgChart1"/>
    <dgm:cxn modelId="{283993D1-8C01-42C6-B135-8377D6DF9AAE}" type="presOf" srcId="{FF48D854-A6EB-4180-B3C8-A92AD1913FB8}" destId="{C7117F62-ADF8-4105-B8CA-B4D9C905242A}" srcOrd="0" destOrd="0" presId="urn:microsoft.com/office/officeart/2005/8/layout/orgChart1"/>
    <dgm:cxn modelId="{B8B231D3-F81B-43FC-B30C-11210BC39595}" type="presOf" srcId="{C025D0B3-3453-4AB2-8C0D-9A93251A872D}" destId="{86920179-6629-4A58-BB26-F9023C6AB676}" srcOrd="0" destOrd="0" presId="urn:microsoft.com/office/officeart/2005/8/layout/orgChart1"/>
    <dgm:cxn modelId="{43B281D3-8F00-4A89-B7B6-9381AB870F68}" type="presOf" srcId="{EEBC546B-B559-4568-BA01-5B4728E41645}" destId="{526919F3-C1E6-4952-AA9E-1BBFD8E73B82}" srcOrd="0" destOrd="0" presId="urn:microsoft.com/office/officeart/2005/8/layout/orgChart1"/>
    <dgm:cxn modelId="{C8D70DD5-D354-4E8F-8F36-FBA22A5D2A2C}" srcId="{14FC8420-D447-4CEA-A3B7-61E9B3749D8E}" destId="{85451313-C917-4F47-86D0-45E28E549CBF}" srcOrd="1" destOrd="0" parTransId="{900F9B5B-B201-41E8-9F84-B4A949821D1D}" sibTransId="{C35E62F3-BCD5-4083-A380-44B10F6F2EC2}"/>
    <dgm:cxn modelId="{EC1174D6-5140-45EC-9F00-844394FA6A37}" type="presOf" srcId="{05FE1BD5-3C3C-4969-A364-2530D63BDBD5}" destId="{95E2F74E-F847-4663-BDD7-0A5BE67FBABA}" srcOrd="0" destOrd="0" presId="urn:microsoft.com/office/officeart/2005/8/layout/orgChart1"/>
    <dgm:cxn modelId="{C6FE6CD8-A901-422C-875C-5FBBBE15EF5E}" srcId="{8BB75C25-BB24-48E5-95A1-BDDD2AD67385}" destId="{D6F5CD79-D3E1-4B19-9C25-479267A00537}" srcOrd="0" destOrd="0" parTransId="{50F4CB47-0DB9-4B1E-9C75-49682DAC2BF7}" sibTransId="{A143E528-DC48-443B-967F-FB0FB6BA3C02}"/>
    <dgm:cxn modelId="{0251C4D9-523C-45CA-9883-E36842905429}" srcId="{0E0D5914-9733-4438-B53B-E54AED87BD25}" destId="{D9DCBD92-CF2D-4FA3-9650-A94983E94475}" srcOrd="0" destOrd="0" parTransId="{8069AF01-BDAC-4439-9E0A-EA0793CC3F91}" sibTransId="{62C8F385-660A-4B36-9BB8-6E3C7FF1DC57}"/>
    <dgm:cxn modelId="{DD8252DC-97BB-4DFF-98B1-5F9768B012B2}" srcId="{86AF350A-A785-4BDD-9C13-1E90196942B4}" destId="{0B7A893D-34B0-412E-AAF0-3244FF37E62F}" srcOrd="1" destOrd="0" parTransId="{2DEF8671-DD1F-49D2-9C9F-4553E51583D7}" sibTransId="{EBBEF2A1-4FE1-445D-81D1-191137E58D73}"/>
    <dgm:cxn modelId="{3373B1DC-8BDF-4205-B23F-51E567D0D24F}" type="presOf" srcId="{23A96D7A-299B-4FA1-93D0-41E5DC2BDB0F}" destId="{3E384659-83D8-423C-BB17-F82A4F217F6D}" srcOrd="1" destOrd="0" presId="urn:microsoft.com/office/officeart/2005/8/layout/orgChart1"/>
    <dgm:cxn modelId="{8503C1DE-AC4F-49F5-A01D-D01C6B7949BF}" type="presOf" srcId="{9AC19E5E-60C4-4CCF-A20E-E4814BC2FE9B}" destId="{2B3E1A31-C7DC-446D-8815-E4813D3B56B4}" srcOrd="1" destOrd="0" presId="urn:microsoft.com/office/officeart/2005/8/layout/orgChart1"/>
    <dgm:cxn modelId="{863395DF-B5E4-429C-B3A4-11AEEE275460}" type="presOf" srcId="{FFC0753A-C3E9-4306-8FCF-BC7CD8CBB498}" destId="{74D8C257-2D2F-4D23-9EDF-4A8C0E34101E}" srcOrd="0" destOrd="0" presId="urn:microsoft.com/office/officeart/2005/8/layout/orgChart1"/>
    <dgm:cxn modelId="{859569E0-CB55-4039-A217-8E5717CE59A4}" type="presOf" srcId="{C1D6D2B6-BDA2-42F7-88E6-646763F96BB6}" destId="{34AF5C71-29C9-4B62-A61B-B0DE09333C37}" srcOrd="1" destOrd="0" presId="urn:microsoft.com/office/officeart/2005/8/layout/orgChart1"/>
    <dgm:cxn modelId="{37BBD9E1-7D3D-4144-B35F-F19164A2F2AB}" type="presOf" srcId="{D5E38E4B-FED5-4A0A-B8AA-8728BED387A3}" destId="{4CB3CC10-420D-4678-B4A5-F650FAA65CFC}" srcOrd="0" destOrd="0" presId="urn:microsoft.com/office/officeart/2005/8/layout/orgChart1"/>
    <dgm:cxn modelId="{14C546E3-3C2E-474D-828F-11A57961D2DD}" srcId="{8D244D8F-C792-40BC-A511-7DE39E45E194}" destId="{6ED531EE-0BC7-4118-B43F-7D8D436633A8}" srcOrd="2" destOrd="0" parTransId="{D433E747-1E2C-41A0-B616-42B31870972F}" sibTransId="{9952C637-C4F1-4218-8E7E-3DE34073E216}"/>
    <dgm:cxn modelId="{E4EC70E3-9BE3-4283-968C-7E15BDAAF5E4}" type="presOf" srcId="{B7B3C6AE-DFBB-46A9-8CF1-A1BD803B9409}" destId="{AAF5925E-A439-4734-BFA7-0209F1E034E0}" srcOrd="0" destOrd="0" presId="urn:microsoft.com/office/officeart/2005/8/layout/orgChart1"/>
    <dgm:cxn modelId="{3538D7E3-4394-4B29-9D8E-C5FC1D2A6338}" type="presOf" srcId="{C6A45FCE-97A4-4B31-878B-C5252F842B30}" destId="{1BAEE04E-0A9C-4FC3-A912-7FB010A5E2F8}" srcOrd="0" destOrd="0" presId="urn:microsoft.com/office/officeart/2005/8/layout/orgChart1"/>
    <dgm:cxn modelId="{1A5C29E5-0B3D-496A-BA37-3EE497555743}" srcId="{905ED552-0ABB-46DE-A60F-9DB1B7EBD348}" destId="{FA075ABC-5CA4-4216-8E88-E8C82245409F}" srcOrd="0" destOrd="0" parTransId="{164BE56B-4369-439C-BDA1-AC866650347E}" sibTransId="{EA0AF616-A340-440B-B802-02F18855477B}"/>
    <dgm:cxn modelId="{F1E5D1E5-1268-475D-944D-33E806414ACD}" srcId="{4EDFDD96-7D03-4644-B893-2DE9B7516A86}" destId="{69233474-9CCA-431F-ADB6-8A9AC33B9697}" srcOrd="1" destOrd="0" parTransId="{622DEC80-7D3B-489F-A688-386A3BD66E46}" sibTransId="{FEF84970-9F64-4C23-B93E-C7AB8DAB57E9}"/>
    <dgm:cxn modelId="{88E5DDE6-53F2-45A3-A07E-C98496C11EA3}" type="presOf" srcId="{F488A61D-44A8-43AF-8D4D-9D3A28823A7B}" destId="{1BDCF5C3-4938-4F7B-B883-DFE0EA2513F2}" srcOrd="0" destOrd="0" presId="urn:microsoft.com/office/officeart/2005/8/layout/orgChart1"/>
    <dgm:cxn modelId="{299339E8-72C8-433C-B580-034B3FE83807}" type="presOf" srcId="{7D1D39C0-3B18-4635-B1B3-C21C05B51E72}" destId="{9B6FEAED-F609-4ABD-9830-664C2D6F7BC4}" srcOrd="0" destOrd="0" presId="urn:microsoft.com/office/officeart/2005/8/layout/orgChart1"/>
    <dgm:cxn modelId="{1EABD3E8-22BB-432F-BE64-DE31E7BB6EF2}" type="presOf" srcId="{CEC55DE9-CA19-4812-BB18-6CA1DBEE6C1F}" destId="{92A980DB-20D7-4B6B-B178-4CBC80B8D0CA}" srcOrd="0" destOrd="0" presId="urn:microsoft.com/office/officeart/2005/8/layout/orgChart1"/>
    <dgm:cxn modelId="{6DAB62E9-864C-4C9C-8886-EA5D51E3922B}" type="presOf" srcId="{8D244D8F-C792-40BC-A511-7DE39E45E194}" destId="{CFC31A14-C94F-4A30-A37D-372AB6BB600E}" srcOrd="1" destOrd="0" presId="urn:microsoft.com/office/officeart/2005/8/layout/orgChart1"/>
    <dgm:cxn modelId="{6653DBE9-E800-4E34-83B7-9A0F3EDEA357}" type="presOf" srcId="{2EA6147A-4097-4648-9D83-1C15EC3F6E1C}" destId="{6185FE85-F6F3-47C8-BC28-BFB1B081D47E}" srcOrd="0" destOrd="0" presId="urn:microsoft.com/office/officeart/2005/8/layout/orgChart1"/>
    <dgm:cxn modelId="{23928FEB-63DA-4568-BC9D-8F478395DBF1}" type="presOf" srcId="{2DEF8671-DD1F-49D2-9C9F-4553E51583D7}" destId="{B894DCF4-CFDB-4655-8C23-F6D06D7FB345}" srcOrd="0" destOrd="0" presId="urn:microsoft.com/office/officeart/2005/8/layout/orgChart1"/>
    <dgm:cxn modelId="{3CE88EEE-8D32-4992-8108-A4A89E90A5A0}" type="presOf" srcId="{EC6FE534-DC93-4BE9-B221-533498D9AED2}" destId="{463E7EE2-DBFC-4EC0-BC5D-9271F221CF32}" srcOrd="0" destOrd="0" presId="urn:microsoft.com/office/officeart/2005/8/layout/orgChart1"/>
    <dgm:cxn modelId="{B9E349F0-4F98-45DC-A283-F904DA4213BB}" type="presOf" srcId="{FDDB7EEE-AB02-47E4-B007-CB2A762CB7F9}" destId="{52777498-AA74-4FC2-849F-C626B27A45B4}" srcOrd="0" destOrd="0" presId="urn:microsoft.com/office/officeart/2005/8/layout/orgChart1"/>
    <dgm:cxn modelId="{B7C325F1-39DE-4DC9-B626-7241513D8869}" type="presOf" srcId="{23A96D7A-299B-4FA1-93D0-41E5DC2BDB0F}" destId="{26279B3F-32AE-429E-8F6A-E74283514EA0}" srcOrd="0" destOrd="0" presId="urn:microsoft.com/office/officeart/2005/8/layout/orgChart1"/>
    <dgm:cxn modelId="{92F2DEF2-629B-4230-8138-3DEF5A285113}" srcId="{0102E4FE-20A8-44CB-9044-37DB2019EEF7}" destId="{424E63FB-7A5E-47ED-BA8E-381C8BEA7B4D}" srcOrd="5" destOrd="0" parTransId="{EBA54DFC-7FC3-4D85-9BDE-4CD347E65E6C}" sibTransId="{2D9C3D49-28A1-4E2A-8676-8FA2D87A3E83}"/>
    <dgm:cxn modelId="{65E43AF3-D179-485C-9875-A65A828CCE76}" srcId="{0102E4FE-20A8-44CB-9044-37DB2019EEF7}" destId="{95040E2D-3B14-4838-BEEC-F567F54E210A}" srcOrd="7" destOrd="0" parTransId="{05FE1BD5-3C3C-4969-A364-2530D63BDBD5}" sibTransId="{399F0C6F-6EF9-4BBC-8F8C-74F7043B2B33}"/>
    <dgm:cxn modelId="{76AFFBF3-8B0F-4A64-A9A7-C2C918D2DDAB}" type="presOf" srcId="{0E0D5914-9733-4438-B53B-E54AED87BD25}" destId="{34D49AA9-33AD-4664-ADD5-58DB46EB9889}" srcOrd="0" destOrd="0" presId="urn:microsoft.com/office/officeart/2005/8/layout/orgChart1"/>
    <dgm:cxn modelId="{FE8D82F4-EC2E-4B25-896E-A6EFC76B2206}" srcId="{5901CCA6-EF9E-4F05-B532-AFA0A830E4D5}" destId="{EC6FE534-DC93-4BE9-B221-533498D9AED2}" srcOrd="1" destOrd="0" parTransId="{E1527C33-CFAA-4D8C-96C4-EE6231657CF0}" sibTransId="{6D81CC16-08CD-4BC5-BB25-D3C60D9BB3C1}"/>
    <dgm:cxn modelId="{1A9211F5-692D-4C37-836F-1AF68B28C9DA}" type="presOf" srcId="{90B63618-9D9F-4204-8A72-1DEDB9B6A698}" destId="{3C4B0898-FEC4-425E-A62E-7F6211895D7C}" srcOrd="0" destOrd="0" presId="urn:microsoft.com/office/officeart/2005/8/layout/orgChart1"/>
    <dgm:cxn modelId="{5B6CFCF8-25A2-4BDC-9211-21E220344ED1}" srcId="{D5E38E4B-FED5-4A0A-B8AA-8728BED387A3}" destId="{971055BB-A4A3-40DF-B506-54605DDFB45E}" srcOrd="1" destOrd="0" parTransId="{C550F39E-3BA4-4EAC-9784-E4F9E4C6F36F}" sibTransId="{5A6147EE-A1A6-4614-9DEB-0D9C46F37CEE}"/>
    <dgm:cxn modelId="{2612AAF9-55D8-414F-B4D5-759315DA46EB}" type="presOf" srcId="{4EDFDD96-7D03-4644-B893-2DE9B7516A86}" destId="{77CF87DA-CCF2-4C68-A6A1-315D38F06E97}" srcOrd="1" destOrd="0" presId="urn:microsoft.com/office/officeart/2005/8/layout/orgChart1"/>
    <dgm:cxn modelId="{B17642FC-9DED-4CE8-BE3B-6D377205DBDA}" type="presOf" srcId="{6ED531EE-0BC7-4118-B43F-7D8D436633A8}" destId="{D3BF38C4-1821-483A-AF26-C595ECE3E4B8}" srcOrd="1" destOrd="0" presId="urn:microsoft.com/office/officeart/2005/8/layout/orgChart1"/>
    <dgm:cxn modelId="{6348E3FD-B00F-406B-A60D-F9F13394914D}" type="presOf" srcId="{C2E9E08C-C520-4750-9A46-099873830BC9}" destId="{C3AE13EC-AD65-415B-91FB-22FE48785A3E}" srcOrd="1" destOrd="0" presId="urn:microsoft.com/office/officeart/2005/8/layout/orgChart1"/>
    <dgm:cxn modelId="{E0D141FE-B156-4047-B481-09435D233CAE}" type="presOf" srcId="{B71ED880-875D-465D-A2D5-7EFCE170B8F3}" destId="{1E232AB8-93DE-4845-B58C-D44BE96A7024}" srcOrd="1" destOrd="0" presId="urn:microsoft.com/office/officeart/2005/8/layout/orgChart1"/>
    <dgm:cxn modelId="{A458D9FF-02BE-46BB-A088-C5A5D4DCC19A}" srcId="{0102E4FE-20A8-44CB-9044-37DB2019EEF7}" destId="{8BB75C25-BB24-48E5-95A1-BDDD2AD67385}" srcOrd="4" destOrd="0" parTransId="{3F1B0426-4EA2-44D9-B786-B19B57D5CDEA}" sibTransId="{287D1434-478B-40C7-839D-02EB6EAF6F1B}"/>
    <dgm:cxn modelId="{DD86D10E-AF37-47C1-942E-2072C3DEB604}" type="presParOf" srcId="{90431E3C-4F42-4628-B684-A96161BFF430}" destId="{0A189367-43EC-4441-BA08-750B899E9469}" srcOrd="0" destOrd="0" presId="urn:microsoft.com/office/officeart/2005/8/layout/orgChart1"/>
    <dgm:cxn modelId="{1E93ACAD-73CC-4251-B857-482C058E4D23}" type="presParOf" srcId="{0A189367-43EC-4441-BA08-750B899E9469}" destId="{360B80A0-E040-4231-A03C-DB4C44D4BEFB}" srcOrd="0" destOrd="0" presId="urn:microsoft.com/office/officeart/2005/8/layout/orgChart1"/>
    <dgm:cxn modelId="{B29628BB-39CB-4048-ADB6-DE7158A9B3DD}" type="presParOf" srcId="{360B80A0-E040-4231-A03C-DB4C44D4BEFB}" destId="{2D883808-430E-40D8-8B07-302E85302A34}" srcOrd="0" destOrd="0" presId="urn:microsoft.com/office/officeart/2005/8/layout/orgChart1"/>
    <dgm:cxn modelId="{9428FF49-B526-4D4E-B0A3-7F6A759986BE}" type="presParOf" srcId="{360B80A0-E040-4231-A03C-DB4C44D4BEFB}" destId="{9E54A725-AB28-4B64-8844-9F2951F2F7A0}" srcOrd="1" destOrd="0" presId="urn:microsoft.com/office/officeart/2005/8/layout/orgChart1"/>
    <dgm:cxn modelId="{F77FF77F-3BFF-472B-A120-140FB40B3538}" type="presParOf" srcId="{0A189367-43EC-4441-BA08-750B899E9469}" destId="{7F944FE0-D2A2-405B-BDFF-D1897631706E}" srcOrd="1" destOrd="0" presId="urn:microsoft.com/office/officeart/2005/8/layout/orgChart1"/>
    <dgm:cxn modelId="{4693DDC0-E7D2-4777-9786-DF6018EA28F2}" type="presParOf" srcId="{7F944FE0-D2A2-405B-BDFF-D1897631706E}" destId="{7BA6A4CA-F40E-4826-9E97-95062F5DD647}" srcOrd="0" destOrd="0" presId="urn:microsoft.com/office/officeart/2005/8/layout/orgChart1"/>
    <dgm:cxn modelId="{3951A4D8-10F5-4317-831E-24914A8C8A5E}" type="presParOf" srcId="{7F944FE0-D2A2-405B-BDFF-D1897631706E}" destId="{92667419-A898-4795-9C0E-361368D04859}" srcOrd="1" destOrd="0" presId="urn:microsoft.com/office/officeart/2005/8/layout/orgChart1"/>
    <dgm:cxn modelId="{3319D6B5-4267-4DF9-B702-2CADDD1C44C3}" type="presParOf" srcId="{92667419-A898-4795-9C0E-361368D04859}" destId="{AAE10948-D9BD-4DD1-83D8-C8238129D30B}" srcOrd="0" destOrd="0" presId="urn:microsoft.com/office/officeart/2005/8/layout/orgChart1"/>
    <dgm:cxn modelId="{9D8D8E9F-F4F4-4566-A625-08109AD62BFC}" type="presParOf" srcId="{AAE10948-D9BD-4DD1-83D8-C8238129D30B}" destId="{4C9AEEA8-806B-4221-A8CF-497F84C39D63}" srcOrd="0" destOrd="0" presId="urn:microsoft.com/office/officeart/2005/8/layout/orgChart1"/>
    <dgm:cxn modelId="{448E3435-43C6-4B1E-A7A4-4202A1A17AC0}" type="presParOf" srcId="{AAE10948-D9BD-4DD1-83D8-C8238129D30B}" destId="{CFC31A14-C94F-4A30-A37D-372AB6BB600E}" srcOrd="1" destOrd="0" presId="urn:microsoft.com/office/officeart/2005/8/layout/orgChart1"/>
    <dgm:cxn modelId="{3E69577F-8421-472A-84A9-060EBAF1B9C7}" type="presParOf" srcId="{92667419-A898-4795-9C0E-361368D04859}" destId="{CFE7259F-6958-4278-B532-D5FC1DF0D989}" srcOrd="1" destOrd="0" presId="urn:microsoft.com/office/officeart/2005/8/layout/orgChart1"/>
    <dgm:cxn modelId="{92C57947-AA1F-4264-8E4A-4473FDB2FC66}" type="presParOf" srcId="{CFE7259F-6958-4278-B532-D5FC1DF0D989}" destId="{0DBA4C10-E38C-4A57-BDCF-A02983AC86EA}" srcOrd="0" destOrd="0" presId="urn:microsoft.com/office/officeart/2005/8/layout/orgChart1"/>
    <dgm:cxn modelId="{D2303088-32E4-4076-B157-F667078A64AA}" type="presParOf" srcId="{CFE7259F-6958-4278-B532-D5FC1DF0D989}" destId="{F7237C1A-2CFF-4D51-9968-643427BC722B}" srcOrd="1" destOrd="0" presId="urn:microsoft.com/office/officeart/2005/8/layout/orgChart1"/>
    <dgm:cxn modelId="{1B91D049-CFE0-4A04-BFB2-192B800A48BF}" type="presParOf" srcId="{F7237C1A-2CFF-4D51-9968-643427BC722B}" destId="{1F57570A-EEE3-4AFE-93E6-A976FA9C51FD}" srcOrd="0" destOrd="0" presId="urn:microsoft.com/office/officeart/2005/8/layout/orgChart1"/>
    <dgm:cxn modelId="{13579F5B-A430-4773-B3CE-A8BF1D033602}" type="presParOf" srcId="{1F57570A-EEE3-4AFE-93E6-A976FA9C51FD}" destId="{9E9FE827-52A4-46D9-ADB2-E6FCF0B9E008}" srcOrd="0" destOrd="0" presId="urn:microsoft.com/office/officeart/2005/8/layout/orgChart1"/>
    <dgm:cxn modelId="{6824E510-CB83-4998-88EE-DA343B963E0D}" type="presParOf" srcId="{1F57570A-EEE3-4AFE-93E6-A976FA9C51FD}" destId="{45896F72-DCDE-404C-8364-99656B71FFED}" srcOrd="1" destOrd="0" presId="urn:microsoft.com/office/officeart/2005/8/layout/orgChart1"/>
    <dgm:cxn modelId="{9AE6D902-FA8B-4EFA-8B07-34E1167CE82E}" type="presParOf" srcId="{F7237C1A-2CFF-4D51-9968-643427BC722B}" destId="{09EFDB36-E5B0-4407-8281-5D4F42D16FE0}" srcOrd="1" destOrd="0" presId="urn:microsoft.com/office/officeart/2005/8/layout/orgChart1"/>
    <dgm:cxn modelId="{B72CBE39-3761-4186-9757-547D660ED334}" type="presParOf" srcId="{F7237C1A-2CFF-4D51-9968-643427BC722B}" destId="{2F132628-32FC-4EEB-A2B9-3E7324D5716F}" srcOrd="2" destOrd="0" presId="urn:microsoft.com/office/officeart/2005/8/layout/orgChart1"/>
    <dgm:cxn modelId="{FB8EBB5C-BB9B-4EE0-BBDB-A812C5B47B73}" type="presParOf" srcId="{CFE7259F-6958-4278-B532-D5FC1DF0D989}" destId="{7BD786B8-780D-4619-A5E3-357F0EDAE2E4}" srcOrd="2" destOrd="0" presId="urn:microsoft.com/office/officeart/2005/8/layout/orgChart1"/>
    <dgm:cxn modelId="{F2B0F6C6-5D11-4717-AD51-DC21E0E0FDCC}" type="presParOf" srcId="{CFE7259F-6958-4278-B532-D5FC1DF0D989}" destId="{FF449168-822C-418C-9CA1-B101D096CF90}" srcOrd="3" destOrd="0" presId="urn:microsoft.com/office/officeart/2005/8/layout/orgChart1"/>
    <dgm:cxn modelId="{7A95C7A7-F166-4435-8524-D112D1C51058}" type="presParOf" srcId="{FF449168-822C-418C-9CA1-B101D096CF90}" destId="{FDC422C0-CC05-449C-8033-C172FF181AD5}" srcOrd="0" destOrd="0" presId="urn:microsoft.com/office/officeart/2005/8/layout/orgChart1"/>
    <dgm:cxn modelId="{87F3A19B-9510-4B22-BD74-3F8E16C612A2}" type="presParOf" srcId="{FDC422C0-CC05-449C-8033-C172FF181AD5}" destId="{CF1CE0D6-2000-45B7-B412-882350AF6F25}" srcOrd="0" destOrd="0" presId="urn:microsoft.com/office/officeart/2005/8/layout/orgChart1"/>
    <dgm:cxn modelId="{CE725E7F-E97F-4769-9757-7875746F2730}" type="presParOf" srcId="{FDC422C0-CC05-449C-8033-C172FF181AD5}" destId="{E332D8F5-24D1-438A-A88D-967661A9895B}" srcOrd="1" destOrd="0" presId="urn:microsoft.com/office/officeart/2005/8/layout/orgChart1"/>
    <dgm:cxn modelId="{46CAE1E2-D097-4A2D-AEBD-7946148C8D66}" type="presParOf" srcId="{FF449168-822C-418C-9CA1-B101D096CF90}" destId="{0945C784-5EB4-4170-B227-C25054AACF2B}" srcOrd="1" destOrd="0" presId="urn:microsoft.com/office/officeart/2005/8/layout/orgChart1"/>
    <dgm:cxn modelId="{4F0F4A25-14B4-4E5E-B3BF-6AE7E5F7047F}" type="presParOf" srcId="{FF449168-822C-418C-9CA1-B101D096CF90}" destId="{795D698A-1823-4D67-A0CE-2685E9EB05B4}" srcOrd="2" destOrd="0" presId="urn:microsoft.com/office/officeart/2005/8/layout/orgChart1"/>
    <dgm:cxn modelId="{B65C7E39-C1DF-4A36-8AC5-5269D799ECD7}" type="presParOf" srcId="{CFE7259F-6958-4278-B532-D5FC1DF0D989}" destId="{A210511E-8313-4F28-990A-429088BA3B3F}" srcOrd="4" destOrd="0" presId="urn:microsoft.com/office/officeart/2005/8/layout/orgChart1"/>
    <dgm:cxn modelId="{2FD47871-0EE8-454E-9FDF-35D4E38A03A1}" type="presParOf" srcId="{CFE7259F-6958-4278-B532-D5FC1DF0D989}" destId="{662A03C9-0D7D-4233-877E-650105F68909}" srcOrd="5" destOrd="0" presId="urn:microsoft.com/office/officeart/2005/8/layout/orgChart1"/>
    <dgm:cxn modelId="{717622EB-4B37-4509-BDF8-21A32FD58F75}" type="presParOf" srcId="{662A03C9-0D7D-4233-877E-650105F68909}" destId="{3F4608E4-44E4-4C09-98F7-7A5196AC4942}" srcOrd="0" destOrd="0" presId="urn:microsoft.com/office/officeart/2005/8/layout/orgChart1"/>
    <dgm:cxn modelId="{FB118571-51EC-4685-9A78-B90201057D30}" type="presParOf" srcId="{3F4608E4-44E4-4C09-98F7-7A5196AC4942}" destId="{422A5DCC-F310-4179-AC5C-3A5AA9AB3509}" srcOrd="0" destOrd="0" presId="urn:microsoft.com/office/officeart/2005/8/layout/orgChart1"/>
    <dgm:cxn modelId="{F9F72142-DEFA-419A-9933-23F734DCCCAD}" type="presParOf" srcId="{3F4608E4-44E4-4C09-98F7-7A5196AC4942}" destId="{D3BF38C4-1821-483A-AF26-C595ECE3E4B8}" srcOrd="1" destOrd="0" presId="urn:microsoft.com/office/officeart/2005/8/layout/orgChart1"/>
    <dgm:cxn modelId="{F5D381B2-A1BB-4210-82DA-C366CD92E499}" type="presParOf" srcId="{662A03C9-0D7D-4233-877E-650105F68909}" destId="{1A67025E-7A13-4535-954B-C51FC9C3959C}" srcOrd="1" destOrd="0" presId="urn:microsoft.com/office/officeart/2005/8/layout/orgChart1"/>
    <dgm:cxn modelId="{9527FBA6-DE1F-40FE-9093-AD67C3FBC6A2}" type="presParOf" srcId="{662A03C9-0D7D-4233-877E-650105F68909}" destId="{F58C77E7-E7F0-45FB-BD57-CF2EA3EB7FD9}" srcOrd="2" destOrd="0" presId="urn:microsoft.com/office/officeart/2005/8/layout/orgChart1"/>
    <dgm:cxn modelId="{FD4029A7-75E1-4894-8B83-D92065A05607}" type="presParOf" srcId="{92667419-A898-4795-9C0E-361368D04859}" destId="{529C72D2-9829-43B0-839C-5E27E8D16E0A}" srcOrd="2" destOrd="0" presId="urn:microsoft.com/office/officeart/2005/8/layout/orgChart1"/>
    <dgm:cxn modelId="{14A1A8D1-9BC8-428E-BD6A-B8C45445FC69}" type="presParOf" srcId="{7F944FE0-D2A2-405B-BDFF-D1897631706E}" destId="{3CD38DC8-3D55-42DE-AD09-72BD953ED7FB}" srcOrd="2" destOrd="0" presId="urn:microsoft.com/office/officeart/2005/8/layout/orgChart1"/>
    <dgm:cxn modelId="{0FD5E4D4-1739-4D83-BB35-71CAFDAFB81E}" type="presParOf" srcId="{7F944FE0-D2A2-405B-BDFF-D1897631706E}" destId="{596C2A0E-FAAA-4C19-8F64-3F40373672C6}" srcOrd="3" destOrd="0" presId="urn:microsoft.com/office/officeart/2005/8/layout/orgChart1"/>
    <dgm:cxn modelId="{683610BC-2FB1-43E3-B55C-8A244A1BD861}" type="presParOf" srcId="{596C2A0E-FAAA-4C19-8F64-3F40373672C6}" destId="{E1CC195C-D0F1-48C8-A703-25242680FC8E}" srcOrd="0" destOrd="0" presId="urn:microsoft.com/office/officeart/2005/8/layout/orgChart1"/>
    <dgm:cxn modelId="{6075DF83-D28E-44F5-8430-DAC1A8842A87}" type="presParOf" srcId="{E1CC195C-D0F1-48C8-A703-25242680FC8E}" destId="{D170E32D-A43F-4CAB-A215-C289F970862B}" srcOrd="0" destOrd="0" presId="urn:microsoft.com/office/officeart/2005/8/layout/orgChart1"/>
    <dgm:cxn modelId="{78D5ED16-C0E8-4166-A7B4-9093264A1C13}" type="presParOf" srcId="{E1CC195C-D0F1-48C8-A703-25242680FC8E}" destId="{18E317F2-7CF2-4DFD-9CA0-4A1E8C4ACD68}" srcOrd="1" destOrd="0" presId="urn:microsoft.com/office/officeart/2005/8/layout/orgChart1"/>
    <dgm:cxn modelId="{4F2C3B68-2D3F-49E8-9AD0-EC7528E0CC48}" type="presParOf" srcId="{596C2A0E-FAAA-4C19-8F64-3F40373672C6}" destId="{C4D3DF99-A745-4C02-9204-B9053A10435D}" srcOrd="1" destOrd="0" presId="urn:microsoft.com/office/officeart/2005/8/layout/orgChart1"/>
    <dgm:cxn modelId="{AC359EA7-27E4-46FA-A61B-A79DB5D2B153}" type="presParOf" srcId="{C4D3DF99-A745-4C02-9204-B9053A10435D}" destId="{B935FBDA-E2AB-49CA-8CF4-754257839CD4}" srcOrd="0" destOrd="0" presId="urn:microsoft.com/office/officeart/2005/8/layout/orgChart1"/>
    <dgm:cxn modelId="{1342A516-3A83-4BBC-B42D-F5C5ADA3C237}" type="presParOf" srcId="{C4D3DF99-A745-4C02-9204-B9053A10435D}" destId="{7E32E146-A64A-4070-B7C5-30A5B73717C1}" srcOrd="1" destOrd="0" presId="urn:microsoft.com/office/officeart/2005/8/layout/orgChart1"/>
    <dgm:cxn modelId="{A9BD9FDE-1F37-47BA-9F06-11D36612FF8B}" type="presParOf" srcId="{7E32E146-A64A-4070-B7C5-30A5B73717C1}" destId="{94CCBCF2-D29F-4CE4-9F38-9A0619F3E636}" srcOrd="0" destOrd="0" presId="urn:microsoft.com/office/officeart/2005/8/layout/orgChart1"/>
    <dgm:cxn modelId="{F494062A-C7FB-49A7-ADA3-9A4E5B7B8BAE}" type="presParOf" srcId="{94CCBCF2-D29F-4CE4-9F38-9A0619F3E636}" destId="{8D28DA9C-651E-493C-AEB4-8DE7C4670A76}" srcOrd="0" destOrd="0" presId="urn:microsoft.com/office/officeart/2005/8/layout/orgChart1"/>
    <dgm:cxn modelId="{CA4EBAD4-EEAF-4E3A-8D2E-B39A38F0889B}" type="presParOf" srcId="{94CCBCF2-D29F-4CE4-9F38-9A0619F3E636}" destId="{CAC4091A-492F-459B-840C-5F8135FD499F}" srcOrd="1" destOrd="0" presId="urn:microsoft.com/office/officeart/2005/8/layout/orgChart1"/>
    <dgm:cxn modelId="{5B2F94E3-D960-4DDC-A12E-15093E190912}" type="presParOf" srcId="{7E32E146-A64A-4070-B7C5-30A5B73717C1}" destId="{3F86CAF0-921B-456C-9C30-B205CF6EDFAB}" srcOrd="1" destOrd="0" presId="urn:microsoft.com/office/officeart/2005/8/layout/orgChart1"/>
    <dgm:cxn modelId="{28E323D8-20F0-4C67-9B84-479D830BDAFD}" type="presParOf" srcId="{3F86CAF0-921B-456C-9C30-B205CF6EDFAB}" destId="{AAF5925E-A439-4734-BFA7-0209F1E034E0}" srcOrd="0" destOrd="0" presId="urn:microsoft.com/office/officeart/2005/8/layout/orgChart1"/>
    <dgm:cxn modelId="{F703F49D-E6B3-4B34-AFA9-068C6CAC520A}" type="presParOf" srcId="{3F86CAF0-921B-456C-9C30-B205CF6EDFAB}" destId="{E4ACDD6B-0637-4F25-B692-478DE4CD1E8A}" srcOrd="1" destOrd="0" presId="urn:microsoft.com/office/officeart/2005/8/layout/orgChart1"/>
    <dgm:cxn modelId="{76E3BE23-B810-4761-BCB8-4910B0CF770A}" type="presParOf" srcId="{E4ACDD6B-0637-4F25-B692-478DE4CD1E8A}" destId="{D26411F1-3269-4B53-8632-15971C6AADE7}" srcOrd="0" destOrd="0" presId="urn:microsoft.com/office/officeart/2005/8/layout/orgChart1"/>
    <dgm:cxn modelId="{F477EF00-98C3-4FB2-92E6-1493FF30501F}" type="presParOf" srcId="{D26411F1-3269-4B53-8632-15971C6AADE7}" destId="{72AC346F-2F4E-444E-8C03-BD2A3B5A48DE}" srcOrd="0" destOrd="0" presId="urn:microsoft.com/office/officeart/2005/8/layout/orgChart1"/>
    <dgm:cxn modelId="{DF4ACFAD-5598-4383-AC78-B631683D50D0}" type="presParOf" srcId="{D26411F1-3269-4B53-8632-15971C6AADE7}" destId="{61BD3AC5-6CF6-4CA9-B7DA-7A4EF7D20243}" srcOrd="1" destOrd="0" presId="urn:microsoft.com/office/officeart/2005/8/layout/orgChart1"/>
    <dgm:cxn modelId="{0B357764-C865-405A-95C1-641FB537BA16}" type="presParOf" srcId="{E4ACDD6B-0637-4F25-B692-478DE4CD1E8A}" destId="{417D4C16-6F47-45C2-BFA4-54B9F621B68C}" srcOrd="1" destOrd="0" presId="urn:microsoft.com/office/officeart/2005/8/layout/orgChart1"/>
    <dgm:cxn modelId="{31F95963-53D8-423D-86CD-3EE818DC740E}" type="presParOf" srcId="{417D4C16-6F47-45C2-BFA4-54B9F621B68C}" destId="{6E904246-481F-4578-AD91-764D29E6D564}" srcOrd="0" destOrd="0" presId="urn:microsoft.com/office/officeart/2005/8/layout/orgChart1"/>
    <dgm:cxn modelId="{E906D7A0-E608-42F1-B765-7EE29899E8FE}" type="presParOf" srcId="{417D4C16-6F47-45C2-BFA4-54B9F621B68C}" destId="{3F7226FF-427D-42A9-8B80-A751CA140B09}" srcOrd="1" destOrd="0" presId="urn:microsoft.com/office/officeart/2005/8/layout/orgChart1"/>
    <dgm:cxn modelId="{88541657-6404-42C4-8577-981CA9455324}" type="presParOf" srcId="{3F7226FF-427D-42A9-8B80-A751CA140B09}" destId="{0A246336-23C1-4668-9722-4DF692D3DE4E}" srcOrd="0" destOrd="0" presId="urn:microsoft.com/office/officeart/2005/8/layout/orgChart1"/>
    <dgm:cxn modelId="{99AD6A02-D375-4A03-B02D-75ACE5D19FBC}" type="presParOf" srcId="{0A246336-23C1-4668-9722-4DF692D3DE4E}" destId="{3C105CD6-BA5F-4296-9ADF-C21FEB294665}" srcOrd="0" destOrd="0" presId="urn:microsoft.com/office/officeart/2005/8/layout/orgChart1"/>
    <dgm:cxn modelId="{45DE90E5-1ADB-4130-8837-E20724DAE165}" type="presParOf" srcId="{0A246336-23C1-4668-9722-4DF692D3DE4E}" destId="{385FC982-988E-4302-98BB-D7460D5505EC}" srcOrd="1" destOrd="0" presId="urn:microsoft.com/office/officeart/2005/8/layout/orgChart1"/>
    <dgm:cxn modelId="{6935D97D-4F7F-4B43-B08E-96674ABBDFED}" type="presParOf" srcId="{3F7226FF-427D-42A9-8B80-A751CA140B09}" destId="{FDB3ABF0-E8E8-4CD0-853A-E48F1654371B}" srcOrd="1" destOrd="0" presId="urn:microsoft.com/office/officeart/2005/8/layout/orgChart1"/>
    <dgm:cxn modelId="{AB7B6F7E-7C05-4FA5-9743-9665AF170A92}" type="presParOf" srcId="{3F7226FF-427D-42A9-8B80-A751CA140B09}" destId="{ECAD813E-F69E-4493-8464-0EFC6AD53AB3}" srcOrd="2" destOrd="0" presId="urn:microsoft.com/office/officeart/2005/8/layout/orgChart1"/>
    <dgm:cxn modelId="{9846C9A2-C25B-4A7E-8766-DD4A212CB05C}" type="presParOf" srcId="{417D4C16-6F47-45C2-BFA4-54B9F621B68C}" destId="{B894DCF4-CFDB-4655-8C23-F6D06D7FB345}" srcOrd="2" destOrd="0" presId="urn:microsoft.com/office/officeart/2005/8/layout/orgChart1"/>
    <dgm:cxn modelId="{12F2EF62-5D93-4BA3-BB32-28747AEE9BDE}" type="presParOf" srcId="{417D4C16-6F47-45C2-BFA4-54B9F621B68C}" destId="{BA7890AD-C28B-4184-A8D6-6EDBD113CB8A}" srcOrd="3" destOrd="0" presId="urn:microsoft.com/office/officeart/2005/8/layout/orgChart1"/>
    <dgm:cxn modelId="{808292CB-6152-49D4-9712-46802CAE5B92}" type="presParOf" srcId="{BA7890AD-C28B-4184-A8D6-6EDBD113CB8A}" destId="{C7694567-091A-4EF9-A3C2-2AF6B9A0305A}" srcOrd="0" destOrd="0" presId="urn:microsoft.com/office/officeart/2005/8/layout/orgChart1"/>
    <dgm:cxn modelId="{79081135-4113-4577-85D8-0A5F635EEC26}" type="presParOf" srcId="{C7694567-091A-4EF9-A3C2-2AF6B9A0305A}" destId="{D7E2BE4B-D731-4C2D-BA0A-37C902784000}" srcOrd="0" destOrd="0" presId="urn:microsoft.com/office/officeart/2005/8/layout/orgChart1"/>
    <dgm:cxn modelId="{8B96DA65-83F8-4DD4-8921-F61BA761C4D7}" type="presParOf" srcId="{C7694567-091A-4EF9-A3C2-2AF6B9A0305A}" destId="{9DEDF8A8-C04F-4AC1-8A19-9C5D980141EF}" srcOrd="1" destOrd="0" presId="urn:microsoft.com/office/officeart/2005/8/layout/orgChart1"/>
    <dgm:cxn modelId="{252289A3-3DFB-4926-B0B7-D6CDA7EC30AF}" type="presParOf" srcId="{BA7890AD-C28B-4184-A8D6-6EDBD113CB8A}" destId="{1DE648D8-AE03-4D1A-A2BC-9B57B681966C}" srcOrd="1" destOrd="0" presId="urn:microsoft.com/office/officeart/2005/8/layout/orgChart1"/>
    <dgm:cxn modelId="{4311F230-6793-4D7A-926F-118DCEF8599B}" type="presParOf" srcId="{BA7890AD-C28B-4184-A8D6-6EDBD113CB8A}" destId="{100DADC4-F030-4864-A9B4-A0917383493F}" srcOrd="2" destOrd="0" presId="urn:microsoft.com/office/officeart/2005/8/layout/orgChart1"/>
    <dgm:cxn modelId="{0F6E4012-374C-4450-8F48-BABF154EDB41}" type="presParOf" srcId="{417D4C16-6F47-45C2-BFA4-54B9F621B68C}" destId="{8361F233-B12E-43F6-BC39-A98D94AE39A7}" srcOrd="4" destOrd="0" presId="urn:microsoft.com/office/officeart/2005/8/layout/orgChart1"/>
    <dgm:cxn modelId="{6EE47D9D-25A0-45B3-86B1-28C264EC0BD8}" type="presParOf" srcId="{417D4C16-6F47-45C2-BFA4-54B9F621B68C}" destId="{DE9A41E4-3923-40A4-9CC8-1B1A5C09A77A}" srcOrd="5" destOrd="0" presId="urn:microsoft.com/office/officeart/2005/8/layout/orgChart1"/>
    <dgm:cxn modelId="{6687AA9E-54AC-4331-89BD-3861E77B7680}" type="presParOf" srcId="{DE9A41E4-3923-40A4-9CC8-1B1A5C09A77A}" destId="{B7719617-0E46-40B1-ADB6-32270E389581}" srcOrd="0" destOrd="0" presId="urn:microsoft.com/office/officeart/2005/8/layout/orgChart1"/>
    <dgm:cxn modelId="{6B044D66-620D-4CC8-A935-B6F95C60F6A2}" type="presParOf" srcId="{B7719617-0E46-40B1-ADB6-32270E389581}" destId="{85AD923B-4E2C-411D-9E05-6D278E6E3C31}" srcOrd="0" destOrd="0" presId="urn:microsoft.com/office/officeart/2005/8/layout/orgChart1"/>
    <dgm:cxn modelId="{0BEE9549-3807-486E-8264-35A71754E3D3}" type="presParOf" srcId="{B7719617-0E46-40B1-ADB6-32270E389581}" destId="{C9DB3AA9-5EBE-4CDD-923A-16B2DED554F2}" srcOrd="1" destOrd="0" presId="urn:microsoft.com/office/officeart/2005/8/layout/orgChart1"/>
    <dgm:cxn modelId="{9D1AEDD5-0135-464E-A6C1-6CC8DADD07DD}" type="presParOf" srcId="{DE9A41E4-3923-40A4-9CC8-1B1A5C09A77A}" destId="{5B4607DF-B053-49BD-89A1-C23BB12F949D}" srcOrd="1" destOrd="0" presId="urn:microsoft.com/office/officeart/2005/8/layout/orgChart1"/>
    <dgm:cxn modelId="{0AB0E9AF-5101-415D-8459-077E559A802F}" type="presParOf" srcId="{DE9A41E4-3923-40A4-9CC8-1B1A5C09A77A}" destId="{2D502DF0-43F9-4645-90C9-9E29C2A8A8BF}" srcOrd="2" destOrd="0" presId="urn:microsoft.com/office/officeart/2005/8/layout/orgChart1"/>
    <dgm:cxn modelId="{0A6D625F-1DF8-4AAF-AFA9-D987951CB9F0}" type="presParOf" srcId="{E4ACDD6B-0637-4F25-B692-478DE4CD1E8A}" destId="{A304A998-311C-42E3-BC67-14561F45BC79}" srcOrd="2" destOrd="0" presId="urn:microsoft.com/office/officeart/2005/8/layout/orgChart1"/>
    <dgm:cxn modelId="{10F551E2-EEE3-4C8F-9D63-2AFE683526C4}" type="presParOf" srcId="{7E32E146-A64A-4070-B7C5-30A5B73717C1}" destId="{45AC5175-69A5-4135-B79C-12AD4A58E1A7}" srcOrd="2" destOrd="0" presId="urn:microsoft.com/office/officeart/2005/8/layout/orgChart1"/>
    <dgm:cxn modelId="{CC63E2D5-C1A1-4079-AED7-824C1802B9E6}" type="presParOf" srcId="{596C2A0E-FAAA-4C19-8F64-3F40373672C6}" destId="{8F47595E-1F20-4F5E-BE70-5CDDFE438157}" srcOrd="2" destOrd="0" presId="urn:microsoft.com/office/officeart/2005/8/layout/orgChart1"/>
    <dgm:cxn modelId="{E0590D61-C16B-4BC8-AE20-E51B9121193B}" type="presParOf" srcId="{7F944FE0-D2A2-405B-BDFF-D1897631706E}" destId="{146AE877-ED15-459B-B13B-AF077FBB1040}" srcOrd="4" destOrd="0" presId="urn:microsoft.com/office/officeart/2005/8/layout/orgChart1"/>
    <dgm:cxn modelId="{6C34EBB2-78DA-4600-9AB7-3AC84F832DFB}" type="presParOf" srcId="{7F944FE0-D2A2-405B-BDFF-D1897631706E}" destId="{D8BE7065-D2EC-4787-8FFC-B61F79EEC39D}" srcOrd="5" destOrd="0" presId="urn:microsoft.com/office/officeart/2005/8/layout/orgChart1"/>
    <dgm:cxn modelId="{CF6C9393-DD55-4A46-A0D3-226BC63F8D75}" type="presParOf" srcId="{D8BE7065-D2EC-4787-8FFC-B61F79EEC39D}" destId="{71363FA2-6923-417F-B55E-201974467DF6}" srcOrd="0" destOrd="0" presId="urn:microsoft.com/office/officeart/2005/8/layout/orgChart1"/>
    <dgm:cxn modelId="{A147F552-7B0C-4D28-86EF-0886CC8E5CC9}" type="presParOf" srcId="{71363FA2-6923-417F-B55E-201974467DF6}" destId="{5368EF9E-E26F-497A-B704-8C2CE5D835FD}" srcOrd="0" destOrd="0" presId="urn:microsoft.com/office/officeart/2005/8/layout/orgChart1"/>
    <dgm:cxn modelId="{2E2F2C95-E1AA-4702-9CC7-2C8AF2FD0D18}" type="presParOf" srcId="{71363FA2-6923-417F-B55E-201974467DF6}" destId="{05AACB28-368C-4D12-A4D8-69764BDEC4D2}" srcOrd="1" destOrd="0" presId="urn:microsoft.com/office/officeart/2005/8/layout/orgChart1"/>
    <dgm:cxn modelId="{9D4C8DE5-E41A-490F-AE8C-ECEA8661679B}" type="presParOf" srcId="{D8BE7065-D2EC-4787-8FFC-B61F79EEC39D}" destId="{6EB25563-D21F-483B-A064-03B79922792B}" srcOrd="1" destOrd="0" presId="urn:microsoft.com/office/officeart/2005/8/layout/orgChart1"/>
    <dgm:cxn modelId="{FCACB6CF-0856-41F2-99D0-60169CA18864}" type="presParOf" srcId="{6EB25563-D21F-483B-A064-03B79922792B}" destId="{1BDCF5C3-4938-4F7B-B883-DFE0EA2513F2}" srcOrd="0" destOrd="0" presId="urn:microsoft.com/office/officeart/2005/8/layout/orgChart1"/>
    <dgm:cxn modelId="{EBA0C046-D5FE-498E-9E51-36248CE2BC2B}" type="presParOf" srcId="{6EB25563-D21F-483B-A064-03B79922792B}" destId="{D51C4435-04F6-4D3A-8AC9-28DE1618776D}" srcOrd="1" destOrd="0" presId="urn:microsoft.com/office/officeart/2005/8/layout/orgChart1"/>
    <dgm:cxn modelId="{F60FD299-4B5A-4A70-9EA8-DAFC0CB1B63E}" type="presParOf" srcId="{D51C4435-04F6-4D3A-8AC9-28DE1618776D}" destId="{C8C3FF62-3F59-4D84-9B88-D6D2C6D0965C}" srcOrd="0" destOrd="0" presId="urn:microsoft.com/office/officeart/2005/8/layout/orgChart1"/>
    <dgm:cxn modelId="{6F5CF18C-F0B1-4F97-B5D1-2FC53309FE35}" type="presParOf" srcId="{C8C3FF62-3F59-4D84-9B88-D6D2C6D0965C}" destId="{3CB81659-FE3C-423B-9CBD-B42FC5FE3EA0}" srcOrd="0" destOrd="0" presId="urn:microsoft.com/office/officeart/2005/8/layout/orgChart1"/>
    <dgm:cxn modelId="{F4704150-7AC5-4E2A-9A46-AFBC93622FD8}" type="presParOf" srcId="{C8C3FF62-3F59-4D84-9B88-D6D2C6D0965C}" destId="{77CF87DA-CCF2-4C68-A6A1-315D38F06E97}" srcOrd="1" destOrd="0" presId="urn:microsoft.com/office/officeart/2005/8/layout/orgChart1"/>
    <dgm:cxn modelId="{9174DE7A-C1FF-464B-85FA-EE303A091CC3}" type="presParOf" srcId="{D51C4435-04F6-4D3A-8AC9-28DE1618776D}" destId="{9A131EBF-4F2C-4F30-929D-6EE9E0F9BCAA}" srcOrd="1" destOrd="0" presId="urn:microsoft.com/office/officeart/2005/8/layout/orgChart1"/>
    <dgm:cxn modelId="{580FA096-7203-4CAF-8EE8-301CDB3AF602}" type="presParOf" srcId="{9A131EBF-4F2C-4F30-929D-6EE9E0F9BCAA}" destId="{551EDF52-9700-4415-9C5E-2D5BBD97710A}" srcOrd="0" destOrd="0" presId="urn:microsoft.com/office/officeart/2005/8/layout/orgChart1"/>
    <dgm:cxn modelId="{B2A085EB-1C68-4501-8C2E-5F92D921FE43}" type="presParOf" srcId="{9A131EBF-4F2C-4F30-929D-6EE9E0F9BCAA}" destId="{DD393105-A334-4EB7-8239-C3EC22ABC35C}" srcOrd="1" destOrd="0" presId="urn:microsoft.com/office/officeart/2005/8/layout/orgChart1"/>
    <dgm:cxn modelId="{0D30D445-4485-445D-A748-628D7F0821CC}" type="presParOf" srcId="{DD393105-A334-4EB7-8239-C3EC22ABC35C}" destId="{34E0B7B8-A9FE-4637-BA33-0D34A4985CFE}" srcOrd="0" destOrd="0" presId="urn:microsoft.com/office/officeart/2005/8/layout/orgChart1"/>
    <dgm:cxn modelId="{8DB5DC01-5111-498A-B4CA-3F9AD712CA34}" type="presParOf" srcId="{34E0B7B8-A9FE-4637-BA33-0D34A4985CFE}" destId="{07D3882F-C235-4ADF-85FA-E879C777A8BD}" srcOrd="0" destOrd="0" presId="urn:microsoft.com/office/officeart/2005/8/layout/orgChart1"/>
    <dgm:cxn modelId="{892E1A75-F939-4AD4-A7DD-BCDFF9159FAE}" type="presParOf" srcId="{34E0B7B8-A9FE-4637-BA33-0D34A4985CFE}" destId="{4AFAFC3D-D935-4174-82BF-8097E9CC3978}" srcOrd="1" destOrd="0" presId="urn:microsoft.com/office/officeart/2005/8/layout/orgChart1"/>
    <dgm:cxn modelId="{E2BDB891-9117-46FF-AFCC-EADEC6437123}" type="presParOf" srcId="{DD393105-A334-4EB7-8239-C3EC22ABC35C}" destId="{32762620-2305-4932-8569-3643D2BD0F19}" srcOrd="1" destOrd="0" presId="urn:microsoft.com/office/officeart/2005/8/layout/orgChart1"/>
    <dgm:cxn modelId="{E4676627-CB49-4E5A-B676-16307C7DDC16}" type="presParOf" srcId="{DD393105-A334-4EB7-8239-C3EC22ABC35C}" destId="{8BC1F9E8-51D5-4381-8499-A60AB874E0FD}" srcOrd="2" destOrd="0" presId="urn:microsoft.com/office/officeart/2005/8/layout/orgChart1"/>
    <dgm:cxn modelId="{084A1B8E-FA5E-486D-89CC-BEA1C0058534}" type="presParOf" srcId="{9A131EBF-4F2C-4F30-929D-6EE9E0F9BCAA}" destId="{FB2DB3A0-B135-43F4-88C1-E9985DD92C2D}" srcOrd="2" destOrd="0" presId="urn:microsoft.com/office/officeart/2005/8/layout/orgChart1"/>
    <dgm:cxn modelId="{E122C6E9-AED6-43BE-A753-5550CF2F18E5}" type="presParOf" srcId="{9A131EBF-4F2C-4F30-929D-6EE9E0F9BCAA}" destId="{B2D79C74-D841-47CF-928E-3D8F67BB6CF4}" srcOrd="3" destOrd="0" presId="urn:microsoft.com/office/officeart/2005/8/layout/orgChart1"/>
    <dgm:cxn modelId="{4194CA10-F659-491A-B7D7-0C119BFC80F6}" type="presParOf" srcId="{B2D79C74-D841-47CF-928E-3D8F67BB6CF4}" destId="{D530D8F6-4633-4E2B-9D7F-07FE13465AD0}" srcOrd="0" destOrd="0" presId="urn:microsoft.com/office/officeart/2005/8/layout/orgChart1"/>
    <dgm:cxn modelId="{4C580550-566D-4DE2-B623-B780786BB18E}" type="presParOf" srcId="{D530D8F6-4633-4E2B-9D7F-07FE13465AD0}" destId="{D7DDDDF0-F44F-4B11-B08B-89295DEA0D9B}" srcOrd="0" destOrd="0" presId="urn:microsoft.com/office/officeart/2005/8/layout/orgChart1"/>
    <dgm:cxn modelId="{063E24EA-AF20-4561-B6F3-FEEBAEBA2691}" type="presParOf" srcId="{D530D8F6-4633-4E2B-9D7F-07FE13465AD0}" destId="{3957C82B-EF44-4844-A580-BC3F07AD1AAA}" srcOrd="1" destOrd="0" presId="urn:microsoft.com/office/officeart/2005/8/layout/orgChart1"/>
    <dgm:cxn modelId="{2226CB48-DF09-43BC-86D0-466D54BA3642}" type="presParOf" srcId="{B2D79C74-D841-47CF-928E-3D8F67BB6CF4}" destId="{0754D7EF-BC43-404C-B8A6-6E2B1C6A9AE2}" srcOrd="1" destOrd="0" presId="urn:microsoft.com/office/officeart/2005/8/layout/orgChart1"/>
    <dgm:cxn modelId="{0009A926-5646-4AC9-8DFE-C29E2BA1AD25}" type="presParOf" srcId="{B2D79C74-D841-47CF-928E-3D8F67BB6CF4}" destId="{72B790DC-CD82-4BA6-8E1B-4F531F1D61F0}" srcOrd="2" destOrd="0" presId="urn:microsoft.com/office/officeart/2005/8/layout/orgChart1"/>
    <dgm:cxn modelId="{183D65B1-BB9C-4BCA-BDB7-8FFC1484E394}" type="presParOf" srcId="{9A131EBF-4F2C-4F30-929D-6EE9E0F9BCAA}" destId="{BCBA6E0F-55FD-4550-AB48-CA95BE9D442E}" srcOrd="4" destOrd="0" presId="urn:microsoft.com/office/officeart/2005/8/layout/orgChart1"/>
    <dgm:cxn modelId="{EC68BB26-59E5-4E86-AEC9-CF5A3065B29F}" type="presParOf" srcId="{9A131EBF-4F2C-4F30-929D-6EE9E0F9BCAA}" destId="{715896B5-3CAE-415B-BB66-4C566F817CC2}" srcOrd="5" destOrd="0" presId="urn:microsoft.com/office/officeart/2005/8/layout/orgChart1"/>
    <dgm:cxn modelId="{16A8026F-F0FA-4400-8F0B-FABB24072510}" type="presParOf" srcId="{715896B5-3CAE-415B-BB66-4C566F817CC2}" destId="{66542703-9A5D-434F-A5F6-D2719DF2872B}" srcOrd="0" destOrd="0" presId="urn:microsoft.com/office/officeart/2005/8/layout/orgChart1"/>
    <dgm:cxn modelId="{2CEB7424-B636-4A46-9CBF-8AF9726EB1E6}" type="presParOf" srcId="{66542703-9A5D-434F-A5F6-D2719DF2872B}" destId="{60217F95-1C17-467D-8FED-37F52E7F5E34}" srcOrd="0" destOrd="0" presId="urn:microsoft.com/office/officeart/2005/8/layout/orgChart1"/>
    <dgm:cxn modelId="{E948B0C5-4378-4513-99DD-AF46F1692743}" type="presParOf" srcId="{66542703-9A5D-434F-A5F6-D2719DF2872B}" destId="{C3A5E333-083C-4661-AA5E-F32559AE56FC}" srcOrd="1" destOrd="0" presId="urn:microsoft.com/office/officeart/2005/8/layout/orgChart1"/>
    <dgm:cxn modelId="{54FD854A-F35E-4D87-B276-3EC3E743729F}" type="presParOf" srcId="{715896B5-3CAE-415B-BB66-4C566F817CC2}" destId="{E6580904-834B-40AE-9375-22BECEF4C38F}" srcOrd="1" destOrd="0" presId="urn:microsoft.com/office/officeart/2005/8/layout/orgChart1"/>
    <dgm:cxn modelId="{18FB7062-B9B1-468C-B89B-A0C7060277E2}" type="presParOf" srcId="{715896B5-3CAE-415B-BB66-4C566F817CC2}" destId="{8AD68C36-786D-4CBF-98F5-7B1875C95F86}" srcOrd="2" destOrd="0" presId="urn:microsoft.com/office/officeart/2005/8/layout/orgChart1"/>
    <dgm:cxn modelId="{5AD6A90C-66A5-4E43-BCA1-7225D1C7F23F}" type="presParOf" srcId="{D51C4435-04F6-4D3A-8AC9-28DE1618776D}" destId="{A5AD6A0B-6137-45FE-AEC3-274EDB22E7BE}" srcOrd="2" destOrd="0" presId="urn:microsoft.com/office/officeart/2005/8/layout/orgChart1"/>
    <dgm:cxn modelId="{A6959655-966E-4695-8D8F-D83972F757AF}" type="presParOf" srcId="{D8BE7065-D2EC-4787-8FFC-B61F79EEC39D}" destId="{BC2296E3-678E-497E-9639-ED3DB6D9EADC}" srcOrd="2" destOrd="0" presId="urn:microsoft.com/office/officeart/2005/8/layout/orgChart1"/>
    <dgm:cxn modelId="{505C5B68-BD7B-4E09-ABD9-F8E8530278DA}" type="presParOf" srcId="{7F944FE0-D2A2-405B-BDFF-D1897631706E}" destId="{86920179-6629-4A58-BB26-F9023C6AB676}" srcOrd="6" destOrd="0" presId="urn:microsoft.com/office/officeart/2005/8/layout/orgChart1"/>
    <dgm:cxn modelId="{76D42695-FC79-481C-BEE6-513A9150AC44}" type="presParOf" srcId="{7F944FE0-D2A2-405B-BDFF-D1897631706E}" destId="{385AF64B-4878-49AF-BB34-3F012067394B}" srcOrd="7" destOrd="0" presId="urn:microsoft.com/office/officeart/2005/8/layout/orgChart1"/>
    <dgm:cxn modelId="{F8E0AF27-2ADC-400B-A6E0-63A1B7413E0E}" type="presParOf" srcId="{385AF64B-4878-49AF-BB34-3F012067394B}" destId="{068FD7B9-8011-48D2-A182-EBFC5AA118E2}" srcOrd="0" destOrd="0" presId="urn:microsoft.com/office/officeart/2005/8/layout/orgChart1"/>
    <dgm:cxn modelId="{3505760D-DC39-4EC7-BFCB-6C6333C6D690}" type="presParOf" srcId="{068FD7B9-8011-48D2-A182-EBFC5AA118E2}" destId="{34D49AA9-33AD-4664-ADD5-58DB46EB9889}" srcOrd="0" destOrd="0" presId="urn:microsoft.com/office/officeart/2005/8/layout/orgChart1"/>
    <dgm:cxn modelId="{4AF15307-BB03-4F37-BBCE-AAEA290489CF}" type="presParOf" srcId="{068FD7B9-8011-48D2-A182-EBFC5AA118E2}" destId="{FA21B6A8-6AD6-40C5-B832-097165E0AE14}" srcOrd="1" destOrd="0" presId="urn:microsoft.com/office/officeart/2005/8/layout/orgChart1"/>
    <dgm:cxn modelId="{80CB2798-DD92-4D81-A7D6-C503D2718DFB}" type="presParOf" srcId="{385AF64B-4878-49AF-BB34-3F012067394B}" destId="{7A9C32C9-16BF-4D3E-BDD1-44D79FD1AB24}" srcOrd="1" destOrd="0" presId="urn:microsoft.com/office/officeart/2005/8/layout/orgChart1"/>
    <dgm:cxn modelId="{AFA2F512-2A95-4EDC-80FC-1C80870C7BCE}" type="presParOf" srcId="{7A9C32C9-16BF-4D3E-BDD1-44D79FD1AB24}" destId="{6AC18233-7434-428C-A2CE-9E3AFE243EA4}" srcOrd="0" destOrd="0" presId="urn:microsoft.com/office/officeart/2005/8/layout/orgChart1"/>
    <dgm:cxn modelId="{FDB9DF51-37BF-48F4-B20C-733FD23A4CFD}" type="presParOf" srcId="{7A9C32C9-16BF-4D3E-BDD1-44D79FD1AB24}" destId="{EB24A0CA-CF3C-48F9-925F-67D055FC3E19}" srcOrd="1" destOrd="0" presId="urn:microsoft.com/office/officeart/2005/8/layout/orgChart1"/>
    <dgm:cxn modelId="{4530D514-35A1-46D9-AAE1-A7CFB808FC17}" type="presParOf" srcId="{EB24A0CA-CF3C-48F9-925F-67D055FC3E19}" destId="{4D6B7E68-7345-431E-88BB-893362ADA909}" srcOrd="0" destOrd="0" presId="urn:microsoft.com/office/officeart/2005/8/layout/orgChart1"/>
    <dgm:cxn modelId="{A106C5F1-1500-4BB5-AB00-08664D2E66C3}" type="presParOf" srcId="{4D6B7E68-7345-431E-88BB-893362ADA909}" destId="{DA2E93DC-BB1D-4564-889B-BA004AC786E0}" srcOrd="0" destOrd="0" presId="urn:microsoft.com/office/officeart/2005/8/layout/orgChart1"/>
    <dgm:cxn modelId="{8236D07F-222A-496A-B6FC-E0A1EF046721}" type="presParOf" srcId="{4D6B7E68-7345-431E-88BB-893362ADA909}" destId="{99E07EF1-2718-49C0-B549-73DEE2F71416}" srcOrd="1" destOrd="0" presId="urn:microsoft.com/office/officeart/2005/8/layout/orgChart1"/>
    <dgm:cxn modelId="{3F95A740-1903-4EDF-AF3B-B01A8C7DAC01}" type="presParOf" srcId="{EB24A0CA-CF3C-48F9-925F-67D055FC3E19}" destId="{7B0E1761-D15E-4320-AA6E-52EBF3F2E66D}" srcOrd="1" destOrd="0" presId="urn:microsoft.com/office/officeart/2005/8/layout/orgChart1"/>
    <dgm:cxn modelId="{B837B5A8-B74D-446F-AFB6-F900CAE4E170}" type="presParOf" srcId="{7B0E1761-D15E-4320-AA6E-52EBF3F2E66D}" destId="{D7968CA6-A26B-43C5-9036-51384CB0A177}" srcOrd="0" destOrd="0" presId="urn:microsoft.com/office/officeart/2005/8/layout/orgChart1"/>
    <dgm:cxn modelId="{AB832D94-2068-4249-872D-5239F82FF183}" type="presParOf" srcId="{7B0E1761-D15E-4320-AA6E-52EBF3F2E66D}" destId="{5E1D58CE-2EAC-4297-BEA4-14F9FB70B9DC}" srcOrd="1" destOrd="0" presId="urn:microsoft.com/office/officeart/2005/8/layout/orgChart1"/>
    <dgm:cxn modelId="{A1FDFC2E-754D-40FA-BD9C-01E5C12A456F}" type="presParOf" srcId="{5E1D58CE-2EAC-4297-BEA4-14F9FB70B9DC}" destId="{F8FCB22D-B5A4-4DFA-B1D0-C9BC424E0291}" srcOrd="0" destOrd="0" presId="urn:microsoft.com/office/officeart/2005/8/layout/orgChart1"/>
    <dgm:cxn modelId="{FA6FA06D-A675-40C6-83E7-083536865FFB}" type="presParOf" srcId="{F8FCB22D-B5A4-4DFA-B1D0-C9BC424E0291}" destId="{47D7B08E-C006-4337-AFA5-B2B6AB5330E7}" srcOrd="0" destOrd="0" presId="urn:microsoft.com/office/officeart/2005/8/layout/orgChart1"/>
    <dgm:cxn modelId="{F37756B1-274F-42A0-8307-F41567F622D8}" type="presParOf" srcId="{F8FCB22D-B5A4-4DFA-B1D0-C9BC424E0291}" destId="{30BF917B-30C7-4244-BCF5-B6609692DE4D}" srcOrd="1" destOrd="0" presId="urn:microsoft.com/office/officeart/2005/8/layout/orgChart1"/>
    <dgm:cxn modelId="{FF670EA7-7A25-4395-8A19-322A89589F0F}" type="presParOf" srcId="{5E1D58CE-2EAC-4297-BEA4-14F9FB70B9DC}" destId="{CA706695-D83D-4307-9D43-2078468493DA}" srcOrd="1" destOrd="0" presId="urn:microsoft.com/office/officeart/2005/8/layout/orgChart1"/>
    <dgm:cxn modelId="{7CF631B0-E14B-4612-8FF8-484582301635}" type="presParOf" srcId="{CA706695-D83D-4307-9D43-2078468493DA}" destId="{2AFD7B4C-6568-464A-98DD-82379AAFB319}" srcOrd="0" destOrd="0" presId="urn:microsoft.com/office/officeart/2005/8/layout/orgChart1"/>
    <dgm:cxn modelId="{90E11FB6-FE40-43E6-AF56-98428CDF02EB}" type="presParOf" srcId="{CA706695-D83D-4307-9D43-2078468493DA}" destId="{EF8844E1-F8BE-4B86-9120-4E498D5196E7}" srcOrd="1" destOrd="0" presId="urn:microsoft.com/office/officeart/2005/8/layout/orgChart1"/>
    <dgm:cxn modelId="{41A1990D-4904-4A71-A434-2BF1F3A3F3B1}" type="presParOf" srcId="{EF8844E1-F8BE-4B86-9120-4E498D5196E7}" destId="{C51861E9-1193-4ED6-AAB4-BD4118E84AE6}" srcOrd="0" destOrd="0" presId="urn:microsoft.com/office/officeart/2005/8/layout/orgChart1"/>
    <dgm:cxn modelId="{92A41B7D-3EF3-45A4-8FCB-9AF3D996146E}" type="presParOf" srcId="{C51861E9-1193-4ED6-AAB4-BD4118E84AE6}" destId="{3313DE1E-A571-4C14-9359-D2832EC6E704}" srcOrd="0" destOrd="0" presId="urn:microsoft.com/office/officeart/2005/8/layout/orgChart1"/>
    <dgm:cxn modelId="{2D814374-D34B-4444-BB9B-8EBC8E0ADD6D}" type="presParOf" srcId="{C51861E9-1193-4ED6-AAB4-BD4118E84AE6}" destId="{FD1FC513-D720-4477-830E-6AB4DC8F9DE5}" srcOrd="1" destOrd="0" presId="urn:microsoft.com/office/officeart/2005/8/layout/orgChart1"/>
    <dgm:cxn modelId="{1299D97E-5EBA-4AC6-883C-A32C5A44CFF5}" type="presParOf" srcId="{EF8844E1-F8BE-4B86-9120-4E498D5196E7}" destId="{7904304D-D077-484E-9014-29E01555F4B4}" srcOrd="1" destOrd="0" presId="urn:microsoft.com/office/officeart/2005/8/layout/orgChart1"/>
    <dgm:cxn modelId="{F20EA048-A4B4-4116-8E00-F4E5296BF67C}" type="presParOf" srcId="{EF8844E1-F8BE-4B86-9120-4E498D5196E7}" destId="{BB47CA54-80E0-4811-A646-A57AC0CAA4DA}" srcOrd="2" destOrd="0" presId="urn:microsoft.com/office/officeart/2005/8/layout/orgChart1"/>
    <dgm:cxn modelId="{ADD01224-0067-4A94-B548-47D35EDB61AF}" type="presParOf" srcId="{5E1D58CE-2EAC-4297-BEA4-14F9FB70B9DC}" destId="{B34B29DD-FFDA-4380-8BFE-760AF2CEBD42}" srcOrd="2" destOrd="0" presId="urn:microsoft.com/office/officeart/2005/8/layout/orgChart1"/>
    <dgm:cxn modelId="{52CD9F69-E8C9-4F21-B787-02A934F7B049}" type="presParOf" srcId="{7B0E1761-D15E-4320-AA6E-52EBF3F2E66D}" destId="{0E0991F3-3934-47BB-929B-D5CDA7641990}" srcOrd="2" destOrd="0" presId="urn:microsoft.com/office/officeart/2005/8/layout/orgChart1"/>
    <dgm:cxn modelId="{9E84BE48-B531-4D77-8E4C-225018DCE5E9}" type="presParOf" srcId="{7B0E1761-D15E-4320-AA6E-52EBF3F2E66D}" destId="{329A036F-A499-429D-A48A-A92561947667}" srcOrd="3" destOrd="0" presId="urn:microsoft.com/office/officeart/2005/8/layout/orgChart1"/>
    <dgm:cxn modelId="{8D7ABD9D-E389-46B1-B921-F692F5E2B8BF}" type="presParOf" srcId="{329A036F-A499-429D-A48A-A92561947667}" destId="{AE82D68E-D9B7-46FF-85E9-8B70C6683B55}" srcOrd="0" destOrd="0" presId="urn:microsoft.com/office/officeart/2005/8/layout/orgChart1"/>
    <dgm:cxn modelId="{DAA2BB1F-F726-47FE-96B4-6C1EBB3DD6DA}" type="presParOf" srcId="{AE82D68E-D9B7-46FF-85E9-8B70C6683B55}" destId="{43E1BAD0-C612-479E-A76D-9ADDAE663A0D}" srcOrd="0" destOrd="0" presId="urn:microsoft.com/office/officeart/2005/8/layout/orgChart1"/>
    <dgm:cxn modelId="{50A7D0B0-3339-4C5F-975B-5A1AC5141208}" type="presParOf" srcId="{AE82D68E-D9B7-46FF-85E9-8B70C6683B55}" destId="{C3AE13EC-AD65-415B-91FB-22FE48785A3E}" srcOrd="1" destOrd="0" presId="urn:microsoft.com/office/officeart/2005/8/layout/orgChart1"/>
    <dgm:cxn modelId="{DE3B34E6-B330-47A9-AC8A-4819ADA15C07}" type="presParOf" srcId="{329A036F-A499-429D-A48A-A92561947667}" destId="{2C38C1EE-8865-4C5D-A418-8541DB06CDA8}" srcOrd="1" destOrd="0" presId="urn:microsoft.com/office/officeart/2005/8/layout/orgChart1"/>
    <dgm:cxn modelId="{D0F3403C-FCA5-45D6-A88C-45DEF25AC775}" type="presParOf" srcId="{2C38C1EE-8865-4C5D-A418-8541DB06CDA8}" destId="{4A5F3F2D-B0D1-45C0-9662-2869662B4BB9}" srcOrd="0" destOrd="0" presId="urn:microsoft.com/office/officeart/2005/8/layout/orgChart1"/>
    <dgm:cxn modelId="{C35F538E-7DF0-4E28-9063-36001BA32F88}" type="presParOf" srcId="{2C38C1EE-8865-4C5D-A418-8541DB06CDA8}" destId="{4D08A3BC-57A2-4C28-BF87-15235FE89C43}" srcOrd="1" destOrd="0" presId="urn:microsoft.com/office/officeart/2005/8/layout/orgChart1"/>
    <dgm:cxn modelId="{D12C71CD-9F09-47E2-86B2-F00F0F3919D5}" type="presParOf" srcId="{4D08A3BC-57A2-4C28-BF87-15235FE89C43}" destId="{DB637F5D-1D3A-4FB7-BD3B-7351671CC71C}" srcOrd="0" destOrd="0" presId="urn:microsoft.com/office/officeart/2005/8/layout/orgChart1"/>
    <dgm:cxn modelId="{7295BCC2-7655-47DB-9EE0-D28D412AD852}" type="presParOf" srcId="{DB637F5D-1D3A-4FB7-BD3B-7351671CC71C}" destId="{2F19FCDD-0105-4117-B9E6-1C5AE13949BB}" srcOrd="0" destOrd="0" presId="urn:microsoft.com/office/officeart/2005/8/layout/orgChart1"/>
    <dgm:cxn modelId="{E0092BFE-00CF-48D9-A44A-2D1909A876F7}" type="presParOf" srcId="{DB637F5D-1D3A-4FB7-BD3B-7351671CC71C}" destId="{82A667F2-84E4-4A4A-B8D6-4814F05DFE73}" srcOrd="1" destOrd="0" presId="urn:microsoft.com/office/officeart/2005/8/layout/orgChart1"/>
    <dgm:cxn modelId="{E23EF6E2-E2A5-4D70-ABB5-5B3EEA95C69C}" type="presParOf" srcId="{4D08A3BC-57A2-4C28-BF87-15235FE89C43}" destId="{E85119DE-35C6-41EA-B1BF-5C85A55E5019}" srcOrd="1" destOrd="0" presId="urn:microsoft.com/office/officeart/2005/8/layout/orgChart1"/>
    <dgm:cxn modelId="{4A298F98-5B74-4157-A232-7A6345920D60}" type="presParOf" srcId="{4D08A3BC-57A2-4C28-BF87-15235FE89C43}" destId="{7FF31277-026A-45CF-8696-E6926CDD8BFC}" srcOrd="2" destOrd="0" presId="urn:microsoft.com/office/officeart/2005/8/layout/orgChart1"/>
    <dgm:cxn modelId="{ED85F658-0CFA-4255-937A-CD7A0BF5EA0D}" type="presParOf" srcId="{2C38C1EE-8865-4C5D-A418-8541DB06CDA8}" destId="{92A980DB-20D7-4B6B-B178-4CBC80B8D0CA}" srcOrd="2" destOrd="0" presId="urn:microsoft.com/office/officeart/2005/8/layout/orgChart1"/>
    <dgm:cxn modelId="{66960A7F-73C8-4E5C-AFDD-1F3F44010449}" type="presParOf" srcId="{2C38C1EE-8865-4C5D-A418-8541DB06CDA8}" destId="{9D203825-82D6-4E84-A03E-0FE832D7F38D}" srcOrd="3" destOrd="0" presId="urn:microsoft.com/office/officeart/2005/8/layout/orgChart1"/>
    <dgm:cxn modelId="{35D3FB45-B497-4C56-A499-31127FD4F8DC}" type="presParOf" srcId="{9D203825-82D6-4E84-A03E-0FE832D7F38D}" destId="{79B8179A-467F-4FBC-B696-A0DCCB1EBEBE}" srcOrd="0" destOrd="0" presId="urn:microsoft.com/office/officeart/2005/8/layout/orgChart1"/>
    <dgm:cxn modelId="{986EFCB6-C48C-4487-8A2C-46BB4E83632C}" type="presParOf" srcId="{79B8179A-467F-4FBC-B696-A0DCCB1EBEBE}" destId="{FD13211A-0C2D-40C1-987F-540BDB91CE01}" srcOrd="0" destOrd="0" presId="urn:microsoft.com/office/officeart/2005/8/layout/orgChart1"/>
    <dgm:cxn modelId="{5BD667D4-3089-4923-A27E-C6BE6A7017C7}" type="presParOf" srcId="{79B8179A-467F-4FBC-B696-A0DCCB1EBEBE}" destId="{0E0408C2-9D7A-4386-8719-69DDA9C7F564}" srcOrd="1" destOrd="0" presId="urn:microsoft.com/office/officeart/2005/8/layout/orgChart1"/>
    <dgm:cxn modelId="{BD83CED2-F81C-49A0-A148-5651EB37AA01}" type="presParOf" srcId="{9D203825-82D6-4E84-A03E-0FE832D7F38D}" destId="{6E24388A-FF8A-4F1C-9B11-AA0775ABAF62}" srcOrd="1" destOrd="0" presId="urn:microsoft.com/office/officeart/2005/8/layout/orgChart1"/>
    <dgm:cxn modelId="{A55C3110-E260-47AA-9231-E5805F5F59F9}" type="presParOf" srcId="{9D203825-82D6-4E84-A03E-0FE832D7F38D}" destId="{D0A4934C-0F2E-4D5B-8D4E-5A6AFB1C1887}" srcOrd="2" destOrd="0" presId="urn:microsoft.com/office/officeart/2005/8/layout/orgChart1"/>
    <dgm:cxn modelId="{34FD5C55-875A-48DC-9268-A4E3695F8FA1}" type="presParOf" srcId="{2C38C1EE-8865-4C5D-A418-8541DB06CDA8}" destId="{1BAEE04E-0A9C-4FC3-A912-7FB010A5E2F8}" srcOrd="4" destOrd="0" presId="urn:microsoft.com/office/officeart/2005/8/layout/orgChart1"/>
    <dgm:cxn modelId="{577CDE8A-2A25-4AB3-86C3-AEEB3617D1E9}" type="presParOf" srcId="{2C38C1EE-8865-4C5D-A418-8541DB06CDA8}" destId="{C0EAACB8-0696-4E4D-BF6D-03A2C79EFD4C}" srcOrd="5" destOrd="0" presId="urn:microsoft.com/office/officeart/2005/8/layout/orgChart1"/>
    <dgm:cxn modelId="{E19BFF24-B9E4-4297-BE5F-8C1926BB2810}" type="presParOf" srcId="{C0EAACB8-0696-4E4D-BF6D-03A2C79EFD4C}" destId="{2340B81C-C4B1-40D6-8AF9-03C1031A0722}" srcOrd="0" destOrd="0" presId="urn:microsoft.com/office/officeart/2005/8/layout/orgChart1"/>
    <dgm:cxn modelId="{EE3AB8AE-F573-46F3-81FB-0104F9CE4C16}" type="presParOf" srcId="{2340B81C-C4B1-40D6-8AF9-03C1031A0722}" destId="{53D60588-5CE1-48A8-86FF-19E520FE8D61}" srcOrd="0" destOrd="0" presId="urn:microsoft.com/office/officeart/2005/8/layout/orgChart1"/>
    <dgm:cxn modelId="{5CBBFA4B-CB08-4AC7-A63B-A62B067C386C}" type="presParOf" srcId="{2340B81C-C4B1-40D6-8AF9-03C1031A0722}" destId="{81A1E215-5CA4-455A-BCE0-D18C15C00749}" srcOrd="1" destOrd="0" presId="urn:microsoft.com/office/officeart/2005/8/layout/orgChart1"/>
    <dgm:cxn modelId="{9075F92F-1857-42C6-97DB-CFD39FE48E62}" type="presParOf" srcId="{C0EAACB8-0696-4E4D-BF6D-03A2C79EFD4C}" destId="{54745F89-2B5F-4743-AAF7-479014DC03E1}" srcOrd="1" destOrd="0" presId="urn:microsoft.com/office/officeart/2005/8/layout/orgChart1"/>
    <dgm:cxn modelId="{DA585D16-C2D3-4929-AF4E-937ABAA7545A}" type="presParOf" srcId="{C0EAACB8-0696-4E4D-BF6D-03A2C79EFD4C}" destId="{F2232BE6-5E74-4C2F-9053-26B2A8492C65}" srcOrd="2" destOrd="0" presId="urn:microsoft.com/office/officeart/2005/8/layout/orgChart1"/>
    <dgm:cxn modelId="{1377F86A-81DE-4162-B1C5-76BF5C9702CE}" type="presParOf" srcId="{2C38C1EE-8865-4C5D-A418-8541DB06CDA8}" destId="{BD067F4C-C507-4F4A-BACC-0874942C1FBA}" srcOrd="6" destOrd="0" presId="urn:microsoft.com/office/officeart/2005/8/layout/orgChart1"/>
    <dgm:cxn modelId="{40D89721-64B4-4BF1-9F3A-7DE572708478}" type="presParOf" srcId="{2C38C1EE-8865-4C5D-A418-8541DB06CDA8}" destId="{95B8C5CE-53B0-41FA-A45E-5D34FA83E092}" srcOrd="7" destOrd="0" presId="urn:microsoft.com/office/officeart/2005/8/layout/orgChart1"/>
    <dgm:cxn modelId="{3E31D619-7B82-4F5C-B688-9A34A1890226}" type="presParOf" srcId="{95B8C5CE-53B0-41FA-A45E-5D34FA83E092}" destId="{60D6CD7D-6B42-4E82-9D10-7CD18FAC0D40}" srcOrd="0" destOrd="0" presId="urn:microsoft.com/office/officeart/2005/8/layout/orgChart1"/>
    <dgm:cxn modelId="{80CF5888-6932-418D-ADCA-FCD0E8F6A1BC}" type="presParOf" srcId="{60D6CD7D-6B42-4E82-9D10-7CD18FAC0D40}" destId="{13105FD1-9899-4176-936B-D44FE5EB29AC}" srcOrd="0" destOrd="0" presId="urn:microsoft.com/office/officeart/2005/8/layout/orgChart1"/>
    <dgm:cxn modelId="{C1D846D4-DFC6-45CF-9A49-E196C667CEDF}" type="presParOf" srcId="{60D6CD7D-6B42-4E82-9D10-7CD18FAC0D40}" destId="{AE2EDB40-587C-4A14-9398-65D0FD6AF95A}" srcOrd="1" destOrd="0" presId="urn:microsoft.com/office/officeart/2005/8/layout/orgChart1"/>
    <dgm:cxn modelId="{BF140205-835E-4F03-84B9-D154F9FD06C9}" type="presParOf" srcId="{95B8C5CE-53B0-41FA-A45E-5D34FA83E092}" destId="{9BE92220-BCAD-4AD6-9633-39045734A77A}" srcOrd="1" destOrd="0" presId="urn:microsoft.com/office/officeart/2005/8/layout/orgChart1"/>
    <dgm:cxn modelId="{142D15F9-FD65-40B2-88BF-BA52F02E3BD1}" type="presParOf" srcId="{95B8C5CE-53B0-41FA-A45E-5D34FA83E092}" destId="{7C2B8396-627D-4801-9319-91AF2A10417E}" srcOrd="2" destOrd="0" presId="urn:microsoft.com/office/officeart/2005/8/layout/orgChart1"/>
    <dgm:cxn modelId="{2950465B-CC2C-487F-AD48-90FE21989E69}" type="presParOf" srcId="{2C38C1EE-8865-4C5D-A418-8541DB06CDA8}" destId="{DDF2BFC7-7510-44DA-852E-71B46BA5998B}" srcOrd="8" destOrd="0" presId="urn:microsoft.com/office/officeart/2005/8/layout/orgChart1"/>
    <dgm:cxn modelId="{2A080A9C-8F4A-4A83-99A6-67277E81FE65}" type="presParOf" srcId="{2C38C1EE-8865-4C5D-A418-8541DB06CDA8}" destId="{0AA15937-2BC9-4D3B-8E69-1B5FB9D60FB1}" srcOrd="9" destOrd="0" presId="urn:microsoft.com/office/officeart/2005/8/layout/orgChart1"/>
    <dgm:cxn modelId="{5E0D3940-6FC9-4189-97C8-21AA8C525B25}" type="presParOf" srcId="{0AA15937-2BC9-4D3B-8E69-1B5FB9D60FB1}" destId="{9A072EFC-B5BD-45AC-8AE5-B2C42C912D2E}" srcOrd="0" destOrd="0" presId="urn:microsoft.com/office/officeart/2005/8/layout/orgChart1"/>
    <dgm:cxn modelId="{915B3A71-C955-4CD0-BA86-8B73B5A781C1}" type="presParOf" srcId="{9A072EFC-B5BD-45AC-8AE5-B2C42C912D2E}" destId="{74D8C257-2D2F-4D23-9EDF-4A8C0E34101E}" srcOrd="0" destOrd="0" presId="urn:microsoft.com/office/officeart/2005/8/layout/orgChart1"/>
    <dgm:cxn modelId="{B2BD8509-67A7-4822-8B16-4A2F4F08ACAA}" type="presParOf" srcId="{9A072EFC-B5BD-45AC-8AE5-B2C42C912D2E}" destId="{949D9115-FC5E-4058-9A6E-7A9B1C23BB2D}" srcOrd="1" destOrd="0" presId="urn:microsoft.com/office/officeart/2005/8/layout/orgChart1"/>
    <dgm:cxn modelId="{8EE63363-32EE-4AC2-82B0-CE0C26B5CE94}" type="presParOf" srcId="{0AA15937-2BC9-4D3B-8E69-1B5FB9D60FB1}" destId="{8A6AB4ED-31DE-44FE-B94A-AE2ED86F8E26}" srcOrd="1" destOrd="0" presId="urn:microsoft.com/office/officeart/2005/8/layout/orgChart1"/>
    <dgm:cxn modelId="{1140D7ED-4D31-42B8-9D4B-B7E8AA85001F}" type="presParOf" srcId="{0AA15937-2BC9-4D3B-8E69-1B5FB9D60FB1}" destId="{2FF3844D-83D6-4B8A-AF8F-6852EE976302}" srcOrd="2" destOrd="0" presId="urn:microsoft.com/office/officeart/2005/8/layout/orgChart1"/>
    <dgm:cxn modelId="{DF79357D-F277-4FD9-89DD-291106278334}" type="presParOf" srcId="{329A036F-A499-429D-A48A-A92561947667}" destId="{8FB92146-00F4-4711-B047-DF4AF7DA2428}" srcOrd="2" destOrd="0" presId="urn:microsoft.com/office/officeart/2005/8/layout/orgChart1"/>
    <dgm:cxn modelId="{74A5E3CD-D026-4388-B6F6-9AD4F2B57EC4}" type="presParOf" srcId="{EB24A0CA-CF3C-48F9-925F-67D055FC3E19}" destId="{61A6C384-661D-4488-AD5D-768B4A947FBD}" srcOrd="2" destOrd="0" presId="urn:microsoft.com/office/officeart/2005/8/layout/orgChart1"/>
    <dgm:cxn modelId="{AC84A93D-7AFC-420C-9CE4-959DBC737A0D}" type="presParOf" srcId="{7A9C32C9-16BF-4D3E-BDD1-44D79FD1AB24}" destId="{3A9512E9-E1C5-4380-BA7C-8E54B5E137DF}" srcOrd="2" destOrd="0" presId="urn:microsoft.com/office/officeart/2005/8/layout/orgChart1"/>
    <dgm:cxn modelId="{7A71AC06-ED4E-462F-9111-F9CF23CCAC1D}" type="presParOf" srcId="{7A9C32C9-16BF-4D3E-BDD1-44D79FD1AB24}" destId="{075A8305-3775-48CC-A7D3-4320ADDF26A5}" srcOrd="3" destOrd="0" presId="urn:microsoft.com/office/officeart/2005/8/layout/orgChart1"/>
    <dgm:cxn modelId="{650AE8AF-2B56-4597-AB6D-19A339DBA44E}" type="presParOf" srcId="{075A8305-3775-48CC-A7D3-4320ADDF26A5}" destId="{914A0770-4145-43FC-8249-A757D3507335}" srcOrd="0" destOrd="0" presId="urn:microsoft.com/office/officeart/2005/8/layout/orgChart1"/>
    <dgm:cxn modelId="{84418E88-46B6-4E5C-92A4-26E6CF99258B}" type="presParOf" srcId="{914A0770-4145-43FC-8249-A757D3507335}" destId="{4CB3CC10-420D-4678-B4A5-F650FAA65CFC}" srcOrd="0" destOrd="0" presId="urn:microsoft.com/office/officeart/2005/8/layout/orgChart1"/>
    <dgm:cxn modelId="{74B78DA3-1573-4653-BBED-3A85E11C50C2}" type="presParOf" srcId="{914A0770-4145-43FC-8249-A757D3507335}" destId="{E962E456-3173-4AC8-9388-5565756FFDF6}" srcOrd="1" destOrd="0" presId="urn:microsoft.com/office/officeart/2005/8/layout/orgChart1"/>
    <dgm:cxn modelId="{8EF25480-B45E-4DF8-A473-D6C8120863FB}" type="presParOf" srcId="{075A8305-3775-48CC-A7D3-4320ADDF26A5}" destId="{7E0C7BB9-5BB2-4E5A-B8D7-6F7CFC60ED3A}" srcOrd="1" destOrd="0" presId="urn:microsoft.com/office/officeart/2005/8/layout/orgChart1"/>
    <dgm:cxn modelId="{06063BAE-0B9E-4D4E-B169-8F7E30735318}" type="presParOf" srcId="{7E0C7BB9-5BB2-4E5A-B8D7-6F7CFC60ED3A}" destId="{C53932D4-51E7-41F5-AE16-C6CBB114DFEA}" srcOrd="0" destOrd="0" presId="urn:microsoft.com/office/officeart/2005/8/layout/orgChart1"/>
    <dgm:cxn modelId="{3E7F0684-52A6-4805-8FEB-D5260C5EE561}" type="presParOf" srcId="{7E0C7BB9-5BB2-4E5A-B8D7-6F7CFC60ED3A}" destId="{79CB2B5B-3697-4993-BCA7-F0EA057118BB}" srcOrd="1" destOrd="0" presId="urn:microsoft.com/office/officeart/2005/8/layout/orgChart1"/>
    <dgm:cxn modelId="{8DC8B065-A5AC-4E01-9474-BE88F93A9F15}" type="presParOf" srcId="{79CB2B5B-3697-4993-BCA7-F0EA057118BB}" destId="{72A685EF-7D18-4EA0-BAEB-26A2161DFE0B}" srcOrd="0" destOrd="0" presId="urn:microsoft.com/office/officeart/2005/8/layout/orgChart1"/>
    <dgm:cxn modelId="{213CC418-0E47-475D-8EED-0F6C904CFC58}" type="presParOf" srcId="{72A685EF-7D18-4EA0-BAEB-26A2161DFE0B}" destId="{4AD3C1C4-D9EA-4B51-B2F8-F5F336E1219A}" srcOrd="0" destOrd="0" presId="urn:microsoft.com/office/officeart/2005/8/layout/orgChart1"/>
    <dgm:cxn modelId="{EA77A346-D434-4208-8615-BE4772BBA069}" type="presParOf" srcId="{72A685EF-7D18-4EA0-BAEB-26A2161DFE0B}" destId="{4FD3DBF8-676D-4E03-B8F9-806C982C4A66}" srcOrd="1" destOrd="0" presId="urn:microsoft.com/office/officeart/2005/8/layout/orgChart1"/>
    <dgm:cxn modelId="{6B065F5C-7F60-4B3A-9BF8-E49D2F7EB44A}" type="presParOf" srcId="{79CB2B5B-3697-4993-BCA7-F0EA057118BB}" destId="{2E82E7AF-352D-4745-8180-60B75AAE4DAE}" srcOrd="1" destOrd="0" presId="urn:microsoft.com/office/officeart/2005/8/layout/orgChart1"/>
    <dgm:cxn modelId="{614F8B14-4B62-47FA-AC28-624D5482EFCE}" type="presParOf" srcId="{79CB2B5B-3697-4993-BCA7-F0EA057118BB}" destId="{FB51DC32-34A1-4F42-91BE-E05D99339116}" srcOrd="2" destOrd="0" presId="urn:microsoft.com/office/officeart/2005/8/layout/orgChart1"/>
    <dgm:cxn modelId="{B0769E41-8BDC-4062-8EEA-F106AC93E83D}" type="presParOf" srcId="{7E0C7BB9-5BB2-4E5A-B8D7-6F7CFC60ED3A}" destId="{C3FAA0F3-7CCC-449C-A82C-F68F70EE100B}" srcOrd="2" destOrd="0" presId="urn:microsoft.com/office/officeart/2005/8/layout/orgChart1"/>
    <dgm:cxn modelId="{606D5A7B-EBE2-4D1F-B810-A7A278C38DBF}" type="presParOf" srcId="{7E0C7BB9-5BB2-4E5A-B8D7-6F7CFC60ED3A}" destId="{092F2FFF-9E60-49E0-9D67-A2B2110FF0CC}" srcOrd="3" destOrd="0" presId="urn:microsoft.com/office/officeart/2005/8/layout/orgChart1"/>
    <dgm:cxn modelId="{B0FD77AA-5D1F-4060-BDC8-5E9B8D2A5F2A}" type="presParOf" srcId="{092F2FFF-9E60-49E0-9D67-A2B2110FF0CC}" destId="{82F8FC69-1226-4888-89BA-50A29818B23D}" srcOrd="0" destOrd="0" presId="urn:microsoft.com/office/officeart/2005/8/layout/orgChart1"/>
    <dgm:cxn modelId="{33FEC272-06BA-4FBA-AC07-F6850FD54625}" type="presParOf" srcId="{82F8FC69-1226-4888-89BA-50A29818B23D}" destId="{8106893D-3A89-48AC-99BF-9C6C7C662C1D}" srcOrd="0" destOrd="0" presId="urn:microsoft.com/office/officeart/2005/8/layout/orgChart1"/>
    <dgm:cxn modelId="{3A58EBD5-57C2-4A23-9580-4832C708094E}" type="presParOf" srcId="{82F8FC69-1226-4888-89BA-50A29818B23D}" destId="{89AC791A-EBF2-49B2-B781-7B106A580939}" srcOrd="1" destOrd="0" presId="urn:microsoft.com/office/officeart/2005/8/layout/orgChart1"/>
    <dgm:cxn modelId="{433404D7-44CC-43E5-A5A3-CBF20EA9DBB1}" type="presParOf" srcId="{092F2FFF-9E60-49E0-9D67-A2B2110FF0CC}" destId="{73B52ECB-0E42-4B08-9326-A249EF79B2BA}" srcOrd="1" destOrd="0" presId="urn:microsoft.com/office/officeart/2005/8/layout/orgChart1"/>
    <dgm:cxn modelId="{E412C050-2416-4A58-8ECE-AFF7F41F1F09}" type="presParOf" srcId="{092F2FFF-9E60-49E0-9D67-A2B2110FF0CC}" destId="{D5915785-2B2B-4B31-8D2C-A650A8284AD3}" srcOrd="2" destOrd="0" presId="urn:microsoft.com/office/officeart/2005/8/layout/orgChart1"/>
    <dgm:cxn modelId="{18F2A3A4-DE32-4D18-BECF-AFA762C256AE}" type="presParOf" srcId="{7E0C7BB9-5BB2-4E5A-B8D7-6F7CFC60ED3A}" destId="{DE31F5CA-37EC-464B-A0E1-9AB790904E0E}" srcOrd="4" destOrd="0" presId="urn:microsoft.com/office/officeart/2005/8/layout/orgChart1"/>
    <dgm:cxn modelId="{69F0F29B-DEC6-4ADE-A473-B8722C058D6B}" type="presParOf" srcId="{7E0C7BB9-5BB2-4E5A-B8D7-6F7CFC60ED3A}" destId="{D467E7B8-8553-4750-9481-240B144A140A}" srcOrd="5" destOrd="0" presId="urn:microsoft.com/office/officeart/2005/8/layout/orgChart1"/>
    <dgm:cxn modelId="{D12E7E75-5C15-4772-A3C0-BDCFB803F8D2}" type="presParOf" srcId="{D467E7B8-8553-4750-9481-240B144A140A}" destId="{9020D338-B3A5-4F47-AA57-A04CF4F69450}" srcOrd="0" destOrd="0" presId="urn:microsoft.com/office/officeart/2005/8/layout/orgChart1"/>
    <dgm:cxn modelId="{7F88A7AD-4137-4E38-A763-CAC2BFCF0B91}" type="presParOf" srcId="{9020D338-B3A5-4F47-AA57-A04CF4F69450}" destId="{A197E7E5-E989-4B2D-830A-0E09071FB3E2}" srcOrd="0" destOrd="0" presId="urn:microsoft.com/office/officeart/2005/8/layout/orgChart1"/>
    <dgm:cxn modelId="{D26A460B-9197-463F-B8CE-5D4A8CEECD5F}" type="presParOf" srcId="{9020D338-B3A5-4F47-AA57-A04CF4F69450}" destId="{1E232AB8-93DE-4845-B58C-D44BE96A7024}" srcOrd="1" destOrd="0" presId="urn:microsoft.com/office/officeart/2005/8/layout/orgChart1"/>
    <dgm:cxn modelId="{082CA0B0-DB59-4D96-A8F6-5BC0E256138B}" type="presParOf" srcId="{D467E7B8-8553-4750-9481-240B144A140A}" destId="{338CCFC0-5726-4721-B4E9-EF0DACB834A8}" srcOrd="1" destOrd="0" presId="urn:microsoft.com/office/officeart/2005/8/layout/orgChart1"/>
    <dgm:cxn modelId="{3D72D754-DCD1-46BC-A1C3-7E91730D3358}" type="presParOf" srcId="{D467E7B8-8553-4750-9481-240B144A140A}" destId="{62BFC6B3-6425-493A-83F9-96A151286232}" srcOrd="2" destOrd="0" presId="urn:microsoft.com/office/officeart/2005/8/layout/orgChart1"/>
    <dgm:cxn modelId="{75DFDA36-4452-442A-B737-249E0EA8BFC1}" type="presParOf" srcId="{075A8305-3775-48CC-A7D3-4320ADDF26A5}" destId="{8CDCB8B8-B9F5-4D9F-938A-73D933864FEF}" srcOrd="2" destOrd="0" presId="urn:microsoft.com/office/officeart/2005/8/layout/orgChart1"/>
    <dgm:cxn modelId="{5805C64B-FB5A-46B8-9274-0E1A1A361F41}" type="presParOf" srcId="{385AF64B-4878-49AF-BB34-3F012067394B}" destId="{03864CF9-7B53-4B08-8E2A-D1D6CFCD74A7}" srcOrd="2" destOrd="0" presId="urn:microsoft.com/office/officeart/2005/8/layout/orgChart1"/>
    <dgm:cxn modelId="{87C24E4D-3B70-4B43-9412-557B2797F426}" type="presParOf" srcId="{7F944FE0-D2A2-405B-BDFF-D1897631706E}" destId="{1CAB3E94-5855-4109-A43C-7105AD6B26D0}" srcOrd="8" destOrd="0" presId="urn:microsoft.com/office/officeart/2005/8/layout/orgChart1"/>
    <dgm:cxn modelId="{83469CB4-81DE-430C-B021-14D01E550E04}" type="presParOf" srcId="{7F944FE0-D2A2-405B-BDFF-D1897631706E}" destId="{F9117AA4-539E-4EE3-B164-8174B0B40EC0}" srcOrd="9" destOrd="0" presId="urn:microsoft.com/office/officeart/2005/8/layout/orgChart1"/>
    <dgm:cxn modelId="{F54B7B07-4CD1-41A9-B114-34151EC16ED7}" type="presParOf" srcId="{F9117AA4-539E-4EE3-B164-8174B0B40EC0}" destId="{EAF88972-4E53-4659-94BD-910A092B9148}" srcOrd="0" destOrd="0" presId="urn:microsoft.com/office/officeart/2005/8/layout/orgChart1"/>
    <dgm:cxn modelId="{4DE60D68-2A28-450E-A39E-9C1406F13E5E}" type="presParOf" srcId="{EAF88972-4E53-4659-94BD-910A092B9148}" destId="{3A2A1C1F-CABC-4C98-B728-F262323AA994}" srcOrd="0" destOrd="0" presId="urn:microsoft.com/office/officeart/2005/8/layout/orgChart1"/>
    <dgm:cxn modelId="{45CAFAAB-B05A-4D0D-BC95-D44B903991A6}" type="presParOf" srcId="{EAF88972-4E53-4659-94BD-910A092B9148}" destId="{0393B6C4-B4FB-4B6B-8DB5-37B9B19AABA4}" srcOrd="1" destOrd="0" presId="urn:microsoft.com/office/officeart/2005/8/layout/orgChart1"/>
    <dgm:cxn modelId="{F80F869F-5C9B-4F78-AC0E-3FC632EF3C2B}" type="presParOf" srcId="{F9117AA4-539E-4EE3-B164-8174B0B40EC0}" destId="{977D3813-5412-42A7-8B4D-5447A06AC163}" srcOrd="1" destOrd="0" presId="urn:microsoft.com/office/officeart/2005/8/layout/orgChart1"/>
    <dgm:cxn modelId="{0BE71C7E-9281-427A-99F9-BC5F60C54CDD}" type="presParOf" srcId="{977D3813-5412-42A7-8B4D-5447A06AC163}" destId="{78FA309A-083A-4C64-9477-7A3C69B2784C}" srcOrd="0" destOrd="0" presId="urn:microsoft.com/office/officeart/2005/8/layout/orgChart1"/>
    <dgm:cxn modelId="{1A5C6895-F901-495B-9F34-4F94A1CCE95C}" type="presParOf" srcId="{977D3813-5412-42A7-8B4D-5447A06AC163}" destId="{FEB3D90E-42D2-4AC7-9CB5-35870C299752}" srcOrd="1" destOrd="0" presId="urn:microsoft.com/office/officeart/2005/8/layout/orgChart1"/>
    <dgm:cxn modelId="{018D4DDA-860B-41E4-88BD-73D413F68961}" type="presParOf" srcId="{FEB3D90E-42D2-4AC7-9CB5-35870C299752}" destId="{05080593-A2ED-4379-91EC-55846B4CD50F}" srcOrd="0" destOrd="0" presId="urn:microsoft.com/office/officeart/2005/8/layout/orgChart1"/>
    <dgm:cxn modelId="{16731212-06EA-4BBE-812E-DD6DB5C9C98C}" type="presParOf" srcId="{05080593-A2ED-4379-91EC-55846B4CD50F}" destId="{6BAFA004-7462-4BB3-8CF7-8F0FAE532698}" srcOrd="0" destOrd="0" presId="urn:microsoft.com/office/officeart/2005/8/layout/orgChart1"/>
    <dgm:cxn modelId="{D73ADA14-7D0D-44AD-9B6C-616645AF3626}" type="presParOf" srcId="{05080593-A2ED-4379-91EC-55846B4CD50F}" destId="{C0FC47CA-1988-459D-A473-7CA219823B7E}" srcOrd="1" destOrd="0" presId="urn:microsoft.com/office/officeart/2005/8/layout/orgChart1"/>
    <dgm:cxn modelId="{B4E9CBC1-6BCA-4177-9BF4-F8A933C559BD}" type="presParOf" srcId="{FEB3D90E-42D2-4AC7-9CB5-35870C299752}" destId="{7C2A8F67-B35D-46B9-8CDC-F1C514C733F2}" srcOrd="1" destOrd="0" presId="urn:microsoft.com/office/officeart/2005/8/layout/orgChart1"/>
    <dgm:cxn modelId="{43200C7E-5098-4EB6-9B57-F63C2EACE628}" type="presParOf" srcId="{FEB3D90E-42D2-4AC7-9CB5-35870C299752}" destId="{0D223CD7-96A9-487A-A2F6-A9D48710FA30}" srcOrd="2" destOrd="0" presId="urn:microsoft.com/office/officeart/2005/8/layout/orgChart1"/>
    <dgm:cxn modelId="{1874F35E-5383-4BBD-A724-556040B27330}" type="presParOf" srcId="{977D3813-5412-42A7-8B4D-5447A06AC163}" destId="{679EAA6C-B7F9-45B1-B314-064B1497E450}" srcOrd="2" destOrd="0" presId="urn:microsoft.com/office/officeart/2005/8/layout/orgChart1"/>
    <dgm:cxn modelId="{380344C2-5564-4AFE-A8CE-7319C8B9FB1B}" type="presParOf" srcId="{977D3813-5412-42A7-8B4D-5447A06AC163}" destId="{A65D9E2F-0DF0-4606-978F-4875BE6D73B0}" srcOrd="3" destOrd="0" presId="urn:microsoft.com/office/officeart/2005/8/layout/orgChart1"/>
    <dgm:cxn modelId="{C130EC47-7864-4C0D-99E7-9CFFD1D49836}" type="presParOf" srcId="{A65D9E2F-0DF0-4606-978F-4875BE6D73B0}" destId="{6AF48B43-38E1-44C8-962D-77020524A35A}" srcOrd="0" destOrd="0" presId="urn:microsoft.com/office/officeart/2005/8/layout/orgChart1"/>
    <dgm:cxn modelId="{13289D56-19F0-428D-B184-6E4DF9DCD813}" type="presParOf" srcId="{6AF48B43-38E1-44C8-962D-77020524A35A}" destId="{8214640F-5D66-49B2-997F-5F320E255B10}" srcOrd="0" destOrd="0" presId="urn:microsoft.com/office/officeart/2005/8/layout/orgChart1"/>
    <dgm:cxn modelId="{41EA2354-4E25-4711-B75F-06E05AF7139B}" type="presParOf" srcId="{6AF48B43-38E1-44C8-962D-77020524A35A}" destId="{2B3E1A31-C7DC-446D-8815-E4813D3B56B4}" srcOrd="1" destOrd="0" presId="urn:microsoft.com/office/officeart/2005/8/layout/orgChart1"/>
    <dgm:cxn modelId="{A90C9612-1912-4F04-8B10-F13187BB7E43}" type="presParOf" srcId="{A65D9E2F-0DF0-4606-978F-4875BE6D73B0}" destId="{360721A3-6E7E-4BAF-9E41-ACAEBFCAE7AE}" srcOrd="1" destOrd="0" presId="urn:microsoft.com/office/officeart/2005/8/layout/orgChart1"/>
    <dgm:cxn modelId="{AC5AF2C9-0D57-47E4-9528-786CC5AD9FFC}" type="presParOf" srcId="{A65D9E2F-0DF0-4606-978F-4875BE6D73B0}" destId="{5DADC705-AA0C-45D6-969F-EB7762223FA5}" srcOrd="2" destOrd="0" presId="urn:microsoft.com/office/officeart/2005/8/layout/orgChart1"/>
    <dgm:cxn modelId="{AE139607-DDC9-4688-B238-FD945180775C}" type="presParOf" srcId="{977D3813-5412-42A7-8B4D-5447A06AC163}" destId="{52777498-AA74-4FC2-849F-C626B27A45B4}" srcOrd="4" destOrd="0" presId="urn:microsoft.com/office/officeart/2005/8/layout/orgChart1"/>
    <dgm:cxn modelId="{7B9F6543-286F-4FF4-996C-3EB407699B6C}" type="presParOf" srcId="{977D3813-5412-42A7-8B4D-5447A06AC163}" destId="{9ED8E56C-C0DA-4771-B928-9B8BF0AE6D47}" srcOrd="5" destOrd="0" presId="urn:microsoft.com/office/officeart/2005/8/layout/orgChart1"/>
    <dgm:cxn modelId="{D1E70D9F-6B61-42E9-B9D8-F0430F08CEB8}" type="presParOf" srcId="{9ED8E56C-C0DA-4771-B928-9B8BF0AE6D47}" destId="{866E3ED8-98DF-4099-A051-59DBAC27FD71}" srcOrd="0" destOrd="0" presId="urn:microsoft.com/office/officeart/2005/8/layout/orgChart1"/>
    <dgm:cxn modelId="{435E22A6-6B12-4307-8D21-A4DFC2C374C4}" type="presParOf" srcId="{866E3ED8-98DF-4099-A051-59DBAC27FD71}" destId="{0CE7C8B4-F8E6-429D-8C4A-73E9D60DCB81}" srcOrd="0" destOrd="0" presId="urn:microsoft.com/office/officeart/2005/8/layout/orgChart1"/>
    <dgm:cxn modelId="{83B965FF-0EF2-4F3F-9E0E-00FFA858D730}" type="presParOf" srcId="{866E3ED8-98DF-4099-A051-59DBAC27FD71}" destId="{7568918C-FAD7-4B9E-9AFD-52C33DE56813}" srcOrd="1" destOrd="0" presId="urn:microsoft.com/office/officeart/2005/8/layout/orgChart1"/>
    <dgm:cxn modelId="{FDCB68EF-8FAC-4AEE-8677-F2D28F682FD3}" type="presParOf" srcId="{9ED8E56C-C0DA-4771-B928-9B8BF0AE6D47}" destId="{E194985F-1898-4344-BB7D-4D437304ED4A}" srcOrd="1" destOrd="0" presId="urn:microsoft.com/office/officeart/2005/8/layout/orgChart1"/>
    <dgm:cxn modelId="{9C42EC4E-98C6-4CBE-9EE7-69111EE30B72}" type="presParOf" srcId="{9ED8E56C-C0DA-4771-B928-9B8BF0AE6D47}" destId="{39195D1C-2951-43BA-8692-AC232BEFBB80}" srcOrd="2" destOrd="0" presId="urn:microsoft.com/office/officeart/2005/8/layout/orgChart1"/>
    <dgm:cxn modelId="{04447BCE-4B60-496D-BDDF-25ECBB4F8AC4}" type="presParOf" srcId="{977D3813-5412-42A7-8B4D-5447A06AC163}" destId="{CB891B44-AF70-42EE-BD92-2912254ADB01}" srcOrd="6" destOrd="0" presId="urn:microsoft.com/office/officeart/2005/8/layout/orgChart1"/>
    <dgm:cxn modelId="{7F810BC2-CB27-4DD1-AD9A-D9EA0A0D58A8}" type="presParOf" srcId="{977D3813-5412-42A7-8B4D-5447A06AC163}" destId="{86EE9FF3-9EA5-475F-8F19-6F65DE2DFB1A}" srcOrd="7" destOrd="0" presId="urn:microsoft.com/office/officeart/2005/8/layout/orgChart1"/>
    <dgm:cxn modelId="{595B264F-1BF0-4139-9B26-DF8B6613C065}" type="presParOf" srcId="{86EE9FF3-9EA5-475F-8F19-6F65DE2DFB1A}" destId="{1DDF5843-AA5D-4C97-8313-7D4C241242F8}" srcOrd="0" destOrd="0" presId="urn:microsoft.com/office/officeart/2005/8/layout/orgChart1"/>
    <dgm:cxn modelId="{656DA35D-977D-4899-82A4-47C883ADE3B3}" type="presParOf" srcId="{1DDF5843-AA5D-4C97-8313-7D4C241242F8}" destId="{820A2875-8F4F-499E-A65A-C75C9225503F}" srcOrd="0" destOrd="0" presId="urn:microsoft.com/office/officeart/2005/8/layout/orgChart1"/>
    <dgm:cxn modelId="{D608B473-63FB-4A50-8030-E6AA27A27F96}" type="presParOf" srcId="{1DDF5843-AA5D-4C97-8313-7D4C241242F8}" destId="{34AF5C71-29C9-4B62-A61B-B0DE09333C37}" srcOrd="1" destOrd="0" presId="urn:microsoft.com/office/officeart/2005/8/layout/orgChart1"/>
    <dgm:cxn modelId="{B4F6A37A-90C0-4A14-BF03-BA0FD52BE686}" type="presParOf" srcId="{86EE9FF3-9EA5-475F-8F19-6F65DE2DFB1A}" destId="{9DCBB61A-36F0-4324-96B5-C99D7BEE4A21}" srcOrd="1" destOrd="0" presId="urn:microsoft.com/office/officeart/2005/8/layout/orgChart1"/>
    <dgm:cxn modelId="{C72512C7-4906-48C8-BDCC-8A20DEF7AE59}" type="presParOf" srcId="{86EE9FF3-9EA5-475F-8F19-6F65DE2DFB1A}" destId="{A7D0C208-7C07-4A3A-8F72-65AEA314B57A}" srcOrd="2" destOrd="0" presId="urn:microsoft.com/office/officeart/2005/8/layout/orgChart1"/>
    <dgm:cxn modelId="{F203A44F-DB81-42A9-B56A-67828909C915}" type="presParOf" srcId="{977D3813-5412-42A7-8B4D-5447A06AC163}" destId="{A991AB38-AA12-4BCD-BDBC-8B5C6FECB0D6}" srcOrd="8" destOrd="0" presId="urn:microsoft.com/office/officeart/2005/8/layout/orgChart1"/>
    <dgm:cxn modelId="{243ACF58-17D5-45A4-970A-06D4B15954FE}" type="presParOf" srcId="{977D3813-5412-42A7-8B4D-5447A06AC163}" destId="{ECDB0C1E-5177-4861-B937-8D9C00F01E1E}" srcOrd="9" destOrd="0" presId="urn:microsoft.com/office/officeart/2005/8/layout/orgChart1"/>
    <dgm:cxn modelId="{AC60DF9B-E887-44BE-AE7C-7054F4AF80CB}" type="presParOf" srcId="{ECDB0C1E-5177-4861-B937-8D9C00F01E1E}" destId="{ED31BC12-182F-4545-BBC3-4460167EE33C}" srcOrd="0" destOrd="0" presId="urn:microsoft.com/office/officeart/2005/8/layout/orgChart1"/>
    <dgm:cxn modelId="{E2E09CA1-050B-4DB6-97BF-6396DC0028BE}" type="presParOf" srcId="{ED31BC12-182F-4545-BBC3-4460167EE33C}" destId="{C7117F62-ADF8-4105-B8CA-B4D9C905242A}" srcOrd="0" destOrd="0" presId="urn:microsoft.com/office/officeart/2005/8/layout/orgChart1"/>
    <dgm:cxn modelId="{E8851B55-E3E7-47C1-A727-54AD8E45EED1}" type="presParOf" srcId="{ED31BC12-182F-4545-BBC3-4460167EE33C}" destId="{3FAEDC4B-93D5-464E-95A0-2C0DBD74627C}" srcOrd="1" destOrd="0" presId="urn:microsoft.com/office/officeart/2005/8/layout/orgChart1"/>
    <dgm:cxn modelId="{22F07078-A56B-42F7-B0D1-16390F303DD8}" type="presParOf" srcId="{ECDB0C1E-5177-4861-B937-8D9C00F01E1E}" destId="{36FD3846-906C-44DB-929B-A26773D49E97}" srcOrd="1" destOrd="0" presId="urn:microsoft.com/office/officeart/2005/8/layout/orgChart1"/>
    <dgm:cxn modelId="{C4A3EDBF-28F3-472F-8176-96D78EC248AC}" type="presParOf" srcId="{ECDB0C1E-5177-4861-B937-8D9C00F01E1E}" destId="{0AC10AD8-4F2E-401C-8AED-2F2B57634090}" srcOrd="2" destOrd="0" presId="urn:microsoft.com/office/officeart/2005/8/layout/orgChart1"/>
    <dgm:cxn modelId="{06AFA1F2-0E70-4914-8852-BD976E276BAB}" type="presParOf" srcId="{977D3813-5412-42A7-8B4D-5447A06AC163}" destId="{3C6E50E2-C53E-409B-B57C-7E8EC824BE89}" srcOrd="10" destOrd="0" presId="urn:microsoft.com/office/officeart/2005/8/layout/orgChart1"/>
    <dgm:cxn modelId="{E9204842-33C4-4484-B52A-75B727F0235F}" type="presParOf" srcId="{977D3813-5412-42A7-8B4D-5447A06AC163}" destId="{78F48E60-83C9-4B7C-8A6D-797E8253A6CA}" srcOrd="11" destOrd="0" presId="urn:microsoft.com/office/officeart/2005/8/layout/orgChart1"/>
    <dgm:cxn modelId="{FE157D2C-D946-41A6-A9C7-623AE589B643}" type="presParOf" srcId="{78F48E60-83C9-4B7C-8A6D-797E8253A6CA}" destId="{EB426A6E-FAF7-40EA-9003-0154692CAFF7}" srcOrd="0" destOrd="0" presId="urn:microsoft.com/office/officeart/2005/8/layout/orgChart1"/>
    <dgm:cxn modelId="{005605E9-1A46-4267-B58D-8091D4C811CD}" type="presParOf" srcId="{EB426A6E-FAF7-40EA-9003-0154692CAFF7}" destId="{5953F704-BDD7-48A7-80C8-B883D15219C5}" srcOrd="0" destOrd="0" presId="urn:microsoft.com/office/officeart/2005/8/layout/orgChart1"/>
    <dgm:cxn modelId="{44731F5B-3E7A-408E-B321-90D867C9CF5C}" type="presParOf" srcId="{EB426A6E-FAF7-40EA-9003-0154692CAFF7}" destId="{E7CF3F29-E4C0-43DA-B04A-08AB409C2F63}" srcOrd="1" destOrd="0" presId="urn:microsoft.com/office/officeart/2005/8/layout/orgChart1"/>
    <dgm:cxn modelId="{F6EA6F50-7E9F-41FB-84A6-E599E738CFF9}" type="presParOf" srcId="{78F48E60-83C9-4B7C-8A6D-797E8253A6CA}" destId="{16B5EAC3-4FEF-436F-BB18-F8BFFCC36DB7}" srcOrd="1" destOrd="0" presId="urn:microsoft.com/office/officeart/2005/8/layout/orgChart1"/>
    <dgm:cxn modelId="{9F99910F-C0E3-4DAF-B01B-699741DBC071}" type="presParOf" srcId="{78F48E60-83C9-4B7C-8A6D-797E8253A6CA}" destId="{D188099C-30A7-4C9A-A88A-1667C9224249}" srcOrd="2" destOrd="0" presId="urn:microsoft.com/office/officeart/2005/8/layout/orgChart1"/>
    <dgm:cxn modelId="{614842A3-F0CE-4F6A-81F8-8F24686AEF50}" type="presParOf" srcId="{F9117AA4-539E-4EE3-B164-8174B0B40EC0}" destId="{C8F70C14-7D89-44D7-BB48-3CFE36D1427B}" srcOrd="2" destOrd="0" presId="urn:microsoft.com/office/officeart/2005/8/layout/orgChart1"/>
    <dgm:cxn modelId="{C907E2D6-33AB-482C-B743-AE7615063DD1}" type="presParOf" srcId="{7F944FE0-D2A2-405B-BDFF-D1897631706E}" destId="{82E60BB5-7FD2-4219-AE7C-29971BDCB4BB}" srcOrd="10" destOrd="0" presId="urn:microsoft.com/office/officeart/2005/8/layout/orgChart1"/>
    <dgm:cxn modelId="{DB7CE798-4382-4380-A167-79830B84C402}" type="presParOf" srcId="{7F944FE0-D2A2-405B-BDFF-D1897631706E}" destId="{A7850FBB-26BD-4AD2-A515-BD8832D8474B}" srcOrd="11" destOrd="0" presId="urn:microsoft.com/office/officeart/2005/8/layout/orgChart1"/>
    <dgm:cxn modelId="{0E32880C-1336-4D00-A633-0B826051E2FD}" type="presParOf" srcId="{A7850FBB-26BD-4AD2-A515-BD8832D8474B}" destId="{4B54CD39-71A9-47B6-B354-9E2E224A5749}" srcOrd="0" destOrd="0" presId="urn:microsoft.com/office/officeart/2005/8/layout/orgChart1"/>
    <dgm:cxn modelId="{D866C402-4E53-4D39-986B-1B777D6CFDD6}" type="presParOf" srcId="{4B54CD39-71A9-47B6-B354-9E2E224A5749}" destId="{9A681887-5350-4EBE-BD43-C7E4297AB1BB}" srcOrd="0" destOrd="0" presId="urn:microsoft.com/office/officeart/2005/8/layout/orgChart1"/>
    <dgm:cxn modelId="{E39456E2-019D-4676-A428-847482F5C95F}" type="presParOf" srcId="{4B54CD39-71A9-47B6-B354-9E2E224A5749}" destId="{14354306-A96D-4F9B-B8CB-A1923889D20A}" srcOrd="1" destOrd="0" presId="urn:microsoft.com/office/officeart/2005/8/layout/orgChart1"/>
    <dgm:cxn modelId="{E46856CC-C6A0-476C-8569-81382005C0E5}" type="presParOf" srcId="{A7850FBB-26BD-4AD2-A515-BD8832D8474B}" destId="{60EE685C-BCD2-4AF8-9900-DC7BE1C8761E}" srcOrd="1" destOrd="0" presId="urn:microsoft.com/office/officeart/2005/8/layout/orgChart1"/>
    <dgm:cxn modelId="{8767A536-B3F9-41C8-AE90-F2A60780DE6B}" type="presParOf" srcId="{60EE685C-BCD2-4AF8-9900-DC7BE1C8761E}" destId="{6185FE85-F6F3-47C8-BC28-BFB1B081D47E}" srcOrd="0" destOrd="0" presId="urn:microsoft.com/office/officeart/2005/8/layout/orgChart1"/>
    <dgm:cxn modelId="{E3B3DF91-D2BA-4AC9-A1CA-C82C48186F37}" type="presParOf" srcId="{60EE685C-BCD2-4AF8-9900-DC7BE1C8761E}" destId="{8116A3A0-2E0B-4D77-B5A2-B6CBCF7ADB15}" srcOrd="1" destOrd="0" presId="urn:microsoft.com/office/officeart/2005/8/layout/orgChart1"/>
    <dgm:cxn modelId="{66345AC3-AB78-4F16-9932-8C939ECEB4AB}" type="presParOf" srcId="{8116A3A0-2E0B-4D77-B5A2-B6CBCF7ADB15}" destId="{81199921-AF0E-4033-957C-9C1B01D1C91B}" srcOrd="0" destOrd="0" presId="urn:microsoft.com/office/officeart/2005/8/layout/orgChart1"/>
    <dgm:cxn modelId="{31859D6F-1F18-469C-B68B-56F4B85B8641}" type="presParOf" srcId="{81199921-AF0E-4033-957C-9C1B01D1C91B}" destId="{A4073290-40FA-4447-A63D-A2A271E69369}" srcOrd="0" destOrd="0" presId="urn:microsoft.com/office/officeart/2005/8/layout/orgChart1"/>
    <dgm:cxn modelId="{0F4E58AB-0ED1-40A7-9115-3308EAA0D8BE}" type="presParOf" srcId="{81199921-AF0E-4033-957C-9C1B01D1C91B}" destId="{8DE7EDC3-030C-4699-90B7-316F8F127CEA}" srcOrd="1" destOrd="0" presId="urn:microsoft.com/office/officeart/2005/8/layout/orgChart1"/>
    <dgm:cxn modelId="{4377DD22-1C9B-475C-A34B-0D1AE36503C3}" type="presParOf" srcId="{8116A3A0-2E0B-4D77-B5A2-B6CBCF7ADB15}" destId="{8EE53B03-8214-420C-9321-FEE828B4616A}" srcOrd="1" destOrd="0" presId="urn:microsoft.com/office/officeart/2005/8/layout/orgChart1"/>
    <dgm:cxn modelId="{1EAF1539-3F3A-4638-8F22-C09C6CF2E203}" type="presParOf" srcId="{8116A3A0-2E0B-4D77-B5A2-B6CBCF7ADB15}" destId="{CAF7050B-39E0-4667-AEBF-9E47F60B4B83}" srcOrd="2" destOrd="0" presId="urn:microsoft.com/office/officeart/2005/8/layout/orgChart1"/>
    <dgm:cxn modelId="{2424F2C3-7709-48AC-A749-05DADFA9EB68}" type="presParOf" srcId="{A7850FBB-26BD-4AD2-A515-BD8832D8474B}" destId="{77E6A972-0C83-4850-8B51-4CF832FCB47F}" srcOrd="2" destOrd="0" presId="urn:microsoft.com/office/officeart/2005/8/layout/orgChart1"/>
    <dgm:cxn modelId="{EE9B5906-9A28-454C-9E35-92CFD820AA22}" type="presParOf" srcId="{7F944FE0-D2A2-405B-BDFF-D1897631706E}" destId="{70257897-199B-45F9-8E97-4C591BBE7B3F}" srcOrd="12" destOrd="0" presId="urn:microsoft.com/office/officeart/2005/8/layout/orgChart1"/>
    <dgm:cxn modelId="{2F3B5C15-D986-4FF0-879B-869D3C5A681D}" type="presParOf" srcId="{7F944FE0-D2A2-405B-BDFF-D1897631706E}" destId="{1A481C3A-726B-47D4-9D7B-FCF69649D262}" srcOrd="13" destOrd="0" presId="urn:microsoft.com/office/officeart/2005/8/layout/orgChart1"/>
    <dgm:cxn modelId="{08F44702-F8BB-4A1C-ADB9-707701C3BAE4}" type="presParOf" srcId="{1A481C3A-726B-47D4-9D7B-FCF69649D262}" destId="{45347127-FB9E-44B6-B492-91D4020B1E35}" srcOrd="0" destOrd="0" presId="urn:microsoft.com/office/officeart/2005/8/layout/orgChart1"/>
    <dgm:cxn modelId="{DA02CB6E-BF42-47FD-B3D2-6B4FF310EE83}" type="presParOf" srcId="{45347127-FB9E-44B6-B492-91D4020B1E35}" destId="{36F65EB3-A93B-4BDE-AD59-D991F66D50DB}" srcOrd="0" destOrd="0" presId="urn:microsoft.com/office/officeart/2005/8/layout/orgChart1"/>
    <dgm:cxn modelId="{BEEE1ED9-76F9-4AD2-9234-0D47225307BF}" type="presParOf" srcId="{45347127-FB9E-44B6-B492-91D4020B1E35}" destId="{826A7F83-80B8-45B1-B66F-D6D09AC2C066}" srcOrd="1" destOrd="0" presId="urn:microsoft.com/office/officeart/2005/8/layout/orgChart1"/>
    <dgm:cxn modelId="{0A00FCF6-2925-4D72-A2AC-A6FEE80F64FA}" type="presParOf" srcId="{1A481C3A-726B-47D4-9D7B-FCF69649D262}" destId="{A3EF5188-FB3C-4934-BB09-246D4D5078CE}" srcOrd="1" destOrd="0" presId="urn:microsoft.com/office/officeart/2005/8/layout/orgChart1"/>
    <dgm:cxn modelId="{0699F500-8A7E-47D8-81BE-57BD664EB300}" type="presParOf" srcId="{A3EF5188-FB3C-4934-BB09-246D4D5078CE}" destId="{3CB9AA48-4DCA-4619-BFC8-64D366B147BD}" srcOrd="0" destOrd="0" presId="urn:microsoft.com/office/officeart/2005/8/layout/orgChart1"/>
    <dgm:cxn modelId="{4FACB274-B5F5-4A9C-9BB0-074E909E542B}" type="presParOf" srcId="{A3EF5188-FB3C-4934-BB09-246D4D5078CE}" destId="{2EDBCA8B-07DE-4449-A088-AACE44912C64}" srcOrd="1" destOrd="0" presId="urn:microsoft.com/office/officeart/2005/8/layout/orgChart1"/>
    <dgm:cxn modelId="{7502436E-FD2F-4F42-9232-A04C265F0AF2}" type="presParOf" srcId="{2EDBCA8B-07DE-4449-A088-AACE44912C64}" destId="{958B1EFD-E2EF-4221-AB92-43FC5E2D2409}" srcOrd="0" destOrd="0" presId="urn:microsoft.com/office/officeart/2005/8/layout/orgChart1"/>
    <dgm:cxn modelId="{7FCBC6D8-014D-4B4B-AC69-0CDBA6146356}" type="presParOf" srcId="{958B1EFD-E2EF-4221-AB92-43FC5E2D2409}" destId="{26279B3F-32AE-429E-8F6A-E74283514EA0}" srcOrd="0" destOrd="0" presId="urn:microsoft.com/office/officeart/2005/8/layout/orgChart1"/>
    <dgm:cxn modelId="{6BC8B51B-4AE2-4E45-B982-E9D41A865139}" type="presParOf" srcId="{958B1EFD-E2EF-4221-AB92-43FC5E2D2409}" destId="{3E384659-83D8-423C-BB17-F82A4F217F6D}" srcOrd="1" destOrd="0" presId="urn:microsoft.com/office/officeart/2005/8/layout/orgChart1"/>
    <dgm:cxn modelId="{E6B8A303-A8ED-4386-942D-176691A8478A}" type="presParOf" srcId="{2EDBCA8B-07DE-4449-A088-AACE44912C64}" destId="{377B847C-99F1-4BC5-8FFF-7E1F4C0431B2}" srcOrd="1" destOrd="0" presId="urn:microsoft.com/office/officeart/2005/8/layout/orgChart1"/>
    <dgm:cxn modelId="{506A3A37-3776-4F61-A9D5-988483715190}" type="presParOf" srcId="{2EDBCA8B-07DE-4449-A088-AACE44912C64}" destId="{B1DB0582-F24F-4CD8-90DF-8BAD77F3785D}" srcOrd="2" destOrd="0" presId="urn:microsoft.com/office/officeart/2005/8/layout/orgChart1"/>
    <dgm:cxn modelId="{228DE94E-CB7E-4C68-B79E-722D40B7897E}" type="presParOf" srcId="{A3EF5188-FB3C-4934-BB09-246D4D5078CE}" destId="{BFBC2126-85D5-4905-9E09-CD7F082453CB}" srcOrd="2" destOrd="0" presId="urn:microsoft.com/office/officeart/2005/8/layout/orgChart1"/>
    <dgm:cxn modelId="{E008BCDB-7417-4665-A10A-0C1411E1F879}" type="presParOf" srcId="{A3EF5188-FB3C-4934-BB09-246D4D5078CE}" destId="{6D1751FF-08CF-4C8A-9130-AB710414D12A}" srcOrd="3" destOrd="0" presId="urn:microsoft.com/office/officeart/2005/8/layout/orgChart1"/>
    <dgm:cxn modelId="{7A4FE7E1-C242-43E1-9E1B-B863CF3B6DDD}" type="presParOf" srcId="{6D1751FF-08CF-4C8A-9130-AB710414D12A}" destId="{CC07FEE9-35FB-4014-9CEC-B70F58552A9B}" srcOrd="0" destOrd="0" presId="urn:microsoft.com/office/officeart/2005/8/layout/orgChart1"/>
    <dgm:cxn modelId="{FEE0AECE-4668-4D9F-A397-3036ADA7B330}" type="presParOf" srcId="{CC07FEE9-35FB-4014-9CEC-B70F58552A9B}" destId="{463E7EE2-DBFC-4EC0-BC5D-9271F221CF32}" srcOrd="0" destOrd="0" presId="urn:microsoft.com/office/officeart/2005/8/layout/orgChart1"/>
    <dgm:cxn modelId="{33529371-D9E6-4326-B400-9261A4D02BF7}" type="presParOf" srcId="{CC07FEE9-35FB-4014-9CEC-B70F58552A9B}" destId="{F6623B5E-28CD-4799-A9B4-EF636C566661}" srcOrd="1" destOrd="0" presId="urn:microsoft.com/office/officeart/2005/8/layout/orgChart1"/>
    <dgm:cxn modelId="{CB4686AA-73AD-4504-A2C5-686B3AF4775A}" type="presParOf" srcId="{6D1751FF-08CF-4C8A-9130-AB710414D12A}" destId="{7A0BD660-4546-460D-9E6B-F3F854B7DC92}" srcOrd="1" destOrd="0" presId="urn:microsoft.com/office/officeart/2005/8/layout/orgChart1"/>
    <dgm:cxn modelId="{B50D4E11-721F-415E-A8D1-8FEFA3E60B6E}" type="presParOf" srcId="{6D1751FF-08CF-4C8A-9130-AB710414D12A}" destId="{59812310-0E22-4722-86D4-BDD21C2AA230}" srcOrd="2" destOrd="0" presId="urn:microsoft.com/office/officeart/2005/8/layout/orgChart1"/>
    <dgm:cxn modelId="{6D07DDC8-D9DA-4C23-A93A-EDC1333CE06C}" type="presParOf" srcId="{1A481C3A-726B-47D4-9D7B-FCF69649D262}" destId="{44626B8E-D9CC-4D64-A0A9-A870DD812824}" srcOrd="2" destOrd="0" presId="urn:microsoft.com/office/officeart/2005/8/layout/orgChart1"/>
    <dgm:cxn modelId="{2F2229B2-0C70-42B1-B87C-DA9B36A6399C}" type="presParOf" srcId="{7F944FE0-D2A2-405B-BDFF-D1897631706E}" destId="{95E2F74E-F847-4663-BDD7-0A5BE67FBABA}" srcOrd="14" destOrd="0" presId="urn:microsoft.com/office/officeart/2005/8/layout/orgChart1"/>
    <dgm:cxn modelId="{8DA24D95-58D3-4BB0-893B-5F6D5BC3ACE5}" type="presParOf" srcId="{7F944FE0-D2A2-405B-BDFF-D1897631706E}" destId="{58CA9A7A-FBFD-42DB-B4A3-D56704AA6977}" srcOrd="15" destOrd="0" presId="urn:microsoft.com/office/officeart/2005/8/layout/orgChart1"/>
    <dgm:cxn modelId="{D2A2D0D9-1149-4EDC-9153-E7352355EA0F}" type="presParOf" srcId="{58CA9A7A-FBFD-42DB-B4A3-D56704AA6977}" destId="{039843FC-32B3-4C06-BF76-AD0E8557F518}" srcOrd="0" destOrd="0" presId="urn:microsoft.com/office/officeart/2005/8/layout/orgChart1"/>
    <dgm:cxn modelId="{B5B9C8EB-9322-4BB4-B929-4AEBC777E7FD}" type="presParOf" srcId="{039843FC-32B3-4C06-BF76-AD0E8557F518}" destId="{66215115-E87F-416B-87DA-9B997A3EC349}" srcOrd="0" destOrd="0" presId="urn:microsoft.com/office/officeart/2005/8/layout/orgChart1"/>
    <dgm:cxn modelId="{3F68D68D-26F0-44C3-8ABF-2D8629B8374A}" type="presParOf" srcId="{039843FC-32B3-4C06-BF76-AD0E8557F518}" destId="{09DDE27A-7945-43B7-A1B3-41101585F0CD}" srcOrd="1" destOrd="0" presId="urn:microsoft.com/office/officeart/2005/8/layout/orgChart1"/>
    <dgm:cxn modelId="{58E37AAB-1A97-4751-A4D5-37003E7B6110}" type="presParOf" srcId="{58CA9A7A-FBFD-42DB-B4A3-D56704AA6977}" destId="{2A9EE20B-950C-4346-8C81-41F64B0AED1C}" srcOrd="1" destOrd="0" presId="urn:microsoft.com/office/officeart/2005/8/layout/orgChart1"/>
    <dgm:cxn modelId="{D896AC17-C174-4989-BDFD-191867CB2DD8}" type="presParOf" srcId="{2A9EE20B-950C-4346-8C81-41F64B0AED1C}" destId="{3C4B0898-FEC4-425E-A62E-7F6211895D7C}" srcOrd="0" destOrd="0" presId="urn:microsoft.com/office/officeart/2005/8/layout/orgChart1"/>
    <dgm:cxn modelId="{0B83ED84-B830-4D79-927D-BBBD54386224}" type="presParOf" srcId="{2A9EE20B-950C-4346-8C81-41F64B0AED1C}" destId="{6D8BE0E7-C739-48D4-94CD-B3A729367ADF}" srcOrd="1" destOrd="0" presId="urn:microsoft.com/office/officeart/2005/8/layout/orgChart1"/>
    <dgm:cxn modelId="{0D485E21-F476-45E6-83A7-470B1453F762}" type="presParOf" srcId="{6D8BE0E7-C739-48D4-94CD-B3A729367ADF}" destId="{BF6A829C-3E52-4A79-858E-4B245123D10B}" srcOrd="0" destOrd="0" presId="urn:microsoft.com/office/officeart/2005/8/layout/orgChart1"/>
    <dgm:cxn modelId="{3D5D7B36-2BEF-4FA4-A517-2FA2E1A5622A}" type="presParOf" srcId="{BF6A829C-3E52-4A79-858E-4B245123D10B}" destId="{526919F3-C1E6-4952-AA9E-1BBFD8E73B82}" srcOrd="0" destOrd="0" presId="urn:microsoft.com/office/officeart/2005/8/layout/orgChart1"/>
    <dgm:cxn modelId="{E07F20DE-562C-4329-B659-65B6678891BA}" type="presParOf" srcId="{BF6A829C-3E52-4A79-858E-4B245123D10B}" destId="{37D81D16-9FA0-4B40-B026-416F10041A47}" srcOrd="1" destOrd="0" presId="urn:microsoft.com/office/officeart/2005/8/layout/orgChart1"/>
    <dgm:cxn modelId="{FE839F69-6E12-45BB-8B6C-BF6866CCE179}" type="presParOf" srcId="{6D8BE0E7-C739-48D4-94CD-B3A729367ADF}" destId="{E3A87363-8253-4DFD-B5DA-1375CF1BE0E3}" srcOrd="1" destOrd="0" presId="urn:microsoft.com/office/officeart/2005/8/layout/orgChart1"/>
    <dgm:cxn modelId="{505D5A80-861E-4124-8E12-3CB7AA8E7260}" type="presParOf" srcId="{6D8BE0E7-C739-48D4-94CD-B3A729367ADF}" destId="{A68BCB51-F41E-4D84-B0EA-CA82DA6E0B69}" srcOrd="2" destOrd="0" presId="urn:microsoft.com/office/officeart/2005/8/layout/orgChart1"/>
    <dgm:cxn modelId="{E653A018-71F0-4B9F-B48B-B67737D77A7F}" type="presParOf" srcId="{2A9EE20B-950C-4346-8C81-41F64B0AED1C}" destId="{9B6FEAED-F609-4ABD-9830-664C2D6F7BC4}" srcOrd="2" destOrd="0" presId="urn:microsoft.com/office/officeart/2005/8/layout/orgChart1"/>
    <dgm:cxn modelId="{D57A92C6-76DB-442B-B9ED-489D9147A161}" type="presParOf" srcId="{2A9EE20B-950C-4346-8C81-41F64B0AED1C}" destId="{D8DEFD14-83E4-4BB6-8FE0-D4EA6BAA21BB}" srcOrd="3" destOrd="0" presId="urn:microsoft.com/office/officeart/2005/8/layout/orgChart1"/>
    <dgm:cxn modelId="{7BA9BCFF-B485-4156-9B38-6D965BF214AC}" type="presParOf" srcId="{D8DEFD14-83E4-4BB6-8FE0-D4EA6BAA21BB}" destId="{551A77EE-2883-4BF6-8447-54DA232B9A0F}" srcOrd="0" destOrd="0" presId="urn:microsoft.com/office/officeart/2005/8/layout/orgChart1"/>
    <dgm:cxn modelId="{63CB2C7F-2B33-46A6-8306-65B317E0D152}" type="presParOf" srcId="{551A77EE-2883-4BF6-8447-54DA232B9A0F}" destId="{77F7510F-B277-4906-B909-89B1197C6DDE}" srcOrd="0" destOrd="0" presId="urn:microsoft.com/office/officeart/2005/8/layout/orgChart1"/>
    <dgm:cxn modelId="{E79388C4-C010-4DB6-8553-23364202AF06}" type="presParOf" srcId="{551A77EE-2883-4BF6-8447-54DA232B9A0F}" destId="{58BCE5B8-AC2E-43FA-B884-A8172ED4A1EB}" srcOrd="1" destOrd="0" presId="urn:microsoft.com/office/officeart/2005/8/layout/orgChart1"/>
    <dgm:cxn modelId="{63A75D40-4E48-475C-A023-477287B4942B}" type="presParOf" srcId="{D8DEFD14-83E4-4BB6-8FE0-D4EA6BAA21BB}" destId="{372C23E0-3C22-4331-A3CB-CA9B4A603276}" srcOrd="1" destOrd="0" presId="urn:microsoft.com/office/officeart/2005/8/layout/orgChart1"/>
    <dgm:cxn modelId="{1DECFBBF-C89D-4C3F-91A5-C1FC696ED8AC}" type="presParOf" srcId="{D8DEFD14-83E4-4BB6-8FE0-D4EA6BAA21BB}" destId="{A9F5020C-DCC7-4A5D-A3FC-09601CD9B78A}" srcOrd="2" destOrd="0" presId="urn:microsoft.com/office/officeart/2005/8/layout/orgChart1"/>
    <dgm:cxn modelId="{C770BFE6-EAA6-42EA-8985-73505ACE64AA}" type="presParOf" srcId="{58CA9A7A-FBFD-42DB-B4A3-D56704AA6977}" destId="{3833F1C6-A6B1-46E6-8A15-F930B1F8D329}" srcOrd="2" destOrd="0" presId="urn:microsoft.com/office/officeart/2005/8/layout/orgChart1"/>
    <dgm:cxn modelId="{A03D1E97-1B5D-4A18-B833-EE08C7F9467D}" type="presParOf" srcId="{7F944FE0-D2A2-405B-BDFF-D1897631706E}" destId="{6859BE2E-B830-41FF-B86E-79A6F3BD7732}" srcOrd="16" destOrd="0" presId="urn:microsoft.com/office/officeart/2005/8/layout/orgChart1"/>
    <dgm:cxn modelId="{CA1E3C5F-CAD1-45DB-85C6-19E65F1EBACC}" type="presParOf" srcId="{7F944FE0-D2A2-405B-BDFF-D1897631706E}" destId="{8D866DCF-59CC-4DD5-B28E-62F3EE38D392}" srcOrd="17" destOrd="0" presId="urn:microsoft.com/office/officeart/2005/8/layout/orgChart1"/>
    <dgm:cxn modelId="{CABD4B23-CEB8-42AB-9B7A-8FD738AAAC45}" type="presParOf" srcId="{8D866DCF-59CC-4DD5-B28E-62F3EE38D392}" destId="{8AA59441-871E-4CB9-974F-BBB2590582D3}" srcOrd="0" destOrd="0" presId="urn:microsoft.com/office/officeart/2005/8/layout/orgChart1"/>
    <dgm:cxn modelId="{491E19C8-1E3B-491B-9C05-7A86E3CD71B8}" type="presParOf" srcId="{8AA59441-871E-4CB9-974F-BBB2590582D3}" destId="{9A7C5AEB-3E05-469A-95FE-22BE39540AE1}" srcOrd="0" destOrd="0" presId="urn:microsoft.com/office/officeart/2005/8/layout/orgChart1"/>
    <dgm:cxn modelId="{FE3ABCA3-79F6-4968-A6DC-73034FE0ED41}" type="presParOf" srcId="{8AA59441-871E-4CB9-974F-BBB2590582D3}" destId="{43608A5B-3808-436B-B5E2-C7A7C19E947A}" srcOrd="1" destOrd="0" presId="urn:microsoft.com/office/officeart/2005/8/layout/orgChart1"/>
    <dgm:cxn modelId="{8E37A424-516C-485C-9FA9-133CC35D46ED}" type="presParOf" srcId="{8D866DCF-59CC-4DD5-B28E-62F3EE38D392}" destId="{07619283-906A-4B7F-A688-B948772364C0}" srcOrd="1" destOrd="0" presId="urn:microsoft.com/office/officeart/2005/8/layout/orgChart1"/>
    <dgm:cxn modelId="{42F2D624-D33A-4B5E-B14F-93D877FF69DD}" type="presParOf" srcId="{07619283-906A-4B7F-A688-B948772364C0}" destId="{6B9387C3-2537-4FE2-8085-C859547936ED}" srcOrd="0" destOrd="0" presId="urn:microsoft.com/office/officeart/2005/8/layout/orgChart1"/>
    <dgm:cxn modelId="{0C2BA383-2A8A-44B6-8D34-495381E5FDB4}" type="presParOf" srcId="{07619283-906A-4B7F-A688-B948772364C0}" destId="{19521A41-1468-43CA-8648-B0DAEE5747D7}" srcOrd="1" destOrd="0" presId="urn:microsoft.com/office/officeart/2005/8/layout/orgChart1"/>
    <dgm:cxn modelId="{7F0FD365-487B-4E92-B5E0-6C538B9456EE}" type="presParOf" srcId="{19521A41-1468-43CA-8648-B0DAEE5747D7}" destId="{AC83BF55-15E5-4CA9-8603-040C1C724931}" srcOrd="0" destOrd="0" presId="urn:microsoft.com/office/officeart/2005/8/layout/orgChart1"/>
    <dgm:cxn modelId="{251E7661-41C4-47CF-A9D0-B203C54113C7}" type="presParOf" srcId="{AC83BF55-15E5-4CA9-8603-040C1C724931}" destId="{250F3822-B3AA-4407-90AE-B2B8D5EF00A9}" srcOrd="0" destOrd="0" presId="urn:microsoft.com/office/officeart/2005/8/layout/orgChart1"/>
    <dgm:cxn modelId="{24620278-71A8-4E39-B546-D2E67B52F72A}" type="presParOf" srcId="{AC83BF55-15E5-4CA9-8603-040C1C724931}" destId="{3D5DCA66-EC03-4D13-94BA-59130EF8F053}" srcOrd="1" destOrd="0" presId="urn:microsoft.com/office/officeart/2005/8/layout/orgChart1"/>
    <dgm:cxn modelId="{08D14196-6382-4DA0-AA3D-907080B11260}" type="presParOf" srcId="{19521A41-1468-43CA-8648-B0DAEE5747D7}" destId="{DC06BBD4-9CFE-43AB-B5BD-BC44CD6E3076}" srcOrd="1" destOrd="0" presId="urn:microsoft.com/office/officeart/2005/8/layout/orgChart1"/>
    <dgm:cxn modelId="{03F405BB-CC51-4A6D-A3FF-ED7909132C25}" type="presParOf" srcId="{19521A41-1468-43CA-8648-B0DAEE5747D7}" destId="{4976DE3A-1E73-4C99-A568-953ACA700A8A}" srcOrd="2" destOrd="0" presId="urn:microsoft.com/office/officeart/2005/8/layout/orgChart1"/>
    <dgm:cxn modelId="{73BEC947-13DF-45BE-BC37-85E52CDFB9B6}" type="presParOf" srcId="{07619283-906A-4B7F-A688-B948772364C0}" destId="{89695C53-1190-42FF-86CC-6209DC216241}" srcOrd="2" destOrd="0" presId="urn:microsoft.com/office/officeart/2005/8/layout/orgChart1"/>
    <dgm:cxn modelId="{56103642-50B6-4E67-BB45-2FC1426A7736}" type="presParOf" srcId="{07619283-906A-4B7F-A688-B948772364C0}" destId="{2091A16D-1C0D-4F82-A103-83C5761C684D}" srcOrd="3" destOrd="0" presId="urn:microsoft.com/office/officeart/2005/8/layout/orgChart1"/>
    <dgm:cxn modelId="{EFC9D930-DFE3-4B43-A2C6-84B4B9BC7E6B}" type="presParOf" srcId="{2091A16D-1C0D-4F82-A103-83C5761C684D}" destId="{EED680E5-5D13-4D31-96F1-F5C06ADCAF46}" srcOrd="0" destOrd="0" presId="urn:microsoft.com/office/officeart/2005/8/layout/orgChart1"/>
    <dgm:cxn modelId="{D9F32052-715E-407A-9D91-5910A974A133}" type="presParOf" srcId="{EED680E5-5D13-4D31-96F1-F5C06ADCAF46}" destId="{9BEC86F9-D6A7-4983-86A8-08577B7FE900}" srcOrd="0" destOrd="0" presId="urn:microsoft.com/office/officeart/2005/8/layout/orgChart1"/>
    <dgm:cxn modelId="{F19338DA-0732-433B-8E1B-74CFA4493220}" type="presParOf" srcId="{EED680E5-5D13-4D31-96F1-F5C06ADCAF46}" destId="{BAE3A63D-44E0-41CC-9D09-F10B1732475A}" srcOrd="1" destOrd="0" presId="urn:microsoft.com/office/officeart/2005/8/layout/orgChart1"/>
    <dgm:cxn modelId="{E450A112-C7BE-456E-B62D-572669ED9418}" type="presParOf" srcId="{2091A16D-1C0D-4F82-A103-83C5761C684D}" destId="{E48E0602-2F06-48C0-8919-CE0533050729}" srcOrd="1" destOrd="0" presId="urn:microsoft.com/office/officeart/2005/8/layout/orgChart1"/>
    <dgm:cxn modelId="{3A32D58C-7BEB-4A8D-9F8F-382169299D8F}" type="presParOf" srcId="{2091A16D-1C0D-4F82-A103-83C5761C684D}" destId="{EB7A1FFC-E249-429A-A32C-B391C7308432}" srcOrd="2" destOrd="0" presId="urn:microsoft.com/office/officeart/2005/8/layout/orgChart1"/>
    <dgm:cxn modelId="{CC32EEBB-F100-493D-A648-AB655DCA662B}" type="presParOf" srcId="{8D866DCF-59CC-4DD5-B28E-62F3EE38D392}" destId="{836B10AC-82D9-4DB4-A773-693582BDB9D0}" srcOrd="2" destOrd="0" presId="urn:microsoft.com/office/officeart/2005/8/layout/orgChart1"/>
    <dgm:cxn modelId="{02F39377-92C5-426F-9EC8-ECB703EC5533}" type="presParOf" srcId="{7F944FE0-D2A2-405B-BDFF-D1897631706E}" destId="{7009101D-659E-4AC4-B6A0-8312127BD0D5}" srcOrd="18" destOrd="0" presId="urn:microsoft.com/office/officeart/2005/8/layout/orgChart1"/>
    <dgm:cxn modelId="{FDC8EE08-BF7D-4834-B60E-1643A82992FD}" type="presParOf" srcId="{7F944FE0-D2A2-405B-BDFF-D1897631706E}" destId="{5AD6FC9D-6064-445F-8A06-CCA400DB3B08}" srcOrd="19" destOrd="0" presId="urn:microsoft.com/office/officeart/2005/8/layout/orgChart1"/>
    <dgm:cxn modelId="{F44909BA-543B-4BB0-B388-1B1A92059515}" type="presParOf" srcId="{5AD6FC9D-6064-445F-8A06-CCA400DB3B08}" destId="{15F16340-459A-4A27-A204-D236E8C20740}" srcOrd="0" destOrd="0" presId="urn:microsoft.com/office/officeart/2005/8/layout/orgChart1"/>
    <dgm:cxn modelId="{0FC81F14-E612-4048-B122-94831D25E39A}" type="presParOf" srcId="{15F16340-459A-4A27-A204-D236E8C20740}" destId="{F5C5F184-CBCA-49BB-BB7E-3A0146C211EB}" srcOrd="0" destOrd="0" presId="urn:microsoft.com/office/officeart/2005/8/layout/orgChart1"/>
    <dgm:cxn modelId="{9708D7C6-99F8-47BD-8D65-D33047C7806B}" type="presParOf" srcId="{15F16340-459A-4A27-A204-D236E8C20740}" destId="{7E0A6FE1-6E00-44A1-81D8-0EA2A6CD2AF3}" srcOrd="1" destOrd="0" presId="urn:microsoft.com/office/officeart/2005/8/layout/orgChart1"/>
    <dgm:cxn modelId="{E2921464-8ABF-418B-9640-28BCA311B362}" type="presParOf" srcId="{5AD6FC9D-6064-445F-8A06-CCA400DB3B08}" destId="{5ACBC9EB-3255-4183-99C6-36BFA4DB898A}" srcOrd="1" destOrd="0" presId="urn:microsoft.com/office/officeart/2005/8/layout/orgChart1"/>
    <dgm:cxn modelId="{682882C6-0FD8-4A7B-BE6F-A4DB648BD6FB}" type="presParOf" srcId="{5ACBC9EB-3255-4183-99C6-36BFA4DB898A}" destId="{D6F69DBC-B0FC-4A08-AC6B-4A6F9030A7BD}" srcOrd="0" destOrd="0" presId="urn:microsoft.com/office/officeart/2005/8/layout/orgChart1"/>
    <dgm:cxn modelId="{9132731C-0CDE-4E06-B32C-D3C8592E8111}" type="presParOf" srcId="{5ACBC9EB-3255-4183-99C6-36BFA4DB898A}" destId="{F66A1E48-16A7-4FB5-8156-CD2E1045FFBE}" srcOrd="1" destOrd="0" presId="urn:microsoft.com/office/officeart/2005/8/layout/orgChart1"/>
    <dgm:cxn modelId="{9F958FF3-D143-4E24-8285-437F3E0CCCC0}" type="presParOf" srcId="{F66A1E48-16A7-4FB5-8156-CD2E1045FFBE}" destId="{3F7CDCDE-6C8D-4873-91F7-40BD160249CE}" srcOrd="0" destOrd="0" presId="urn:microsoft.com/office/officeart/2005/8/layout/orgChart1"/>
    <dgm:cxn modelId="{7EF17C4C-0D46-4BB4-B36B-DCA6F8EFA148}" type="presParOf" srcId="{3F7CDCDE-6C8D-4873-91F7-40BD160249CE}" destId="{3E37B074-43F2-410D-A821-9E917734EEF5}" srcOrd="0" destOrd="0" presId="urn:microsoft.com/office/officeart/2005/8/layout/orgChart1"/>
    <dgm:cxn modelId="{F785D7D1-B258-4947-BB80-AEF7755657DA}" type="presParOf" srcId="{3F7CDCDE-6C8D-4873-91F7-40BD160249CE}" destId="{18956CBC-7222-4318-87FC-278CA4BA3768}" srcOrd="1" destOrd="0" presId="urn:microsoft.com/office/officeart/2005/8/layout/orgChart1"/>
    <dgm:cxn modelId="{89121800-9DD3-45EA-9D4B-FC865ACD7A65}" type="presParOf" srcId="{F66A1E48-16A7-4FB5-8156-CD2E1045FFBE}" destId="{D1A1BB6E-75BB-4B08-90C4-382CBCE3ACAC}" srcOrd="1" destOrd="0" presId="urn:microsoft.com/office/officeart/2005/8/layout/orgChart1"/>
    <dgm:cxn modelId="{2DB72CA4-8AB6-4099-BCE1-613232559A49}" type="presParOf" srcId="{F66A1E48-16A7-4FB5-8156-CD2E1045FFBE}" destId="{8D5B18A0-80A4-4C22-87BC-EEB3E6785EB2}" srcOrd="2" destOrd="0" presId="urn:microsoft.com/office/officeart/2005/8/layout/orgChart1"/>
    <dgm:cxn modelId="{86B90D90-27A8-40DD-B4D1-C01A66CA92EE}" type="presParOf" srcId="{5ACBC9EB-3255-4183-99C6-36BFA4DB898A}" destId="{1F22369C-0260-40DE-A3B5-80071F47CFCB}" srcOrd="2" destOrd="0" presId="urn:microsoft.com/office/officeart/2005/8/layout/orgChart1"/>
    <dgm:cxn modelId="{58496954-9366-40F6-8318-4362E843A9CB}" type="presParOf" srcId="{5ACBC9EB-3255-4183-99C6-36BFA4DB898A}" destId="{751DE3A9-98AD-4BB8-9614-99AE6394060E}" srcOrd="3" destOrd="0" presId="urn:microsoft.com/office/officeart/2005/8/layout/orgChart1"/>
    <dgm:cxn modelId="{5B6631BB-8019-42FC-87DF-1517F35EC83D}" type="presParOf" srcId="{751DE3A9-98AD-4BB8-9614-99AE6394060E}" destId="{C7124B80-AFC6-4098-8F7C-B68AC9998F53}" srcOrd="0" destOrd="0" presId="urn:microsoft.com/office/officeart/2005/8/layout/orgChart1"/>
    <dgm:cxn modelId="{E2E284FE-0316-4579-8E4D-F1D4CA25133D}" type="presParOf" srcId="{C7124B80-AFC6-4098-8F7C-B68AC9998F53}" destId="{E1649481-31C2-4E1C-A6F3-BCDF01D59BD2}" srcOrd="0" destOrd="0" presId="urn:microsoft.com/office/officeart/2005/8/layout/orgChart1"/>
    <dgm:cxn modelId="{FB8ABB42-B73B-4CFD-8D8A-26FDAA960DB3}" type="presParOf" srcId="{C7124B80-AFC6-4098-8F7C-B68AC9998F53}" destId="{F7BA7A01-E042-4673-AEEA-303514636AFE}" srcOrd="1" destOrd="0" presId="urn:microsoft.com/office/officeart/2005/8/layout/orgChart1"/>
    <dgm:cxn modelId="{7AB3A8BC-C72E-4EDF-9242-F9B7814945E7}" type="presParOf" srcId="{751DE3A9-98AD-4BB8-9614-99AE6394060E}" destId="{B9732F4F-BE78-4B49-9091-821A719A5806}" srcOrd="1" destOrd="0" presId="urn:microsoft.com/office/officeart/2005/8/layout/orgChart1"/>
    <dgm:cxn modelId="{7C3EA607-F3A6-4274-A156-02E64D1BF0ED}" type="presParOf" srcId="{751DE3A9-98AD-4BB8-9614-99AE6394060E}" destId="{02D762C6-91EC-4FE8-8DD5-7C4C3BF95BC3}" srcOrd="2" destOrd="0" presId="urn:microsoft.com/office/officeart/2005/8/layout/orgChart1"/>
    <dgm:cxn modelId="{20342A05-CE16-49CC-88CA-1F65EFBA935A}" type="presParOf" srcId="{5AD6FC9D-6064-445F-8A06-CCA400DB3B08}" destId="{75BBA576-24A0-4355-8678-C16C1DF84B6E}" srcOrd="2" destOrd="0" presId="urn:microsoft.com/office/officeart/2005/8/layout/orgChart1"/>
    <dgm:cxn modelId="{9AB3537C-8857-4F5A-93FF-1EF9293FD52B}" type="presParOf" srcId="{0A189367-43EC-4441-BA08-750B899E9469}" destId="{3B9D5E95-1320-46BA-A01E-BC0D01F0FFE2}" srcOrd="2" destOrd="0" presId="urn:microsoft.com/office/officeart/2005/8/layout/orgChart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1F22369C-0260-40DE-A3B5-80071F47CFCB}">
      <dsp:nvSpPr>
        <dsp:cNvPr id="0" name=""/>
        <dsp:cNvSpPr/>
      </dsp:nvSpPr>
      <dsp:spPr>
        <a:xfrm>
          <a:off x="14149930" y="2429031"/>
          <a:ext cx="140129" cy="1178936"/>
        </a:xfrm>
        <a:custGeom>
          <a:avLst/>
          <a:gdLst/>
          <a:ahLst/>
          <a:cxnLst/>
          <a:rect l="0" t="0" r="0" b="0"/>
          <a:pathLst>
            <a:path>
              <a:moveTo>
                <a:pt x="0" y="0"/>
              </a:moveTo>
              <a:lnTo>
                <a:pt x="0" y="1178936"/>
              </a:lnTo>
              <a:lnTo>
                <a:pt x="140129" y="117893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D6F69DBC-B0FC-4A08-AC6B-4A6F9030A7BD}">
      <dsp:nvSpPr>
        <dsp:cNvPr id="0" name=""/>
        <dsp:cNvSpPr/>
      </dsp:nvSpPr>
      <dsp:spPr>
        <a:xfrm>
          <a:off x="14149930" y="2429031"/>
          <a:ext cx="140129" cy="463513"/>
        </a:xfrm>
        <a:custGeom>
          <a:avLst/>
          <a:gdLst/>
          <a:ahLst/>
          <a:cxnLst/>
          <a:rect l="0" t="0" r="0" b="0"/>
          <a:pathLst>
            <a:path>
              <a:moveTo>
                <a:pt x="0" y="0"/>
              </a:moveTo>
              <a:lnTo>
                <a:pt x="0" y="463513"/>
              </a:lnTo>
              <a:lnTo>
                <a:pt x="140129" y="463513"/>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009101D-659E-4AC4-B6A0-8312127BD0D5}">
      <dsp:nvSpPr>
        <dsp:cNvPr id="0" name=""/>
        <dsp:cNvSpPr/>
      </dsp:nvSpPr>
      <dsp:spPr>
        <a:xfrm>
          <a:off x="7365491" y="1035140"/>
          <a:ext cx="7082288" cy="890071"/>
        </a:xfrm>
        <a:custGeom>
          <a:avLst/>
          <a:gdLst/>
          <a:ahLst/>
          <a:cxnLst/>
          <a:rect l="0" t="0" r="0" b="0"/>
          <a:pathLst>
            <a:path>
              <a:moveTo>
                <a:pt x="0" y="0"/>
              </a:moveTo>
              <a:lnTo>
                <a:pt x="0" y="784269"/>
              </a:lnTo>
              <a:lnTo>
                <a:pt x="7082288" y="784269"/>
              </a:lnTo>
              <a:lnTo>
                <a:pt x="7082288" y="890071"/>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9695C53-1190-42FF-86CC-6209DC216241}">
      <dsp:nvSpPr>
        <dsp:cNvPr id="0" name=""/>
        <dsp:cNvSpPr/>
      </dsp:nvSpPr>
      <dsp:spPr>
        <a:xfrm>
          <a:off x="12798060" y="2418224"/>
          <a:ext cx="206069" cy="1189743"/>
        </a:xfrm>
        <a:custGeom>
          <a:avLst/>
          <a:gdLst/>
          <a:ahLst/>
          <a:cxnLst/>
          <a:rect l="0" t="0" r="0" b="0"/>
          <a:pathLst>
            <a:path>
              <a:moveTo>
                <a:pt x="0" y="0"/>
              </a:moveTo>
              <a:lnTo>
                <a:pt x="0" y="1189743"/>
              </a:lnTo>
              <a:lnTo>
                <a:pt x="206069" y="1189743"/>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B9387C3-2537-4FE2-8085-C859547936ED}">
      <dsp:nvSpPr>
        <dsp:cNvPr id="0" name=""/>
        <dsp:cNvSpPr/>
      </dsp:nvSpPr>
      <dsp:spPr>
        <a:xfrm>
          <a:off x="12798060" y="2418224"/>
          <a:ext cx="206069" cy="474320"/>
        </a:xfrm>
        <a:custGeom>
          <a:avLst/>
          <a:gdLst/>
          <a:ahLst/>
          <a:cxnLst/>
          <a:rect l="0" t="0" r="0" b="0"/>
          <a:pathLst>
            <a:path>
              <a:moveTo>
                <a:pt x="0" y="0"/>
              </a:moveTo>
              <a:lnTo>
                <a:pt x="0" y="474320"/>
              </a:lnTo>
              <a:lnTo>
                <a:pt x="206069" y="474320"/>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859BE2E-B830-41FF-B86E-79A6F3BD7732}">
      <dsp:nvSpPr>
        <dsp:cNvPr id="0" name=""/>
        <dsp:cNvSpPr/>
      </dsp:nvSpPr>
      <dsp:spPr>
        <a:xfrm>
          <a:off x="7365491" y="1035140"/>
          <a:ext cx="5906259" cy="879264"/>
        </a:xfrm>
        <a:custGeom>
          <a:avLst/>
          <a:gdLst/>
          <a:ahLst/>
          <a:cxnLst/>
          <a:rect l="0" t="0" r="0" b="0"/>
          <a:pathLst>
            <a:path>
              <a:moveTo>
                <a:pt x="0" y="0"/>
              </a:moveTo>
              <a:lnTo>
                <a:pt x="0" y="773462"/>
              </a:lnTo>
              <a:lnTo>
                <a:pt x="5906259" y="773462"/>
              </a:lnTo>
              <a:lnTo>
                <a:pt x="5906259" y="879264"/>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9B6FEAED-F609-4ABD-9830-664C2D6F7BC4}">
      <dsp:nvSpPr>
        <dsp:cNvPr id="0" name=""/>
        <dsp:cNvSpPr/>
      </dsp:nvSpPr>
      <dsp:spPr>
        <a:xfrm>
          <a:off x="11561159" y="2418224"/>
          <a:ext cx="179581" cy="1189743"/>
        </a:xfrm>
        <a:custGeom>
          <a:avLst/>
          <a:gdLst/>
          <a:ahLst/>
          <a:cxnLst/>
          <a:rect l="0" t="0" r="0" b="0"/>
          <a:pathLst>
            <a:path>
              <a:moveTo>
                <a:pt x="0" y="0"/>
              </a:moveTo>
              <a:lnTo>
                <a:pt x="0" y="1189743"/>
              </a:lnTo>
              <a:lnTo>
                <a:pt x="179581" y="1189743"/>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3C4B0898-FEC4-425E-A62E-7F6211895D7C}">
      <dsp:nvSpPr>
        <dsp:cNvPr id="0" name=""/>
        <dsp:cNvSpPr/>
      </dsp:nvSpPr>
      <dsp:spPr>
        <a:xfrm>
          <a:off x="11561159" y="2418224"/>
          <a:ext cx="179581" cy="474320"/>
        </a:xfrm>
        <a:custGeom>
          <a:avLst/>
          <a:gdLst/>
          <a:ahLst/>
          <a:cxnLst/>
          <a:rect l="0" t="0" r="0" b="0"/>
          <a:pathLst>
            <a:path>
              <a:moveTo>
                <a:pt x="0" y="0"/>
              </a:moveTo>
              <a:lnTo>
                <a:pt x="0" y="474320"/>
              </a:lnTo>
              <a:lnTo>
                <a:pt x="179581" y="474320"/>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95E2F74E-F847-4663-BDD7-0A5BE67FBABA}">
      <dsp:nvSpPr>
        <dsp:cNvPr id="0" name=""/>
        <dsp:cNvSpPr/>
      </dsp:nvSpPr>
      <dsp:spPr>
        <a:xfrm>
          <a:off x="7365491" y="1035140"/>
          <a:ext cx="4598723" cy="879264"/>
        </a:xfrm>
        <a:custGeom>
          <a:avLst/>
          <a:gdLst/>
          <a:ahLst/>
          <a:cxnLst/>
          <a:rect l="0" t="0" r="0" b="0"/>
          <a:pathLst>
            <a:path>
              <a:moveTo>
                <a:pt x="0" y="0"/>
              </a:moveTo>
              <a:lnTo>
                <a:pt x="0" y="773462"/>
              </a:lnTo>
              <a:lnTo>
                <a:pt x="4598723" y="773462"/>
              </a:lnTo>
              <a:lnTo>
                <a:pt x="4598723" y="879264"/>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FBC2126-85D5-4905-9E09-CD7F082453CB}">
      <dsp:nvSpPr>
        <dsp:cNvPr id="0" name=""/>
        <dsp:cNvSpPr/>
      </dsp:nvSpPr>
      <dsp:spPr>
        <a:xfrm>
          <a:off x="10370353" y="2418224"/>
          <a:ext cx="151145" cy="1189743"/>
        </a:xfrm>
        <a:custGeom>
          <a:avLst/>
          <a:gdLst/>
          <a:ahLst/>
          <a:cxnLst/>
          <a:rect l="0" t="0" r="0" b="0"/>
          <a:pathLst>
            <a:path>
              <a:moveTo>
                <a:pt x="0" y="0"/>
              </a:moveTo>
              <a:lnTo>
                <a:pt x="0" y="1189743"/>
              </a:lnTo>
              <a:lnTo>
                <a:pt x="151145" y="1189743"/>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3CB9AA48-4DCA-4619-BFC8-64D366B147BD}">
      <dsp:nvSpPr>
        <dsp:cNvPr id="0" name=""/>
        <dsp:cNvSpPr/>
      </dsp:nvSpPr>
      <dsp:spPr>
        <a:xfrm>
          <a:off x="10370353" y="2418224"/>
          <a:ext cx="151145" cy="474320"/>
        </a:xfrm>
        <a:custGeom>
          <a:avLst/>
          <a:gdLst/>
          <a:ahLst/>
          <a:cxnLst/>
          <a:rect l="0" t="0" r="0" b="0"/>
          <a:pathLst>
            <a:path>
              <a:moveTo>
                <a:pt x="0" y="0"/>
              </a:moveTo>
              <a:lnTo>
                <a:pt x="0" y="474320"/>
              </a:lnTo>
              <a:lnTo>
                <a:pt x="151145" y="474320"/>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0257897-199B-45F9-8E97-4C591BBE7B3F}">
      <dsp:nvSpPr>
        <dsp:cNvPr id="0" name=""/>
        <dsp:cNvSpPr/>
      </dsp:nvSpPr>
      <dsp:spPr>
        <a:xfrm>
          <a:off x="7365491" y="1035140"/>
          <a:ext cx="3407916" cy="879264"/>
        </a:xfrm>
        <a:custGeom>
          <a:avLst/>
          <a:gdLst/>
          <a:ahLst/>
          <a:cxnLst/>
          <a:rect l="0" t="0" r="0" b="0"/>
          <a:pathLst>
            <a:path>
              <a:moveTo>
                <a:pt x="0" y="0"/>
              </a:moveTo>
              <a:lnTo>
                <a:pt x="0" y="773462"/>
              </a:lnTo>
              <a:lnTo>
                <a:pt x="3407916" y="773462"/>
              </a:lnTo>
              <a:lnTo>
                <a:pt x="3407916" y="879264"/>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185FE85-F6F3-47C8-BC28-BFB1B081D47E}">
      <dsp:nvSpPr>
        <dsp:cNvPr id="0" name=""/>
        <dsp:cNvSpPr/>
      </dsp:nvSpPr>
      <dsp:spPr>
        <a:xfrm>
          <a:off x="9151111" y="2418224"/>
          <a:ext cx="151145" cy="474320"/>
        </a:xfrm>
        <a:custGeom>
          <a:avLst/>
          <a:gdLst/>
          <a:ahLst/>
          <a:cxnLst/>
          <a:rect l="0" t="0" r="0" b="0"/>
          <a:pathLst>
            <a:path>
              <a:moveTo>
                <a:pt x="0" y="0"/>
              </a:moveTo>
              <a:lnTo>
                <a:pt x="0" y="474320"/>
              </a:lnTo>
              <a:lnTo>
                <a:pt x="151145" y="474320"/>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2E60BB5-7FD2-4219-AE7C-29971BDCB4BB}">
      <dsp:nvSpPr>
        <dsp:cNvPr id="0" name=""/>
        <dsp:cNvSpPr/>
      </dsp:nvSpPr>
      <dsp:spPr>
        <a:xfrm>
          <a:off x="7365491" y="1035140"/>
          <a:ext cx="2188675" cy="879264"/>
        </a:xfrm>
        <a:custGeom>
          <a:avLst/>
          <a:gdLst/>
          <a:ahLst/>
          <a:cxnLst/>
          <a:rect l="0" t="0" r="0" b="0"/>
          <a:pathLst>
            <a:path>
              <a:moveTo>
                <a:pt x="0" y="0"/>
              </a:moveTo>
              <a:lnTo>
                <a:pt x="0" y="773462"/>
              </a:lnTo>
              <a:lnTo>
                <a:pt x="2188675" y="773462"/>
              </a:lnTo>
              <a:lnTo>
                <a:pt x="2188675" y="879264"/>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3C6E50E2-C53E-409B-B57C-7E8EC824BE89}">
      <dsp:nvSpPr>
        <dsp:cNvPr id="0" name=""/>
        <dsp:cNvSpPr/>
      </dsp:nvSpPr>
      <dsp:spPr>
        <a:xfrm>
          <a:off x="7858123" y="2418224"/>
          <a:ext cx="163436" cy="4051434"/>
        </a:xfrm>
        <a:custGeom>
          <a:avLst/>
          <a:gdLst/>
          <a:ahLst/>
          <a:cxnLst/>
          <a:rect l="0" t="0" r="0" b="0"/>
          <a:pathLst>
            <a:path>
              <a:moveTo>
                <a:pt x="0" y="0"/>
              </a:moveTo>
              <a:lnTo>
                <a:pt x="0" y="4051434"/>
              </a:lnTo>
              <a:lnTo>
                <a:pt x="163436" y="405143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A991AB38-AA12-4BCD-BDBC-8B5C6FECB0D6}">
      <dsp:nvSpPr>
        <dsp:cNvPr id="0" name=""/>
        <dsp:cNvSpPr/>
      </dsp:nvSpPr>
      <dsp:spPr>
        <a:xfrm>
          <a:off x="7858123" y="2418224"/>
          <a:ext cx="163436" cy="3336011"/>
        </a:xfrm>
        <a:custGeom>
          <a:avLst/>
          <a:gdLst/>
          <a:ahLst/>
          <a:cxnLst/>
          <a:rect l="0" t="0" r="0" b="0"/>
          <a:pathLst>
            <a:path>
              <a:moveTo>
                <a:pt x="0" y="0"/>
              </a:moveTo>
              <a:lnTo>
                <a:pt x="0" y="3336011"/>
              </a:lnTo>
              <a:lnTo>
                <a:pt x="163436" y="333601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CB891B44-AF70-42EE-BD92-2912254ADB01}">
      <dsp:nvSpPr>
        <dsp:cNvPr id="0" name=""/>
        <dsp:cNvSpPr/>
      </dsp:nvSpPr>
      <dsp:spPr>
        <a:xfrm>
          <a:off x="7858123" y="2418224"/>
          <a:ext cx="163436" cy="2620588"/>
        </a:xfrm>
        <a:custGeom>
          <a:avLst/>
          <a:gdLst/>
          <a:ahLst/>
          <a:cxnLst/>
          <a:rect l="0" t="0" r="0" b="0"/>
          <a:pathLst>
            <a:path>
              <a:moveTo>
                <a:pt x="0" y="0"/>
              </a:moveTo>
              <a:lnTo>
                <a:pt x="0" y="2620588"/>
              </a:lnTo>
              <a:lnTo>
                <a:pt x="163436" y="262058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52777498-AA74-4FC2-849F-C626B27A45B4}">
      <dsp:nvSpPr>
        <dsp:cNvPr id="0" name=""/>
        <dsp:cNvSpPr/>
      </dsp:nvSpPr>
      <dsp:spPr>
        <a:xfrm>
          <a:off x="7858123" y="2418224"/>
          <a:ext cx="163436" cy="1905166"/>
        </a:xfrm>
        <a:custGeom>
          <a:avLst/>
          <a:gdLst/>
          <a:ahLst/>
          <a:cxnLst/>
          <a:rect l="0" t="0" r="0" b="0"/>
          <a:pathLst>
            <a:path>
              <a:moveTo>
                <a:pt x="0" y="0"/>
              </a:moveTo>
              <a:lnTo>
                <a:pt x="0" y="1905166"/>
              </a:lnTo>
              <a:lnTo>
                <a:pt x="163436" y="190516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79EAA6C-B7F9-45B1-B314-064B1497E450}">
      <dsp:nvSpPr>
        <dsp:cNvPr id="0" name=""/>
        <dsp:cNvSpPr/>
      </dsp:nvSpPr>
      <dsp:spPr>
        <a:xfrm>
          <a:off x="7858123" y="2418224"/>
          <a:ext cx="163436" cy="1189743"/>
        </a:xfrm>
        <a:custGeom>
          <a:avLst/>
          <a:gdLst/>
          <a:ahLst/>
          <a:cxnLst/>
          <a:rect l="0" t="0" r="0" b="0"/>
          <a:pathLst>
            <a:path>
              <a:moveTo>
                <a:pt x="0" y="0"/>
              </a:moveTo>
              <a:lnTo>
                <a:pt x="0" y="1189743"/>
              </a:lnTo>
              <a:lnTo>
                <a:pt x="163436" y="1189743"/>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8FA309A-083A-4C64-9477-7A3C69B2784C}">
      <dsp:nvSpPr>
        <dsp:cNvPr id="0" name=""/>
        <dsp:cNvSpPr/>
      </dsp:nvSpPr>
      <dsp:spPr>
        <a:xfrm>
          <a:off x="7858123" y="2418224"/>
          <a:ext cx="163436" cy="474320"/>
        </a:xfrm>
        <a:custGeom>
          <a:avLst/>
          <a:gdLst/>
          <a:ahLst/>
          <a:cxnLst/>
          <a:rect l="0" t="0" r="0" b="0"/>
          <a:pathLst>
            <a:path>
              <a:moveTo>
                <a:pt x="0" y="0"/>
              </a:moveTo>
              <a:lnTo>
                <a:pt x="0" y="474320"/>
              </a:lnTo>
              <a:lnTo>
                <a:pt x="163436" y="474320"/>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1CAB3E94-5855-4109-A43C-7105AD6B26D0}">
      <dsp:nvSpPr>
        <dsp:cNvPr id="0" name=""/>
        <dsp:cNvSpPr/>
      </dsp:nvSpPr>
      <dsp:spPr>
        <a:xfrm>
          <a:off x="7365491" y="1035140"/>
          <a:ext cx="928462" cy="879264"/>
        </a:xfrm>
        <a:custGeom>
          <a:avLst/>
          <a:gdLst/>
          <a:ahLst/>
          <a:cxnLst/>
          <a:rect l="0" t="0" r="0" b="0"/>
          <a:pathLst>
            <a:path>
              <a:moveTo>
                <a:pt x="0" y="0"/>
              </a:moveTo>
              <a:lnTo>
                <a:pt x="0" y="773462"/>
              </a:lnTo>
              <a:lnTo>
                <a:pt x="928462" y="773462"/>
              </a:lnTo>
              <a:lnTo>
                <a:pt x="928462" y="879264"/>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DE31F5CA-37EC-464B-A0E1-9AB790904E0E}">
      <dsp:nvSpPr>
        <dsp:cNvPr id="0" name=""/>
        <dsp:cNvSpPr/>
      </dsp:nvSpPr>
      <dsp:spPr>
        <a:xfrm>
          <a:off x="6651172" y="3144453"/>
          <a:ext cx="151145" cy="1894359"/>
        </a:xfrm>
        <a:custGeom>
          <a:avLst/>
          <a:gdLst/>
          <a:ahLst/>
          <a:cxnLst/>
          <a:rect l="0" t="0" r="0" b="0"/>
          <a:pathLst>
            <a:path>
              <a:moveTo>
                <a:pt x="0" y="0"/>
              </a:moveTo>
              <a:lnTo>
                <a:pt x="0" y="1894359"/>
              </a:lnTo>
              <a:lnTo>
                <a:pt x="151145" y="1894359"/>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C3FAA0F3-7CCC-449C-A82C-F68F70EE100B}">
      <dsp:nvSpPr>
        <dsp:cNvPr id="0" name=""/>
        <dsp:cNvSpPr/>
      </dsp:nvSpPr>
      <dsp:spPr>
        <a:xfrm>
          <a:off x="6651172" y="3144453"/>
          <a:ext cx="151145" cy="1178936"/>
        </a:xfrm>
        <a:custGeom>
          <a:avLst/>
          <a:gdLst/>
          <a:ahLst/>
          <a:cxnLst/>
          <a:rect l="0" t="0" r="0" b="0"/>
          <a:pathLst>
            <a:path>
              <a:moveTo>
                <a:pt x="0" y="0"/>
              </a:moveTo>
              <a:lnTo>
                <a:pt x="0" y="1178936"/>
              </a:lnTo>
              <a:lnTo>
                <a:pt x="151145" y="117893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C53932D4-51E7-41F5-AE16-C6CBB114DFEA}">
      <dsp:nvSpPr>
        <dsp:cNvPr id="0" name=""/>
        <dsp:cNvSpPr/>
      </dsp:nvSpPr>
      <dsp:spPr>
        <a:xfrm>
          <a:off x="6651172" y="3144453"/>
          <a:ext cx="151145" cy="463513"/>
        </a:xfrm>
        <a:custGeom>
          <a:avLst/>
          <a:gdLst/>
          <a:ahLst/>
          <a:cxnLst/>
          <a:rect l="0" t="0" r="0" b="0"/>
          <a:pathLst>
            <a:path>
              <a:moveTo>
                <a:pt x="0" y="0"/>
              </a:moveTo>
              <a:lnTo>
                <a:pt x="0" y="463513"/>
              </a:lnTo>
              <a:lnTo>
                <a:pt x="151145" y="463513"/>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3A9512E9-E1C5-4380-BA7C-8E54B5E137DF}">
      <dsp:nvSpPr>
        <dsp:cNvPr id="0" name=""/>
        <dsp:cNvSpPr/>
      </dsp:nvSpPr>
      <dsp:spPr>
        <a:xfrm>
          <a:off x="6139796" y="2418224"/>
          <a:ext cx="914431" cy="222410"/>
        </a:xfrm>
        <a:custGeom>
          <a:avLst/>
          <a:gdLst/>
          <a:ahLst/>
          <a:cxnLst/>
          <a:rect l="0" t="0" r="0" b="0"/>
          <a:pathLst>
            <a:path>
              <a:moveTo>
                <a:pt x="0" y="0"/>
              </a:moveTo>
              <a:lnTo>
                <a:pt x="0" y="116608"/>
              </a:lnTo>
              <a:lnTo>
                <a:pt x="914431" y="116608"/>
              </a:lnTo>
              <a:lnTo>
                <a:pt x="914431" y="222410"/>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DDF2BFC7-7510-44DA-852E-71B46BA5998B}">
      <dsp:nvSpPr>
        <dsp:cNvPr id="0" name=""/>
        <dsp:cNvSpPr/>
      </dsp:nvSpPr>
      <dsp:spPr>
        <a:xfrm>
          <a:off x="5431930" y="3859876"/>
          <a:ext cx="151145" cy="3325204"/>
        </a:xfrm>
        <a:custGeom>
          <a:avLst/>
          <a:gdLst/>
          <a:ahLst/>
          <a:cxnLst/>
          <a:rect l="0" t="0" r="0" b="0"/>
          <a:pathLst>
            <a:path>
              <a:moveTo>
                <a:pt x="0" y="0"/>
              </a:moveTo>
              <a:lnTo>
                <a:pt x="0" y="3325204"/>
              </a:lnTo>
              <a:lnTo>
                <a:pt x="151145" y="332520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D067F4C-C507-4F4A-BACC-0874942C1FBA}">
      <dsp:nvSpPr>
        <dsp:cNvPr id="0" name=""/>
        <dsp:cNvSpPr/>
      </dsp:nvSpPr>
      <dsp:spPr>
        <a:xfrm>
          <a:off x="5431930" y="3859876"/>
          <a:ext cx="151145" cy="2609781"/>
        </a:xfrm>
        <a:custGeom>
          <a:avLst/>
          <a:gdLst/>
          <a:ahLst/>
          <a:cxnLst/>
          <a:rect l="0" t="0" r="0" b="0"/>
          <a:pathLst>
            <a:path>
              <a:moveTo>
                <a:pt x="0" y="0"/>
              </a:moveTo>
              <a:lnTo>
                <a:pt x="0" y="2609781"/>
              </a:lnTo>
              <a:lnTo>
                <a:pt x="151145" y="260978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1BAEE04E-0A9C-4FC3-A912-7FB010A5E2F8}">
      <dsp:nvSpPr>
        <dsp:cNvPr id="0" name=""/>
        <dsp:cNvSpPr/>
      </dsp:nvSpPr>
      <dsp:spPr>
        <a:xfrm>
          <a:off x="5431930" y="3859876"/>
          <a:ext cx="151145" cy="1894359"/>
        </a:xfrm>
        <a:custGeom>
          <a:avLst/>
          <a:gdLst/>
          <a:ahLst/>
          <a:cxnLst/>
          <a:rect l="0" t="0" r="0" b="0"/>
          <a:pathLst>
            <a:path>
              <a:moveTo>
                <a:pt x="0" y="0"/>
              </a:moveTo>
              <a:lnTo>
                <a:pt x="0" y="1894359"/>
              </a:lnTo>
              <a:lnTo>
                <a:pt x="151145" y="1894359"/>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92A980DB-20D7-4B6B-B178-4CBC80B8D0CA}">
      <dsp:nvSpPr>
        <dsp:cNvPr id="0" name=""/>
        <dsp:cNvSpPr/>
      </dsp:nvSpPr>
      <dsp:spPr>
        <a:xfrm>
          <a:off x="5431930" y="3859876"/>
          <a:ext cx="151145" cy="1178936"/>
        </a:xfrm>
        <a:custGeom>
          <a:avLst/>
          <a:gdLst/>
          <a:ahLst/>
          <a:cxnLst/>
          <a:rect l="0" t="0" r="0" b="0"/>
          <a:pathLst>
            <a:path>
              <a:moveTo>
                <a:pt x="0" y="0"/>
              </a:moveTo>
              <a:lnTo>
                <a:pt x="0" y="1178936"/>
              </a:lnTo>
              <a:lnTo>
                <a:pt x="151145" y="117893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4A5F3F2D-B0D1-45C0-9662-2869662B4BB9}">
      <dsp:nvSpPr>
        <dsp:cNvPr id="0" name=""/>
        <dsp:cNvSpPr/>
      </dsp:nvSpPr>
      <dsp:spPr>
        <a:xfrm>
          <a:off x="5431930" y="3859876"/>
          <a:ext cx="151145" cy="463513"/>
        </a:xfrm>
        <a:custGeom>
          <a:avLst/>
          <a:gdLst/>
          <a:ahLst/>
          <a:cxnLst/>
          <a:rect l="0" t="0" r="0" b="0"/>
          <a:pathLst>
            <a:path>
              <a:moveTo>
                <a:pt x="0" y="0"/>
              </a:moveTo>
              <a:lnTo>
                <a:pt x="0" y="463513"/>
              </a:lnTo>
              <a:lnTo>
                <a:pt x="151145" y="463513"/>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0E0991F3-3934-47BB-929B-D5CDA7641990}">
      <dsp:nvSpPr>
        <dsp:cNvPr id="0" name=""/>
        <dsp:cNvSpPr/>
      </dsp:nvSpPr>
      <dsp:spPr>
        <a:xfrm>
          <a:off x="5225364" y="3144453"/>
          <a:ext cx="609620" cy="211603"/>
        </a:xfrm>
        <a:custGeom>
          <a:avLst/>
          <a:gdLst/>
          <a:ahLst/>
          <a:cxnLst/>
          <a:rect l="0" t="0" r="0" b="0"/>
          <a:pathLst>
            <a:path>
              <a:moveTo>
                <a:pt x="0" y="0"/>
              </a:moveTo>
              <a:lnTo>
                <a:pt x="0" y="105801"/>
              </a:lnTo>
              <a:lnTo>
                <a:pt x="609620" y="105801"/>
              </a:lnTo>
              <a:lnTo>
                <a:pt x="609620" y="211603"/>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2AFD7B4C-6568-464A-98DD-82379AAFB319}">
      <dsp:nvSpPr>
        <dsp:cNvPr id="0" name=""/>
        <dsp:cNvSpPr/>
      </dsp:nvSpPr>
      <dsp:spPr>
        <a:xfrm>
          <a:off x="4212688" y="3859876"/>
          <a:ext cx="151145" cy="463513"/>
        </a:xfrm>
        <a:custGeom>
          <a:avLst/>
          <a:gdLst/>
          <a:ahLst/>
          <a:cxnLst/>
          <a:rect l="0" t="0" r="0" b="0"/>
          <a:pathLst>
            <a:path>
              <a:moveTo>
                <a:pt x="0" y="0"/>
              </a:moveTo>
              <a:lnTo>
                <a:pt x="0" y="463513"/>
              </a:lnTo>
              <a:lnTo>
                <a:pt x="151145" y="463513"/>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D7968CA6-A26B-43C5-9036-51384CB0A177}">
      <dsp:nvSpPr>
        <dsp:cNvPr id="0" name=""/>
        <dsp:cNvSpPr/>
      </dsp:nvSpPr>
      <dsp:spPr>
        <a:xfrm>
          <a:off x="4615744" y="3144453"/>
          <a:ext cx="609620" cy="211603"/>
        </a:xfrm>
        <a:custGeom>
          <a:avLst/>
          <a:gdLst/>
          <a:ahLst/>
          <a:cxnLst/>
          <a:rect l="0" t="0" r="0" b="0"/>
          <a:pathLst>
            <a:path>
              <a:moveTo>
                <a:pt x="609620" y="0"/>
              </a:moveTo>
              <a:lnTo>
                <a:pt x="609620" y="105801"/>
              </a:lnTo>
              <a:lnTo>
                <a:pt x="0" y="105801"/>
              </a:lnTo>
              <a:lnTo>
                <a:pt x="0" y="211603"/>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AC18233-7434-428C-A2CE-9E3AFE243EA4}">
      <dsp:nvSpPr>
        <dsp:cNvPr id="0" name=""/>
        <dsp:cNvSpPr/>
      </dsp:nvSpPr>
      <dsp:spPr>
        <a:xfrm>
          <a:off x="5225364" y="2418224"/>
          <a:ext cx="914431" cy="222410"/>
        </a:xfrm>
        <a:custGeom>
          <a:avLst/>
          <a:gdLst/>
          <a:ahLst/>
          <a:cxnLst/>
          <a:rect l="0" t="0" r="0" b="0"/>
          <a:pathLst>
            <a:path>
              <a:moveTo>
                <a:pt x="914431" y="0"/>
              </a:moveTo>
              <a:lnTo>
                <a:pt x="914431" y="116608"/>
              </a:lnTo>
              <a:lnTo>
                <a:pt x="0" y="116608"/>
              </a:lnTo>
              <a:lnTo>
                <a:pt x="0" y="222410"/>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6920179-6629-4A58-BB26-F9023C6AB676}">
      <dsp:nvSpPr>
        <dsp:cNvPr id="0" name=""/>
        <dsp:cNvSpPr/>
      </dsp:nvSpPr>
      <dsp:spPr>
        <a:xfrm>
          <a:off x="6139796" y="1035140"/>
          <a:ext cx="1225695" cy="879264"/>
        </a:xfrm>
        <a:custGeom>
          <a:avLst/>
          <a:gdLst/>
          <a:ahLst/>
          <a:cxnLst/>
          <a:rect l="0" t="0" r="0" b="0"/>
          <a:pathLst>
            <a:path>
              <a:moveTo>
                <a:pt x="1225695" y="0"/>
              </a:moveTo>
              <a:lnTo>
                <a:pt x="1225695" y="773462"/>
              </a:lnTo>
              <a:lnTo>
                <a:pt x="0" y="773462"/>
              </a:lnTo>
              <a:lnTo>
                <a:pt x="0" y="879264"/>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CBA6E0F-55FD-4550-AB48-CA95BE9D442E}">
      <dsp:nvSpPr>
        <dsp:cNvPr id="0" name=""/>
        <dsp:cNvSpPr/>
      </dsp:nvSpPr>
      <dsp:spPr>
        <a:xfrm>
          <a:off x="2741537" y="3144453"/>
          <a:ext cx="151145" cy="1894359"/>
        </a:xfrm>
        <a:custGeom>
          <a:avLst/>
          <a:gdLst/>
          <a:ahLst/>
          <a:cxnLst/>
          <a:rect l="0" t="0" r="0" b="0"/>
          <a:pathLst>
            <a:path>
              <a:moveTo>
                <a:pt x="0" y="0"/>
              </a:moveTo>
              <a:lnTo>
                <a:pt x="0" y="1894359"/>
              </a:lnTo>
              <a:lnTo>
                <a:pt x="151145" y="1894359"/>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FB2DB3A0-B135-43F4-88C1-E9985DD92C2D}">
      <dsp:nvSpPr>
        <dsp:cNvPr id="0" name=""/>
        <dsp:cNvSpPr/>
      </dsp:nvSpPr>
      <dsp:spPr>
        <a:xfrm>
          <a:off x="2741537" y="3144453"/>
          <a:ext cx="151145" cy="1178936"/>
        </a:xfrm>
        <a:custGeom>
          <a:avLst/>
          <a:gdLst/>
          <a:ahLst/>
          <a:cxnLst/>
          <a:rect l="0" t="0" r="0" b="0"/>
          <a:pathLst>
            <a:path>
              <a:moveTo>
                <a:pt x="0" y="0"/>
              </a:moveTo>
              <a:lnTo>
                <a:pt x="0" y="1178936"/>
              </a:lnTo>
              <a:lnTo>
                <a:pt x="151145" y="117893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551EDF52-9700-4415-9C5E-2D5BBD97710A}">
      <dsp:nvSpPr>
        <dsp:cNvPr id="0" name=""/>
        <dsp:cNvSpPr/>
      </dsp:nvSpPr>
      <dsp:spPr>
        <a:xfrm>
          <a:off x="2741537" y="3144453"/>
          <a:ext cx="151145" cy="463513"/>
        </a:xfrm>
        <a:custGeom>
          <a:avLst/>
          <a:gdLst/>
          <a:ahLst/>
          <a:cxnLst/>
          <a:rect l="0" t="0" r="0" b="0"/>
          <a:pathLst>
            <a:path>
              <a:moveTo>
                <a:pt x="0" y="0"/>
              </a:moveTo>
              <a:lnTo>
                <a:pt x="0" y="463513"/>
              </a:lnTo>
              <a:lnTo>
                <a:pt x="151145" y="463513"/>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1BDCF5C3-4938-4F7B-B883-DFE0EA2513F2}">
      <dsp:nvSpPr>
        <dsp:cNvPr id="0" name=""/>
        <dsp:cNvSpPr/>
      </dsp:nvSpPr>
      <dsp:spPr>
        <a:xfrm>
          <a:off x="3098872" y="2418224"/>
          <a:ext cx="91440" cy="222410"/>
        </a:xfrm>
        <a:custGeom>
          <a:avLst/>
          <a:gdLst/>
          <a:ahLst/>
          <a:cxnLst/>
          <a:rect l="0" t="0" r="0" b="0"/>
          <a:pathLst>
            <a:path>
              <a:moveTo>
                <a:pt x="45720" y="0"/>
              </a:moveTo>
              <a:lnTo>
                <a:pt x="45720" y="222410"/>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146AE877-ED15-459B-B13B-AF077FBB1040}">
      <dsp:nvSpPr>
        <dsp:cNvPr id="0" name=""/>
        <dsp:cNvSpPr/>
      </dsp:nvSpPr>
      <dsp:spPr>
        <a:xfrm>
          <a:off x="3144592" y="1035140"/>
          <a:ext cx="4220899" cy="879264"/>
        </a:xfrm>
        <a:custGeom>
          <a:avLst/>
          <a:gdLst/>
          <a:ahLst/>
          <a:cxnLst/>
          <a:rect l="0" t="0" r="0" b="0"/>
          <a:pathLst>
            <a:path>
              <a:moveTo>
                <a:pt x="4220899" y="0"/>
              </a:moveTo>
              <a:lnTo>
                <a:pt x="4220899" y="773462"/>
              </a:lnTo>
              <a:lnTo>
                <a:pt x="0" y="773462"/>
              </a:lnTo>
              <a:lnTo>
                <a:pt x="0" y="879264"/>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361F233-B12E-43F6-BC39-A98D94AE39A7}">
      <dsp:nvSpPr>
        <dsp:cNvPr id="0" name=""/>
        <dsp:cNvSpPr/>
      </dsp:nvSpPr>
      <dsp:spPr>
        <a:xfrm>
          <a:off x="1520074" y="3859876"/>
          <a:ext cx="151145" cy="1894359"/>
        </a:xfrm>
        <a:custGeom>
          <a:avLst/>
          <a:gdLst/>
          <a:ahLst/>
          <a:cxnLst/>
          <a:rect l="0" t="0" r="0" b="0"/>
          <a:pathLst>
            <a:path>
              <a:moveTo>
                <a:pt x="0" y="0"/>
              </a:moveTo>
              <a:lnTo>
                <a:pt x="0" y="1894359"/>
              </a:lnTo>
              <a:lnTo>
                <a:pt x="151145" y="1894359"/>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894DCF4-CFDB-4655-8C23-F6D06D7FB345}">
      <dsp:nvSpPr>
        <dsp:cNvPr id="0" name=""/>
        <dsp:cNvSpPr/>
      </dsp:nvSpPr>
      <dsp:spPr>
        <a:xfrm>
          <a:off x="1520074" y="3859876"/>
          <a:ext cx="151145" cy="1178936"/>
        </a:xfrm>
        <a:custGeom>
          <a:avLst/>
          <a:gdLst/>
          <a:ahLst/>
          <a:cxnLst/>
          <a:rect l="0" t="0" r="0" b="0"/>
          <a:pathLst>
            <a:path>
              <a:moveTo>
                <a:pt x="0" y="0"/>
              </a:moveTo>
              <a:lnTo>
                <a:pt x="0" y="1178936"/>
              </a:lnTo>
              <a:lnTo>
                <a:pt x="151145" y="117893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E904246-481F-4578-AD91-764D29E6D564}">
      <dsp:nvSpPr>
        <dsp:cNvPr id="0" name=""/>
        <dsp:cNvSpPr/>
      </dsp:nvSpPr>
      <dsp:spPr>
        <a:xfrm>
          <a:off x="1520074" y="3859876"/>
          <a:ext cx="151145" cy="463513"/>
        </a:xfrm>
        <a:custGeom>
          <a:avLst/>
          <a:gdLst/>
          <a:ahLst/>
          <a:cxnLst/>
          <a:rect l="0" t="0" r="0" b="0"/>
          <a:pathLst>
            <a:path>
              <a:moveTo>
                <a:pt x="0" y="0"/>
              </a:moveTo>
              <a:lnTo>
                <a:pt x="0" y="463513"/>
              </a:lnTo>
              <a:lnTo>
                <a:pt x="151145" y="463513"/>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AAF5925E-A439-4734-BFA7-0209F1E034E0}">
      <dsp:nvSpPr>
        <dsp:cNvPr id="0" name=""/>
        <dsp:cNvSpPr/>
      </dsp:nvSpPr>
      <dsp:spPr>
        <a:xfrm>
          <a:off x="1877409" y="3144453"/>
          <a:ext cx="91440" cy="211603"/>
        </a:xfrm>
        <a:custGeom>
          <a:avLst/>
          <a:gdLst/>
          <a:ahLst/>
          <a:cxnLst/>
          <a:rect l="0" t="0" r="0" b="0"/>
          <a:pathLst>
            <a:path>
              <a:moveTo>
                <a:pt x="45720" y="0"/>
              </a:moveTo>
              <a:lnTo>
                <a:pt x="45720" y="211603"/>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935FBDA-E2AB-49CA-8CF4-754257839CD4}">
      <dsp:nvSpPr>
        <dsp:cNvPr id="0" name=""/>
        <dsp:cNvSpPr/>
      </dsp:nvSpPr>
      <dsp:spPr>
        <a:xfrm>
          <a:off x="1877409" y="2418224"/>
          <a:ext cx="91440" cy="222410"/>
        </a:xfrm>
        <a:custGeom>
          <a:avLst/>
          <a:gdLst/>
          <a:ahLst/>
          <a:cxnLst/>
          <a:rect l="0" t="0" r="0" b="0"/>
          <a:pathLst>
            <a:path>
              <a:moveTo>
                <a:pt x="45720" y="0"/>
              </a:moveTo>
              <a:lnTo>
                <a:pt x="45720" y="222410"/>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3CD38DC8-3D55-42DE-AD09-72BD953ED7FB}">
      <dsp:nvSpPr>
        <dsp:cNvPr id="0" name=""/>
        <dsp:cNvSpPr/>
      </dsp:nvSpPr>
      <dsp:spPr>
        <a:xfrm>
          <a:off x="1923129" y="1035140"/>
          <a:ext cx="5442362" cy="879264"/>
        </a:xfrm>
        <a:custGeom>
          <a:avLst/>
          <a:gdLst/>
          <a:ahLst/>
          <a:cxnLst/>
          <a:rect l="0" t="0" r="0" b="0"/>
          <a:pathLst>
            <a:path>
              <a:moveTo>
                <a:pt x="5442362" y="0"/>
              </a:moveTo>
              <a:lnTo>
                <a:pt x="5442362" y="773462"/>
              </a:lnTo>
              <a:lnTo>
                <a:pt x="0" y="773462"/>
              </a:lnTo>
              <a:lnTo>
                <a:pt x="0" y="879264"/>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A210511E-8313-4F28-990A-429088BA3B3F}">
      <dsp:nvSpPr>
        <dsp:cNvPr id="0" name=""/>
        <dsp:cNvSpPr/>
      </dsp:nvSpPr>
      <dsp:spPr>
        <a:xfrm>
          <a:off x="77525" y="2429031"/>
          <a:ext cx="122542" cy="1894359"/>
        </a:xfrm>
        <a:custGeom>
          <a:avLst/>
          <a:gdLst/>
          <a:ahLst/>
          <a:cxnLst/>
          <a:rect l="0" t="0" r="0" b="0"/>
          <a:pathLst>
            <a:path>
              <a:moveTo>
                <a:pt x="0" y="0"/>
              </a:moveTo>
              <a:lnTo>
                <a:pt x="0" y="1894359"/>
              </a:lnTo>
              <a:lnTo>
                <a:pt x="122542" y="1894359"/>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BD786B8-780D-4619-A5E3-357F0EDAE2E4}">
      <dsp:nvSpPr>
        <dsp:cNvPr id="0" name=""/>
        <dsp:cNvSpPr/>
      </dsp:nvSpPr>
      <dsp:spPr>
        <a:xfrm>
          <a:off x="77525" y="2429031"/>
          <a:ext cx="122542" cy="1178936"/>
        </a:xfrm>
        <a:custGeom>
          <a:avLst/>
          <a:gdLst/>
          <a:ahLst/>
          <a:cxnLst/>
          <a:rect l="0" t="0" r="0" b="0"/>
          <a:pathLst>
            <a:path>
              <a:moveTo>
                <a:pt x="0" y="0"/>
              </a:moveTo>
              <a:lnTo>
                <a:pt x="0" y="1178936"/>
              </a:lnTo>
              <a:lnTo>
                <a:pt x="122542" y="117893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0DBA4C10-E38C-4A57-BDCF-A02983AC86EA}">
      <dsp:nvSpPr>
        <dsp:cNvPr id="0" name=""/>
        <dsp:cNvSpPr/>
      </dsp:nvSpPr>
      <dsp:spPr>
        <a:xfrm>
          <a:off x="77525" y="2429031"/>
          <a:ext cx="122542" cy="463513"/>
        </a:xfrm>
        <a:custGeom>
          <a:avLst/>
          <a:gdLst/>
          <a:ahLst/>
          <a:cxnLst/>
          <a:rect l="0" t="0" r="0" b="0"/>
          <a:pathLst>
            <a:path>
              <a:moveTo>
                <a:pt x="0" y="0"/>
              </a:moveTo>
              <a:lnTo>
                <a:pt x="0" y="463513"/>
              </a:lnTo>
              <a:lnTo>
                <a:pt x="122542" y="463513"/>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BA6A4CA-F40E-4826-9E97-95062F5DD647}">
      <dsp:nvSpPr>
        <dsp:cNvPr id="0" name=""/>
        <dsp:cNvSpPr/>
      </dsp:nvSpPr>
      <dsp:spPr>
        <a:xfrm>
          <a:off x="387628" y="1035140"/>
          <a:ext cx="6977863" cy="890071"/>
        </a:xfrm>
        <a:custGeom>
          <a:avLst/>
          <a:gdLst/>
          <a:ahLst/>
          <a:cxnLst/>
          <a:rect l="0" t="0" r="0" b="0"/>
          <a:pathLst>
            <a:path>
              <a:moveTo>
                <a:pt x="6977863" y="0"/>
              </a:moveTo>
              <a:lnTo>
                <a:pt x="6977863" y="784269"/>
              </a:lnTo>
              <a:lnTo>
                <a:pt x="0" y="784269"/>
              </a:lnTo>
              <a:lnTo>
                <a:pt x="0" y="890071"/>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2D883808-430E-40D8-8B07-302E85302A34}">
      <dsp:nvSpPr>
        <dsp:cNvPr id="0" name=""/>
        <dsp:cNvSpPr/>
      </dsp:nvSpPr>
      <dsp:spPr>
        <a:xfrm>
          <a:off x="6608947" y="386161"/>
          <a:ext cx="1513089" cy="648979"/>
        </a:xfrm>
        <a:prstGeom prst="rect">
          <a:avLst/>
        </a:prstGeom>
        <a:solidFill>
          <a:schemeClr val="tx2"/>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7620" tIns="7620" rIns="7620" bIns="7620" numCol="1" spcCol="1270" anchor="ctr" anchorCtr="0">
          <a:noAutofit/>
        </a:bodyPr>
        <a:lstStyle/>
        <a:p>
          <a:pPr marL="0" lvl="0" indent="0" algn="ctr" defTabSz="533400">
            <a:lnSpc>
              <a:spcPct val="90000"/>
            </a:lnSpc>
            <a:spcBef>
              <a:spcPct val="0"/>
            </a:spcBef>
            <a:spcAft>
              <a:spcPct val="35000"/>
            </a:spcAft>
            <a:buNone/>
          </a:pPr>
          <a:r>
            <a:rPr lang="pt-BR" sz="1200" b="1" kern="1200"/>
            <a:t>PICK YOUR DRIVER</a:t>
          </a:r>
        </a:p>
      </dsp:txBody>
      <dsp:txXfrm>
        <a:off x="6608947" y="386161"/>
        <a:ext cx="1513089" cy="648979"/>
      </dsp:txXfrm>
    </dsp:sp>
    <dsp:sp modelId="{4C9AEEA8-806B-4221-A8CF-497F84C39D63}">
      <dsp:nvSpPr>
        <dsp:cNvPr id="0" name=""/>
        <dsp:cNvSpPr/>
      </dsp:nvSpPr>
      <dsp:spPr>
        <a:xfrm>
          <a:off x="0" y="1925212"/>
          <a:ext cx="775256" cy="503818"/>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b="1" kern="1200"/>
            <a:t>INÍCIO</a:t>
          </a:r>
        </a:p>
      </dsp:txBody>
      <dsp:txXfrm>
        <a:off x="0" y="1925212"/>
        <a:ext cx="775256" cy="503818"/>
      </dsp:txXfrm>
    </dsp:sp>
    <dsp:sp modelId="{9E9FE827-52A4-46D9-ADB2-E6FCF0B9E008}">
      <dsp:nvSpPr>
        <dsp:cNvPr id="0" name=""/>
        <dsp:cNvSpPr/>
      </dsp:nvSpPr>
      <dsp:spPr>
        <a:xfrm>
          <a:off x="200068" y="2640634"/>
          <a:ext cx="1007637" cy="503818"/>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DEFINIÇÃO </a:t>
          </a:r>
          <a:r>
            <a:rPr lang="pt-BR" sz="800" b="0" kern="1200"/>
            <a:t>DE</a:t>
          </a:r>
          <a:r>
            <a:rPr lang="pt-BR" sz="800" kern="1200"/>
            <a:t> OBJETIVOS DO SITE</a:t>
          </a:r>
        </a:p>
      </dsp:txBody>
      <dsp:txXfrm>
        <a:off x="200068" y="2640634"/>
        <a:ext cx="1007637" cy="503818"/>
      </dsp:txXfrm>
    </dsp:sp>
    <dsp:sp modelId="{CF1CE0D6-2000-45B7-B412-882350AF6F25}">
      <dsp:nvSpPr>
        <dsp:cNvPr id="0" name=""/>
        <dsp:cNvSpPr/>
      </dsp:nvSpPr>
      <dsp:spPr>
        <a:xfrm>
          <a:off x="200068" y="3356057"/>
          <a:ext cx="1007637" cy="503818"/>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FORMAÇÃO DA EQUIPE DE DESIGN E DESENVOLVIMENTO</a:t>
          </a:r>
        </a:p>
      </dsp:txBody>
      <dsp:txXfrm>
        <a:off x="200068" y="3356057"/>
        <a:ext cx="1007637" cy="503818"/>
      </dsp:txXfrm>
    </dsp:sp>
    <dsp:sp modelId="{422A5DCC-F310-4179-AC5C-3A5AA9AB3509}">
      <dsp:nvSpPr>
        <dsp:cNvPr id="0" name=""/>
        <dsp:cNvSpPr/>
      </dsp:nvSpPr>
      <dsp:spPr>
        <a:xfrm>
          <a:off x="200068" y="4071480"/>
          <a:ext cx="1007637" cy="503818"/>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IDENTIFICAÇÃO DE FUNCIONALIDADES E RECURSOS</a:t>
          </a:r>
        </a:p>
      </dsp:txBody>
      <dsp:txXfrm>
        <a:off x="200068" y="4071480"/>
        <a:ext cx="1007637" cy="503818"/>
      </dsp:txXfrm>
    </dsp:sp>
    <dsp:sp modelId="{D170E32D-A43F-4CAB-A215-C289F970862B}">
      <dsp:nvSpPr>
        <dsp:cNvPr id="0" name=""/>
        <dsp:cNvSpPr/>
      </dsp:nvSpPr>
      <dsp:spPr>
        <a:xfrm>
          <a:off x="1417088" y="1914405"/>
          <a:ext cx="1012081" cy="503818"/>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PLANEJAMENTO</a:t>
          </a:r>
        </a:p>
      </dsp:txBody>
      <dsp:txXfrm>
        <a:off x="1417088" y="1914405"/>
        <a:ext cx="1012081" cy="503818"/>
      </dsp:txXfrm>
    </dsp:sp>
    <dsp:sp modelId="{8D28DA9C-651E-493C-AEB4-8DE7C4670A76}">
      <dsp:nvSpPr>
        <dsp:cNvPr id="0" name=""/>
        <dsp:cNvSpPr/>
      </dsp:nvSpPr>
      <dsp:spPr>
        <a:xfrm>
          <a:off x="1419310" y="2640634"/>
          <a:ext cx="1007637" cy="503818"/>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ANÁLISE DE MERCADO (PRECIFICAÇÃO DAS CORRIDAS)</a:t>
          </a:r>
        </a:p>
      </dsp:txBody>
      <dsp:txXfrm>
        <a:off x="1419310" y="2640634"/>
        <a:ext cx="1007637" cy="503818"/>
      </dsp:txXfrm>
    </dsp:sp>
    <dsp:sp modelId="{72AC346F-2F4E-444E-8C03-BD2A3B5A48DE}">
      <dsp:nvSpPr>
        <dsp:cNvPr id="0" name=""/>
        <dsp:cNvSpPr/>
      </dsp:nvSpPr>
      <dsp:spPr>
        <a:xfrm>
          <a:off x="1419310" y="3356057"/>
          <a:ext cx="1007637" cy="503818"/>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DEFINIR OS REQUISITOS DETALHADOS</a:t>
          </a:r>
        </a:p>
      </dsp:txBody>
      <dsp:txXfrm>
        <a:off x="1419310" y="3356057"/>
        <a:ext cx="1007637" cy="503818"/>
      </dsp:txXfrm>
    </dsp:sp>
    <dsp:sp modelId="{3C105CD6-BA5F-4296-9ADF-C21FEB294665}">
      <dsp:nvSpPr>
        <dsp:cNvPr id="0" name=""/>
        <dsp:cNvSpPr/>
      </dsp:nvSpPr>
      <dsp:spPr>
        <a:xfrm>
          <a:off x="1671219" y="4071480"/>
          <a:ext cx="1007637" cy="503818"/>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DEFINIÇÃO DO BANCO DE DADOS</a:t>
          </a:r>
        </a:p>
      </dsp:txBody>
      <dsp:txXfrm>
        <a:off x="1671219" y="4071480"/>
        <a:ext cx="1007637" cy="503818"/>
      </dsp:txXfrm>
    </dsp:sp>
    <dsp:sp modelId="{D7E2BE4B-D731-4C2D-BA0A-37C902784000}">
      <dsp:nvSpPr>
        <dsp:cNvPr id="0" name=""/>
        <dsp:cNvSpPr/>
      </dsp:nvSpPr>
      <dsp:spPr>
        <a:xfrm>
          <a:off x="1671219" y="4786903"/>
          <a:ext cx="1007637" cy="503818"/>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INTEGRAÇÕES</a:t>
          </a:r>
        </a:p>
      </dsp:txBody>
      <dsp:txXfrm>
        <a:off x="1671219" y="4786903"/>
        <a:ext cx="1007637" cy="503818"/>
      </dsp:txXfrm>
    </dsp:sp>
    <dsp:sp modelId="{85AD923B-4E2C-411D-9E05-6D278E6E3C31}">
      <dsp:nvSpPr>
        <dsp:cNvPr id="0" name=""/>
        <dsp:cNvSpPr/>
      </dsp:nvSpPr>
      <dsp:spPr>
        <a:xfrm>
          <a:off x="1671219" y="5502326"/>
          <a:ext cx="1007637" cy="503818"/>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CRIAÇÃO DE CRONOGRAMAS E METAS</a:t>
          </a:r>
        </a:p>
      </dsp:txBody>
      <dsp:txXfrm>
        <a:off x="1671219" y="5502326"/>
        <a:ext cx="1007637" cy="503818"/>
      </dsp:txXfrm>
    </dsp:sp>
    <dsp:sp modelId="{5368EF9E-E26F-497A-B704-8C2CE5D835FD}">
      <dsp:nvSpPr>
        <dsp:cNvPr id="0" name=""/>
        <dsp:cNvSpPr/>
      </dsp:nvSpPr>
      <dsp:spPr>
        <a:xfrm>
          <a:off x="2640773" y="1914405"/>
          <a:ext cx="1007637" cy="503818"/>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b="1" kern="1200"/>
            <a:t>DESIGN</a:t>
          </a:r>
        </a:p>
        <a:p>
          <a:pPr marL="0" lvl="0" indent="0" algn="ctr" defTabSz="355600">
            <a:lnSpc>
              <a:spcPct val="90000"/>
            </a:lnSpc>
            <a:spcBef>
              <a:spcPct val="0"/>
            </a:spcBef>
            <a:spcAft>
              <a:spcPct val="35000"/>
            </a:spcAft>
            <a:buNone/>
          </a:pPr>
          <a:r>
            <a:rPr lang="pt-BR" sz="800" b="1" kern="1200"/>
            <a:t>PROTOTIPAGEM</a:t>
          </a:r>
        </a:p>
      </dsp:txBody>
      <dsp:txXfrm>
        <a:off x="2640773" y="1914405"/>
        <a:ext cx="1007637" cy="503818"/>
      </dsp:txXfrm>
    </dsp:sp>
    <dsp:sp modelId="{3CB81659-FE3C-423B-9CBD-B42FC5FE3EA0}">
      <dsp:nvSpPr>
        <dsp:cNvPr id="0" name=""/>
        <dsp:cNvSpPr/>
      </dsp:nvSpPr>
      <dsp:spPr>
        <a:xfrm>
          <a:off x="2640773" y="2640634"/>
          <a:ext cx="1007637" cy="503818"/>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DESIGN </a:t>
          </a:r>
        </a:p>
      </dsp:txBody>
      <dsp:txXfrm>
        <a:off x="2640773" y="2640634"/>
        <a:ext cx="1007637" cy="503818"/>
      </dsp:txXfrm>
    </dsp:sp>
    <dsp:sp modelId="{07D3882F-C235-4ADF-85FA-E879C777A8BD}">
      <dsp:nvSpPr>
        <dsp:cNvPr id="0" name=""/>
        <dsp:cNvSpPr/>
      </dsp:nvSpPr>
      <dsp:spPr>
        <a:xfrm>
          <a:off x="2892683" y="3356057"/>
          <a:ext cx="1007637" cy="503818"/>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NAVEGAÇÃO E FUNCIONALIDADES</a:t>
          </a:r>
        </a:p>
      </dsp:txBody>
      <dsp:txXfrm>
        <a:off x="2892683" y="3356057"/>
        <a:ext cx="1007637" cy="503818"/>
      </dsp:txXfrm>
    </dsp:sp>
    <dsp:sp modelId="{D7DDDDF0-F44F-4B11-B08B-89295DEA0D9B}">
      <dsp:nvSpPr>
        <dsp:cNvPr id="0" name=""/>
        <dsp:cNvSpPr/>
      </dsp:nvSpPr>
      <dsp:spPr>
        <a:xfrm>
          <a:off x="2892683" y="4071480"/>
          <a:ext cx="1007637" cy="503818"/>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PROTÓTIPOS INTERATIVOS</a:t>
          </a:r>
        </a:p>
      </dsp:txBody>
      <dsp:txXfrm>
        <a:off x="2892683" y="4071480"/>
        <a:ext cx="1007637" cy="503818"/>
      </dsp:txXfrm>
    </dsp:sp>
    <dsp:sp modelId="{60217F95-1C17-467D-8FED-37F52E7F5E34}">
      <dsp:nvSpPr>
        <dsp:cNvPr id="0" name=""/>
        <dsp:cNvSpPr/>
      </dsp:nvSpPr>
      <dsp:spPr>
        <a:xfrm>
          <a:off x="2892683" y="4786903"/>
          <a:ext cx="1007637" cy="503818"/>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TESTAR A UI/UX</a:t>
          </a:r>
        </a:p>
      </dsp:txBody>
      <dsp:txXfrm>
        <a:off x="2892683" y="4786903"/>
        <a:ext cx="1007637" cy="503818"/>
      </dsp:txXfrm>
    </dsp:sp>
    <dsp:sp modelId="{34D49AA9-33AD-4664-ADD5-58DB46EB9889}">
      <dsp:nvSpPr>
        <dsp:cNvPr id="0" name=""/>
        <dsp:cNvSpPr/>
      </dsp:nvSpPr>
      <dsp:spPr>
        <a:xfrm>
          <a:off x="5515735" y="1914405"/>
          <a:ext cx="1248120" cy="503818"/>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DESENVOLVIMENTO</a:t>
          </a:r>
        </a:p>
      </dsp:txBody>
      <dsp:txXfrm>
        <a:off x="5515735" y="1914405"/>
        <a:ext cx="1248120" cy="503818"/>
      </dsp:txXfrm>
    </dsp:sp>
    <dsp:sp modelId="{DA2E93DC-BB1D-4564-889B-BA004AC786E0}">
      <dsp:nvSpPr>
        <dsp:cNvPr id="0" name=""/>
        <dsp:cNvSpPr/>
      </dsp:nvSpPr>
      <dsp:spPr>
        <a:xfrm>
          <a:off x="4721546" y="2640634"/>
          <a:ext cx="1007637" cy="503818"/>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DEFINIR A ESTRUTURA DO SITE</a:t>
          </a:r>
        </a:p>
      </dsp:txBody>
      <dsp:txXfrm>
        <a:off x="4721546" y="2640634"/>
        <a:ext cx="1007637" cy="503818"/>
      </dsp:txXfrm>
    </dsp:sp>
    <dsp:sp modelId="{47D7B08E-C006-4337-AFA5-B2B6AB5330E7}">
      <dsp:nvSpPr>
        <dsp:cNvPr id="0" name=""/>
        <dsp:cNvSpPr/>
      </dsp:nvSpPr>
      <dsp:spPr>
        <a:xfrm>
          <a:off x="4111925" y="3356057"/>
          <a:ext cx="1007637" cy="503818"/>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CÓDIGO FRONT-END</a:t>
          </a:r>
        </a:p>
      </dsp:txBody>
      <dsp:txXfrm>
        <a:off x="4111925" y="3356057"/>
        <a:ext cx="1007637" cy="503818"/>
      </dsp:txXfrm>
    </dsp:sp>
    <dsp:sp modelId="{3313DE1E-A571-4C14-9359-D2832EC6E704}">
      <dsp:nvSpPr>
        <dsp:cNvPr id="0" name=""/>
        <dsp:cNvSpPr/>
      </dsp:nvSpPr>
      <dsp:spPr>
        <a:xfrm>
          <a:off x="4363834" y="4071480"/>
          <a:ext cx="1007637" cy="503818"/>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ESTILIZAR PÁGINAS</a:t>
          </a:r>
        </a:p>
      </dsp:txBody>
      <dsp:txXfrm>
        <a:off x="4363834" y="4071480"/>
        <a:ext cx="1007637" cy="503818"/>
      </dsp:txXfrm>
    </dsp:sp>
    <dsp:sp modelId="{43E1BAD0-C612-479E-A76D-9ADDAE663A0D}">
      <dsp:nvSpPr>
        <dsp:cNvPr id="0" name=""/>
        <dsp:cNvSpPr/>
      </dsp:nvSpPr>
      <dsp:spPr>
        <a:xfrm>
          <a:off x="5331166" y="3356057"/>
          <a:ext cx="1007637" cy="503818"/>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CÓDIGO BACK-END</a:t>
          </a:r>
        </a:p>
      </dsp:txBody>
      <dsp:txXfrm>
        <a:off x="5331166" y="3356057"/>
        <a:ext cx="1007637" cy="503818"/>
      </dsp:txXfrm>
    </dsp:sp>
    <dsp:sp modelId="{2F19FCDD-0105-4117-B9E6-1C5AE13949BB}">
      <dsp:nvSpPr>
        <dsp:cNvPr id="0" name=""/>
        <dsp:cNvSpPr/>
      </dsp:nvSpPr>
      <dsp:spPr>
        <a:xfrm>
          <a:off x="5583076" y="4071480"/>
          <a:ext cx="1007637" cy="503818"/>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CRIAÇÃO DO BANCO DE DADOS</a:t>
          </a:r>
        </a:p>
      </dsp:txBody>
      <dsp:txXfrm>
        <a:off x="5583076" y="4071480"/>
        <a:ext cx="1007637" cy="503818"/>
      </dsp:txXfrm>
    </dsp:sp>
    <dsp:sp modelId="{FD13211A-0C2D-40C1-987F-540BDB91CE01}">
      <dsp:nvSpPr>
        <dsp:cNvPr id="0" name=""/>
        <dsp:cNvSpPr/>
      </dsp:nvSpPr>
      <dsp:spPr>
        <a:xfrm>
          <a:off x="5583076" y="4786903"/>
          <a:ext cx="1007637" cy="503818"/>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DESENVOLVIMENTO DAS API'S</a:t>
          </a:r>
        </a:p>
      </dsp:txBody>
      <dsp:txXfrm>
        <a:off x="5583076" y="4786903"/>
        <a:ext cx="1007637" cy="503818"/>
      </dsp:txXfrm>
    </dsp:sp>
    <dsp:sp modelId="{53D60588-5CE1-48A8-86FF-19E520FE8D61}">
      <dsp:nvSpPr>
        <dsp:cNvPr id="0" name=""/>
        <dsp:cNvSpPr/>
      </dsp:nvSpPr>
      <dsp:spPr>
        <a:xfrm>
          <a:off x="5583076" y="5502326"/>
          <a:ext cx="1007637" cy="503818"/>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IMPLEMENTAR IA</a:t>
          </a:r>
        </a:p>
      </dsp:txBody>
      <dsp:txXfrm>
        <a:off x="5583076" y="5502326"/>
        <a:ext cx="1007637" cy="503818"/>
      </dsp:txXfrm>
    </dsp:sp>
    <dsp:sp modelId="{13105FD1-9899-4176-936B-D44FE5EB29AC}">
      <dsp:nvSpPr>
        <dsp:cNvPr id="0" name=""/>
        <dsp:cNvSpPr/>
      </dsp:nvSpPr>
      <dsp:spPr>
        <a:xfrm>
          <a:off x="5583076" y="6217749"/>
          <a:ext cx="1007637" cy="503818"/>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CRIAÇÃO DO SERVIDOR</a:t>
          </a:r>
        </a:p>
      </dsp:txBody>
      <dsp:txXfrm>
        <a:off x="5583076" y="6217749"/>
        <a:ext cx="1007637" cy="503818"/>
      </dsp:txXfrm>
    </dsp:sp>
    <dsp:sp modelId="{74D8C257-2D2F-4D23-9EDF-4A8C0E34101E}">
      <dsp:nvSpPr>
        <dsp:cNvPr id="0" name=""/>
        <dsp:cNvSpPr/>
      </dsp:nvSpPr>
      <dsp:spPr>
        <a:xfrm>
          <a:off x="5583076" y="6933172"/>
          <a:ext cx="1007637" cy="503818"/>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CRIAÇÃO DE CRIPTOGRAFIA</a:t>
          </a:r>
        </a:p>
      </dsp:txBody>
      <dsp:txXfrm>
        <a:off x="5583076" y="6933172"/>
        <a:ext cx="1007637" cy="503818"/>
      </dsp:txXfrm>
    </dsp:sp>
    <dsp:sp modelId="{4CB3CC10-420D-4678-B4A5-F650FAA65CFC}">
      <dsp:nvSpPr>
        <dsp:cNvPr id="0" name=""/>
        <dsp:cNvSpPr/>
      </dsp:nvSpPr>
      <dsp:spPr>
        <a:xfrm>
          <a:off x="6550408" y="2640634"/>
          <a:ext cx="1007637" cy="503818"/>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DESENVOLVER PRINCIPAIS PÁGINAS</a:t>
          </a:r>
        </a:p>
      </dsp:txBody>
      <dsp:txXfrm>
        <a:off x="6550408" y="2640634"/>
        <a:ext cx="1007637" cy="503818"/>
      </dsp:txXfrm>
    </dsp:sp>
    <dsp:sp modelId="{4AD3C1C4-D9EA-4B51-B2F8-F5F336E1219A}">
      <dsp:nvSpPr>
        <dsp:cNvPr id="0" name=""/>
        <dsp:cNvSpPr/>
      </dsp:nvSpPr>
      <dsp:spPr>
        <a:xfrm>
          <a:off x="6802318" y="3356057"/>
          <a:ext cx="1007637" cy="503818"/>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SOBRE O PROJETO</a:t>
          </a:r>
        </a:p>
      </dsp:txBody>
      <dsp:txXfrm>
        <a:off x="6802318" y="3356057"/>
        <a:ext cx="1007637" cy="503818"/>
      </dsp:txXfrm>
    </dsp:sp>
    <dsp:sp modelId="{8106893D-3A89-48AC-99BF-9C6C7C662C1D}">
      <dsp:nvSpPr>
        <dsp:cNvPr id="0" name=""/>
        <dsp:cNvSpPr/>
      </dsp:nvSpPr>
      <dsp:spPr>
        <a:xfrm>
          <a:off x="6802318" y="4071480"/>
          <a:ext cx="1007637" cy="503818"/>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SOBRE NÓS</a:t>
          </a:r>
        </a:p>
      </dsp:txBody>
      <dsp:txXfrm>
        <a:off x="6802318" y="4071480"/>
        <a:ext cx="1007637" cy="503818"/>
      </dsp:txXfrm>
    </dsp:sp>
    <dsp:sp modelId="{A197E7E5-E989-4B2D-830A-0E09071FB3E2}">
      <dsp:nvSpPr>
        <dsp:cNvPr id="0" name=""/>
        <dsp:cNvSpPr/>
      </dsp:nvSpPr>
      <dsp:spPr>
        <a:xfrm>
          <a:off x="6802318" y="4786903"/>
          <a:ext cx="1007637" cy="503818"/>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CALCULADORA DE CORRIDAS</a:t>
          </a:r>
        </a:p>
      </dsp:txBody>
      <dsp:txXfrm>
        <a:off x="6802318" y="4786903"/>
        <a:ext cx="1007637" cy="503818"/>
      </dsp:txXfrm>
    </dsp:sp>
    <dsp:sp modelId="{3A2A1C1F-CABC-4C98-B728-F262323AA994}">
      <dsp:nvSpPr>
        <dsp:cNvPr id="0" name=""/>
        <dsp:cNvSpPr/>
      </dsp:nvSpPr>
      <dsp:spPr>
        <a:xfrm>
          <a:off x="7749165" y="1914405"/>
          <a:ext cx="1089578" cy="503818"/>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b="1" kern="1200"/>
            <a:t>TESTES</a:t>
          </a:r>
        </a:p>
      </dsp:txBody>
      <dsp:txXfrm>
        <a:off x="7749165" y="1914405"/>
        <a:ext cx="1089578" cy="503818"/>
      </dsp:txXfrm>
    </dsp:sp>
    <dsp:sp modelId="{6BAFA004-7462-4BB3-8CF7-8F0FAE532698}">
      <dsp:nvSpPr>
        <dsp:cNvPr id="0" name=""/>
        <dsp:cNvSpPr/>
      </dsp:nvSpPr>
      <dsp:spPr>
        <a:xfrm>
          <a:off x="8021559" y="2640634"/>
          <a:ext cx="1007637" cy="503818"/>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TESTES DE QUALIDADE E DESEMPENHO</a:t>
          </a:r>
        </a:p>
      </dsp:txBody>
      <dsp:txXfrm>
        <a:off x="8021559" y="2640634"/>
        <a:ext cx="1007637" cy="503818"/>
      </dsp:txXfrm>
    </dsp:sp>
    <dsp:sp modelId="{8214640F-5D66-49B2-997F-5F320E255B10}">
      <dsp:nvSpPr>
        <dsp:cNvPr id="0" name=""/>
        <dsp:cNvSpPr/>
      </dsp:nvSpPr>
      <dsp:spPr>
        <a:xfrm>
          <a:off x="8021559" y="3356057"/>
          <a:ext cx="1007637" cy="503818"/>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TESTES DE USABILIDADE</a:t>
          </a:r>
        </a:p>
      </dsp:txBody>
      <dsp:txXfrm>
        <a:off x="8021559" y="3356057"/>
        <a:ext cx="1007637" cy="503818"/>
      </dsp:txXfrm>
    </dsp:sp>
    <dsp:sp modelId="{0CE7C8B4-F8E6-429D-8C4A-73E9D60DCB81}">
      <dsp:nvSpPr>
        <dsp:cNvPr id="0" name=""/>
        <dsp:cNvSpPr/>
      </dsp:nvSpPr>
      <dsp:spPr>
        <a:xfrm>
          <a:off x="8021559" y="4071480"/>
          <a:ext cx="1007637" cy="503818"/>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IDENTIFICAÇÃO E CORREÇÃO DE BUGS</a:t>
          </a:r>
        </a:p>
      </dsp:txBody>
      <dsp:txXfrm>
        <a:off x="8021559" y="4071480"/>
        <a:ext cx="1007637" cy="503818"/>
      </dsp:txXfrm>
    </dsp:sp>
    <dsp:sp modelId="{820A2875-8F4F-499E-A65A-C75C9225503F}">
      <dsp:nvSpPr>
        <dsp:cNvPr id="0" name=""/>
        <dsp:cNvSpPr/>
      </dsp:nvSpPr>
      <dsp:spPr>
        <a:xfrm>
          <a:off x="8021559" y="4786903"/>
          <a:ext cx="1007637" cy="503818"/>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TESTES DE VULNERABILIDADES</a:t>
          </a:r>
        </a:p>
      </dsp:txBody>
      <dsp:txXfrm>
        <a:off x="8021559" y="4786903"/>
        <a:ext cx="1007637" cy="503818"/>
      </dsp:txXfrm>
    </dsp:sp>
    <dsp:sp modelId="{C7117F62-ADF8-4105-B8CA-B4D9C905242A}">
      <dsp:nvSpPr>
        <dsp:cNvPr id="0" name=""/>
        <dsp:cNvSpPr/>
      </dsp:nvSpPr>
      <dsp:spPr>
        <a:xfrm>
          <a:off x="8021559" y="5502326"/>
          <a:ext cx="1007637" cy="503818"/>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TESTES DE INTEGRAÇÃO</a:t>
          </a:r>
        </a:p>
      </dsp:txBody>
      <dsp:txXfrm>
        <a:off x="8021559" y="5502326"/>
        <a:ext cx="1007637" cy="503818"/>
      </dsp:txXfrm>
    </dsp:sp>
    <dsp:sp modelId="{5953F704-BDD7-48A7-80C8-B883D15219C5}">
      <dsp:nvSpPr>
        <dsp:cNvPr id="0" name=""/>
        <dsp:cNvSpPr/>
      </dsp:nvSpPr>
      <dsp:spPr>
        <a:xfrm>
          <a:off x="8021559" y="6217749"/>
          <a:ext cx="1007637" cy="503818"/>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TESTES UNITÁRIOS</a:t>
          </a:r>
        </a:p>
      </dsp:txBody>
      <dsp:txXfrm>
        <a:off x="8021559" y="6217749"/>
        <a:ext cx="1007637" cy="503818"/>
      </dsp:txXfrm>
    </dsp:sp>
    <dsp:sp modelId="{9A681887-5350-4EBE-BD43-C7E4297AB1BB}">
      <dsp:nvSpPr>
        <dsp:cNvPr id="0" name=""/>
        <dsp:cNvSpPr/>
      </dsp:nvSpPr>
      <dsp:spPr>
        <a:xfrm>
          <a:off x="9050348" y="1914405"/>
          <a:ext cx="1007637" cy="503818"/>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b="1" kern="1200"/>
            <a:t>LANÇAMENTO</a:t>
          </a:r>
        </a:p>
      </dsp:txBody>
      <dsp:txXfrm>
        <a:off x="9050348" y="1914405"/>
        <a:ext cx="1007637" cy="503818"/>
      </dsp:txXfrm>
    </dsp:sp>
    <dsp:sp modelId="{A4073290-40FA-4447-A63D-A2A271E69369}">
      <dsp:nvSpPr>
        <dsp:cNvPr id="0" name=""/>
        <dsp:cNvSpPr/>
      </dsp:nvSpPr>
      <dsp:spPr>
        <a:xfrm>
          <a:off x="9302257" y="2640634"/>
          <a:ext cx="1007637" cy="503818"/>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CRIAR MATERIAS DE MARKETING</a:t>
          </a:r>
        </a:p>
      </dsp:txBody>
      <dsp:txXfrm>
        <a:off x="9302257" y="2640634"/>
        <a:ext cx="1007637" cy="503818"/>
      </dsp:txXfrm>
    </dsp:sp>
    <dsp:sp modelId="{36F65EB3-A93B-4BDE-AD59-D991F66D50DB}">
      <dsp:nvSpPr>
        <dsp:cNvPr id="0" name=""/>
        <dsp:cNvSpPr/>
      </dsp:nvSpPr>
      <dsp:spPr>
        <a:xfrm>
          <a:off x="10269589" y="1914405"/>
          <a:ext cx="1007637" cy="503818"/>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b="1" kern="1200"/>
            <a:t>PÓS-LANÇAMENTO</a:t>
          </a:r>
        </a:p>
      </dsp:txBody>
      <dsp:txXfrm>
        <a:off x="10269589" y="1914405"/>
        <a:ext cx="1007637" cy="503818"/>
      </dsp:txXfrm>
    </dsp:sp>
    <dsp:sp modelId="{26279B3F-32AE-429E-8F6A-E74283514EA0}">
      <dsp:nvSpPr>
        <dsp:cNvPr id="0" name=""/>
        <dsp:cNvSpPr/>
      </dsp:nvSpPr>
      <dsp:spPr>
        <a:xfrm>
          <a:off x="10521499" y="2640634"/>
          <a:ext cx="1007637" cy="503818"/>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MONITORAÇÃO DE MÉTRICAS E FEEDBACK</a:t>
          </a:r>
        </a:p>
      </dsp:txBody>
      <dsp:txXfrm>
        <a:off x="10521499" y="2640634"/>
        <a:ext cx="1007637" cy="503818"/>
      </dsp:txXfrm>
    </dsp:sp>
    <dsp:sp modelId="{463E7EE2-DBFC-4EC0-BC5D-9271F221CF32}">
      <dsp:nvSpPr>
        <dsp:cNvPr id="0" name=""/>
        <dsp:cNvSpPr/>
      </dsp:nvSpPr>
      <dsp:spPr>
        <a:xfrm>
          <a:off x="10521499" y="3356057"/>
          <a:ext cx="1007637" cy="503818"/>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REALIZAÇÃO DE ATUALIZAÇÕES E MELHORIAS CONTÍNUAS</a:t>
          </a:r>
        </a:p>
      </dsp:txBody>
      <dsp:txXfrm>
        <a:off x="10521499" y="3356057"/>
        <a:ext cx="1007637" cy="503818"/>
      </dsp:txXfrm>
    </dsp:sp>
    <dsp:sp modelId="{66215115-E87F-416B-87DA-9B997A3EC349}">
      <dsp:nvSpPr>
        <dsp:cNvPr id="0" name=""/>
        <dsp:cNvSpPr/>
      </dsp:nvSpPr>
      <dsp:spPr>
        <a:xfrm>
          <a:off x="11460396" y="1914405"/>
          <a:ext cx="1007637" cy="503818"/>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b="1" kern="1200"/>
            <a:t>MARKETING </a:t>
          </a:r>
        </a:p>
        <a:p>
          <a:pPr marL="0" lvl="0" indent="0" algn="ctr" defTabSz="355600">
            <a:lnSpc>
              <a:spcPct val="90000"/>
            </a:lnSpc>
            <a:spcBef>
              <a:spcPct val="0"/>
            </a:spcBef>
            <a:spcAft>
              <a:spcPct val="35000"/>
            </a:spcAft>
            <a:buNone/>
          </a:pPr>
          <a:r>
            <a:rPr lang="pt-BR" sz="800" b="1" kern="1200"/>
            <a:t>E DIVULGAÇÃO</a:t>
          </a:r>
        </a:p>
      </dsp:txBody>
      <dsp:txXfrm>
        <a:off x="11460396" y="1914405"/>
        <a:ext cx="1007637" cy="503818"/>
      </dsp:txXfrm>
    </dsp:sp>
    <dsp:sp modelId="{526919F3-C1E6-4952-AA9E-1BBFD8E73B82}">
      <dsp:nvSpPr>
        <dsp:cNvPr id="0" name=""/>
        <dsp:cNvSpPr/>
      </dsp:nvSpPr>
      <dsp:spPr>
        <a:xfrm>
          <a:off x="11740741" y="2640634"/>
          <a:ext cx="1007637" cy="503818"/>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ESTRATÉGIAS DE MARKETING</a:t>
          </a:r>
        </a:p>
      </dsp:txBody>
      <dsp:txXfrm>
        <a:off x="11740741" y="2640634"/>
        <a:ext cx="1007637" cy="503818"/>
      </dsp:txXfrm>
    </dsp:sp>
    <dsp:sp modelId="{77F7510F-B277-4906-B909-89B1197C6DDE}">
      <dsp:nvSpPr>
        <dsp:cNvPr id="0" name=""/>
        <dsp:cNvSpPr/>
      </dsp:nvSpPr>
      <dsp:spPr>
        <a:xfrm>
          <a:off x="11740741" y="3356057"/>
          <a:ext cx="1007637" cy="503818"/>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CAMPANHAS EM MÍDIAS SOCIAIS E ANÚNCIOS ONLINE</a:t>
          </a:r>
        </a:p>
      </dsp:txBody>
      <dsp:txXfrm>
        <a:off x="11740741" y="3356057"/>
        <a:ext cx="1007637" cy="503818"/>
      </dsp:txXfrm>
    </dsp:sp>
    <dsp:sp modelId="{9A7C5AEB-3E05-469A-95FE-22BE39540AE1}">
      <dsp:nvSpPr>
        <dsp:cNvPr id="0" name=""/>
        <dsp:cNvSpPr/>
      </dsp:nvSpPr>
      <dsp:spPr>
        <a:xfrm>
          <a:off x="12679637" y="1914405"/>
          <a:ext cx="1184226" cy="503818"/>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b="1" kern="1200"/>
            <a:t>AVALIAÇÃO</a:t>
          </a:r>
        </a:p>
        <a:p>
          <a:pPr marL="0" lvl="0" indent="0" algn="ctr" defTabSz="355600">
            <a:lnSpc>
              <a:spcPct val="90000"/>
            </a:lnSpc>
            <a:spcBef>
              <a:spcPct val="0"/>
            </a:spcBef>
            <a:spcAft>
              <a:spcPct val="35000"/>
            </a:spcAft>
            <a:buNone/>
          </a:pPr>
          <a:r>
            <a:rPr lang="pt-BR" sz="800" b="1" kern="1200"/>
            <a:t>E APERFEICOAMENTO</a:t>
          </a:r>
        </a:p>
      </dsp:txBody>
      <dsp:txXfrm>
        <a:off x="12679637" y="1914405"/>
        <a:ext cx="1184226" cy="503818"/>
      </dsp:txXfrm>
    </dsp:sp>
    <dsp:sp modelId="{250F3822-B3AA-4407-90AE-B2B8D5EF00A9}">
      <dsp:nvSpPr>
        <dsp:cNvPr id="0" name=""/>
        <dsp:cNvSpPr/>
      </dsp:nvSpPr>
      <dsp:spPr>
        <a:xfrm>
          <a:off x="13004129" y="2640634"/>
          <a:ext cx="1007637" cy="503818"/>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ANÁLISE DE DESEMPENHO</a:t>
          </a:r>
        </a:p>
      </dsp:txBody>
      <dsp:txXfrm>
        <a:off x="13004129" y="2640634"/>
        <a:ext cx="1007637" cy="503818"/>
      </dsp:txXfrm>
    </dsp:sp>
    <dsp:sp modelId="{9BEC86F9-D6A7-4983-86A8-08577B7FE900}">
      <dsp:nvSpPr>
        <dsp:cNvPr id="0" name=""/>
        <dsp:cNvSpPr/>
      </dsp:nvSpPr>
      <dsp:spPr>
        <a:xfrm>
          <a:off x="13004129" y="3356057"/>
          <a:ext cx="1007637" cy="503818"/>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COLETAR FEEDBACK E IMPLEMENTAÇÃO DE MELHORIAS</a:t>
          </a:r>
        </a:p>
      </dsp:txBody>
      <dsp:txXfrm>
        <a:off x="13004129" y="3356057"/>
        <a:ext cx="1007637" cy="503818"/>
      </dsp:txXfrm>
    </dsp:sp>
    <dsp:sp modelId="{F5C5F184-CBCA-49BB-BB7E-3A0146C211EB}">
      <dsp:nvSpPr>
        <dsp:cNvPr id="0" name=""/>
        <dsp:cNvSpPr/>
      </dsp:nvSpPr>
      <dsp:spPr>
        <a:xfrm>
          <a:off x="14075468" y="1925212"/>
          <a:ext cx="744624" cy="503818"/>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b="1" kern="1200"/>
            <a:t>EXPANSÃO</a:t>
          </a:r>
        </a:p>
      </dsp:txBody>
      <dsp:txXfrm>
        <a:off x="14075468" y="1925212"/>
        <a:ext cx="744624" cy="503818"/>
      </dsp:txXfrm>
    </dsp:sp>
    <dsp:sp modelId="{3E37B074-43F2-410D-A821-9E917734EEF5}">
      <dsp:nvSpPr>
        <dsp:cNvPr id="0" name=""/>
        <dsp:cNvSpPr/>
      </dsp:nvSpPr>
      <dsp:spPr>
        <a:xfrm>
          <a:off x="14290059" y="2640634"/>
          <a:ext cx="1007637" cy="503818"/>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ANÁLISE DE EXPANSÃO DE MERCADO</a:t>
          </a:r>
        </a:p>
      </dsp:txBody>
      <dsp:txXfrm>
        <a:off x="14290059" y="2640634"/>
        <a:ext cx="1007637" cy="503818"/>
      </dsp:txXfrm>
    </dsp:sp>
    <dsp:sp modelId="{E1649481-31C2-4E1C-A6F3-BCDF01D59BD2}">
      <dsp:nvSpPr>
        <dsp:cNvPr id="0" name=""/>
        <dsp:cNvSpPr/>
      </dsp:nvSpPr>
      <dsp:spPr>
        <a:xfrm>
          <a:off x="14290059" y="3356057"/>
          <a:ext cx="1007637" cy="503818"/>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DESENVOLVER PARCERIAS</a:t>
          </a:r>
        </a:p>
      </dsp:txBody>
      <dsp:txXfrm>
        <a:off x="14290059" y="3356057"/>
        <a:ext cx="1007637" cy="503818"/>
      </dsp:txXfrm>
    </dsp:sp>
  </dsp:spTree>
</dsp:drawing>
</file>

<file path=xl/diagrams/layout1.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2.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6" Type="http://schemas.openxmlformats.org/officeDocument/2006/relationships/image" Target="../media/image6.png"/><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2" Type="http://schemas.openxmlformats.org/officeDocument/2006/relationships/image" Target="https://encrypted-tbn0.gstatic.com/images?q=tbn:ANd9GcSJ2ijpeoXGPRtz5cNwDfxA0_BvMmgkBeomZ2z0XgM&amp;s" TargetMode="External"/><Relationship Id="rId1" Type="http://schemas.openxmlformats.org/officeDocument/2006/relationships/image" Target="../media/image8.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41</xdr:row>
      <xdr:rowOff>0</xdr:rowOff>
    </xdr:from>
    <xdr:to>
      <xdr:col>12</xdr:col>
      <xdr:colOff>438807</xdr:colOff>
      <xdr:row>78</xdr:row>
      <xdr:rowOff>96100</xdr:rowOff>
    </xdr:to>
    <xdr:pic>
      <xdr:nvPicPr>
        <xdr:cNvPr id="10" name="Imagem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1"/>
        <a:stretch>
          <a:fillRect/>
        </a:stretch>
      </xdr:blipFill>
      <xdr:spPr>
        <a:xfrm>
          <a:off x="3048000" y="6638925"/>
          <a:ext cx="4706007" cy="6087325"/>
        </a:xfrm>
        <a:prstGeom prst="rect">
          <a:avLst/>
        </a:prstGeom>
      </xdr:spPr>
    </xdr:pic>
    <xdr:clientData/>
  </xdr:twoCellAnchor>
  <xdr:twoCellAnchor editAs="oneCell">
    <xdr:from>
      <xdr:col>5</xdr:col>
      <xdr:colOff>0</xdr:colOff>
      <xdr:row>80</xdr:row>
      <xdr:rowOff>0</xdr:rowOff>
    </xdr:from>
    <xdr:to>
      <xdr:col>12</xdr:col>
      <xdr:colOff>438807</xdr:colOff>
      <xdr:row>117</xdr:row>
      <xdr:rowOff>115152</xdr:rowOff>
    </xdr:to>
    <xdr:pic>
      <xdr:nvPicPr>
        <xdr:cNvPr id="11" name="Imagem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2"/>
        <a:stretch>
          <a:fillRect/>
        </a:stretch>
      </xdr:blipFill>
      <xdr:spPr>
        <a:xfrm>
          <a:off x="3048000" y="12954000"/>
          <a:ext cx="4706007" cy="6106377"/>
        </a:xfrm>
        <a:prstGeom prst="rect">
          <a:avLst/>
        </a:prstGeom>
      </xdr:spPr>
    </xdr:pic>
    <xdr:clientData/>
  </xdr:twoCellAnchor>
  <xdr:twoCellAnchor editAs="oneCell">
    <xdr:from>
      <xdr:col>5</xdr:col>
      <xdr:colOff>0</xdr:colOff>
      <xdr:row>119</xdr:row>
      <xdr:rowOff>0</xdr:rowOff>
    </xdr:from>
    <xdr:to>
      <xdr:col>12</xdr:col>
      <xdr:colOff>457859</xdr:colOff>
      <xdr:row>156</xdr:row>
      <xdr:rowOff>105626</xdr:rowOff>
    </xdr:to>
    <xdr:pic>
      <xdr:nvPicPr>
        <xdr:cNvPr id="12" name="Imagem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3"/>
        <a:stretch>
          <a:fillRect/>
        </a:stretch>
      </xdr:blipFill>
      <xdr:spPr>
        <a:xfrm>
          <a:off x="3048000" y="19269075"/>
          <a:ext cx="4725059" cy="6096851"/>
        </a:xfrm>
        <a:prstGeom prst="rect">
          <a:avLst/>
        </a:prstGeom>
      </xdr:spPr>
    </xdr:pic>
    <xdr:clientData/>
  </xdr:twoCellAnchor>
  <xdr:twoCellAnchor editAs="oneCell">
    <xdr:from>
      <xdr:col>5</xdr:col>
      <xdr:colOff>0</xdr:colOff>
      <xdr:row>1</xdr:row>
      <xdr:rowOff>0</xdr:rowOff>
    </xdr:from>
    <xdr:to>
      <xdr:col>12</xdr:col>
      <xdr:colOff>448333</xdr:colOff>
      <xdr:row>38</xdr:row>
      <xdr:rowOff>115152</xdr:rowOff>
    </xdr:to>
    <xdr:pic>
      <xdr:nvPicPr>
        <xdr:cNvPr id="13" name="Imagem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4"/>
        <a:stretch>
          <a:fillRect/>
        </a:stretch>
      </xdr:blipFill>
      <xdr:spPr>
        <a:xfrm>
          <a:off x="3048000" y="161925"/>
          <a:ext cx="4715533" cy="6106377"/>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12</xdr:col>
          <xdr:colOff>609600</xdr:colOff>
          <xdr:row>2</xdr:row>
          <xdr:rowOff>0</xdr:rowOff>
        </xdr:from>
        <xdr:to>
          <xdr:col>19</xdr:col>
          <xdr:colOff>476250</xdr:colOff>
          <xdr:row>5</xdr:row>
          <xdr:rowOff>123825</xdr:rowOff>
        </xdr:to>
        <xdr:sp macro="" textlink="">
          <xdr:nvSpPr>
            <xdr:cNvPr id="1027" name="Object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5</xdr:col>
      <xdr:colOff>428625</xdr:colOff>
      <xdr:row>1</xdr:row>
      <xdr:rowOff>180975</xdr:rowOff>
    </xdr:from>
    <xdr:to>
      <xdr:col>30</xdr:col>
      <xdr:colOff>57149</xdr:colOff>
      <xdr:row>49</xdr:row>
      <xdr:rowOff>69273</xdr:rowOff>
    </xdr:to>
    <xdr:graphicFrame macro="">
      <xdr:nvGraphicFramePr>
        <xdr:cNvPr id="3" name="Diagrama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editAs="oneCell">
    <xdr:from>
      <xdr:col>13</xdr:col>
      <xdr:colOff>8659</xdr:colOff>
      <xdr:row>2</xdr:row>
      <xdr:rowOff>95250</xdr:rowOff>
    </xdr:from>
    <xdr:to>
      <xdr:col>15</xdr:col>
      <xdr:colOff>375216</xdr:colOff>
      <xdr:row>7</xdr:row>
      <xdr:rowOff>152635</xdr:rowOff>
    </xdr:to>
    <xdr:pic>
      <xdr:nvPicPr>
        <xdr:cNvPr id="5" name="Imagem 4">
          <a:extLst>
            <a:ext uri="{FF2B5EF4-FFF2-40B4-BE49-F238E27FC236}">
              <a16:creationId xmlns:a16="http://schemas.microsoft.com/office/drawing/2014/main" id="{00000000-0008-0000-0100-000005000000}"/>
            </a:ext>
          </a:extLst>
        </xdr:cNvPr>
        <xdr:cNvPicPr>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7928016" y="503464"/>
          <a:ext cx="1591200" cy="12276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201706</xdr:colOff>
      <xdr:row>1</xdr:row>
      <xdr:rowOff>22412</xdr:rowOff>
    </xdr:from>
    <xdr:to>
      <xdr:col>2</xdr:col>
      <xdr:colOff>987237</xdr:colOff>
      <xdr:row>8</xdr:row>
      <xdr:rowOff>85758</xdr:rowOff>
    </xdr:to>
    <xdr:pic>
      <xdr:nvPicPr>
        <xdr:cNvPr id="4" name="Imagem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1706" y="179294"/>
          <a:ext cx="1592355" cy="122875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211667</xdr:colOff>
      <xdr:row>0</xdr:row>
      <xdr:rowOff>52916</xdr:rowOff>
    </xdr:from>
    <xdr:to>
      <xdr:col>2</xdr:col>
      <xdr:colOff>1040867</xdr:colOff>
      <xdr:row>7</xdr:row>
      <xdr:rowOff>95183</xdr:rowOff>
    </xdr:to>
    <xdr:pic>
      <xdr:nvPicPr>
        <xdr:cNvPr id="3" name="Imagem 2">
          <a:extLst>
            <a:ext uri="{FF2B5EF4-FFF2-40B4-BE49-F238E27FC236}">
              <a16:creationId xmlns:a16="http://schemas.microsoft.com/office/drawing/2014/main" id="{00000000-0008-0000-0300-000003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1667" y="52916"/>
          <a:ext cx="1591200" cy="12276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257175</xdr:colOff>
      <xdr:row>0</xdr:row>
      <xdr:rowOff>95250</xdr:rowOff>
    </xdr:from>
    <xdr:to>
      <xdr:col>3</xdr:col>
      <xdr:colOff>1228725</xdr:colOff>
      <xdr:row>4</xdr:row>
      <xdr:rowOff>0</xdr:rowOff>
    </xdr:to>
    <xdr:pic>
      <xdr:nvPicPr>
        <xdr:cNvPr id="2" name="Imagem 1" descr="Logotipo De Saúde E Bem Estar Design De Logotipo De Centro ...">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800100" y="95250"/>
          <a:ext cx="971550" cy="1077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duardo/Google%20Drive/Escritorio%20de%20Projetos/Modelos/02-Planejamento/Estimativas%20de%20Custo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Resources/directory/32a430fa-0843-4045-aaf0-553c90496470.ExcelAutomationServiceFrontend.WorkingDir/NoAVScans/c3e9926f-4891-4bc7-9551-dd8e77df89b2/in/Gr&#225;fico%20de%20Gantt%20simpl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Eduardo/Dropbox/BDS%20-%20Projeto%20B3/Portfolio%20de%20Projeto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
      <sheetName val="Estimativas"/>
      <sheetName val="Param"/>
    </sheetNames>
    <sheetDataSet>
      <sheetData sheetId="0"/>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onogramaDeProjeto"/>
      <sheetName val="Sobre"/>
    </sheetNames>
    <sheetDataSet>
      <sheetData sheetId="0">
        <row r="8">
          <cell r="H8" t="str">
            <v/>
          </cell>
        </row>
        <row r="9">
          <cell r="E9">
            <v>45174</v>
          </cell>
          <cell r="F9">
            <v>45177</v>
          </cell>
        </row>
        <row r="10">
          <cell r="E10">
            <v>45177</v>
          </cell>
          <cell r="F10">
            <v>45179</v>
          </cell>
          <cell r="H10">
            <v>3</v>
          </cell>
        </row>
        <row r="11">
          <cell r="E11">
            <v>45179</v>
          </cell>
          <cell r="F11">
            <v>45183</v>
          </cell>
          <cell r="H11">
            <v>5</v>
          </cell>
        </row>
        <row r="12">
          <cell r="E12">
            <v>45183</v>
          </cell>
          <cell r="F12">
            <v>45188</v>
          </cell>
          <cell r="H12">
            <v>6</v>
          </cell>
        </row>
        <row r="13">
          <cell r="E13">
            <v>45178</v>
          </cell>
          <cell r="F13">
            <v>45180</v>
          </cell>
          <cell r="H13">
            <v>3</v>
          </cell>
        </row>
        <row r="14">
          <cell r="H14" t="str">
            <v/>
          </cell>
        </row>
        <row r="15">
          <cell r="E15">
            <v>45179</v>
          </cell>
          <cell r="F15">
            <v>45183</v>
          </cell>
          <cell r="H15">
            <v>5</v>
          </cell>
        </row>
        <row r="16">
          <cell r="E16">
            <v>45181</v>
          </cell>
          <cell r="F16">
            <v>45186</v>
          </cell>
          <cell r="H16">
            <v>6</v>
          </cell>
        </row>
        <row r="17">
          <cell r="E17">
            <v>45186</v>
          </cell>
          <cell r="F17">
            <v>45189</v>
          </cell>
          <cell r="H17">
            <v>4</v>
          </cell>
        </row>
        <row r="18">
          <cell r="E18">
            <v>45186</v>
          </cell>
          <cell r="F18">
            <v>45188</v>
          </cell>
          <cell r="H18">
            <v>3</v>
          </cell>
        </row>
        <row r="19">
          <cell r="E19">
            <v>45186</v>
          </cell>
          <cell r="F19">
            <v>45189</v>
          </cell>
          <cell r="H19">
            <v>4</v>
          </cell>
        </row>
        <row r="20">
          <cell r="H20" t="str">
            <v/>
          </cell>
        </row>
        <row r="21">
          <cell r="E21">
            <v>45189</v>
          </cell>
          <cell r="F21">
            <v>45194</v>
          </cell>
          <cell r="H21">
            <v>6</v>
          </cell>
        </row>
        <row r="22">
          <cell r="E22">
            <v>45195</v>
          </cell>
          <cell r="F22">
            <v>45199</v>
          </cell>
          <cell r="H22">
            <v>5</v>
          </cell>
        </row>
        <row r="23">
          <cell r="E23">
            <v>45200</v>
          </cell>
          <cell r="F23">
            <v>45205</v>
          </cell>
          <cell r="H23">
            <v>6</v>
          </cell>
        </row>
        <row r="24">
          <cell r="E24">
            <v>45206</v>
          </cell>
          <cell r="F24">
            <v>45210</v>
          </cell>
          <cell r="H24">
            <v>5</v>
          </cell>
        </row>
        <row r="25">
          <cell r="E25">
            <v>45200</v>
          </cell>
          <cell r="F25">
            <v>45204</v>
          </cell>
          <cell r="H25">
            <v>5</v>
          </cell>
        </row>
        <row r="26">
          <cell r="H26" t="str">
            <v/>
          </cell>
        </row>
        <row r="27">
          <cell r="E27" t="str">
            <v>data</v>
          </cell>
          <cell r="F27" t="str">
            <v>data</v>
          </cell>
          <cell r="H27" t="e">
            <v>#VALUE!</v>
          </cell>
        </row>
        <row r="28">
          <cell r="E28" t="str">
            <v>data</v>
          </cell>
          <cell r="F28" t="str">
            <v>data</v>
          </cell>
          <cell r="H28" t="e">
            <v>#VALUE!</v>
          </cell>
        </row>
        <row r="29">
          <cell r="E29" t="str">
            <v>data</v>
          </cell>
          <cell r="F29" t="str">
            <v>data</v>
          </cell>
          <cell r="H29" t="e">
            <v>#VALUE!</v>
          </cell>
        </row>
        <row r="30">
          <cell r="E30" t="str">
            <v>data</v>
          </cell>
          <cell r="F30" t="str">
            <v>data</v>
          </cell>
          <cell r="H30" t="e">
            <v>#VALUE!</v>
          </cell>
        </row>
        <row r="31">
          <cell r="E31" t="str">
            <v>data</v>
          </cell>
          <cell r="F31" t="str">
            <v>data</v>
          </cell>
          <cell r="H31" t="e">
            <v>#VALUE!</v>
          </cell>
        </row>
        <row r="32">
          <cell r="H32" t="str">
            <v/>
          </cell>
        </row>
        <row r="33">
          <cell r="H33" t="str">
            <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
      <sheetName val="Projetos"/>
      <sheetName val="Budget"/>
      <sheetName val="Config"/>
      <sheetName val="Issues"/>
      <sheetName val="Pendencias"/>
      <sheetName val="Pool"/>
      <sheetName val="Project"/>
      <sheetName val="Param"/>
      <sheetName val="Status"/>
      <sheetName val="SR"/>
      <sheetName val="SR.Modelo"/>
      <sheetName val="Prj-Venc"/>
      <sheetName val="Prj-Andam"/>
      <sheetName val="Prj-Prox"/>
      <sheetName val="Prj-Entr"/>
      <sheetName val="Prj-Concl"/>
      <sheetName val="Prj-FaseAtual"/>
      <sheetName val="Prj-NConc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5">
          <cell r="AB5" t="str">
            <v>Diária</v>
          </cell>
        </row>
        <row r="6">
          <cell r="AB6" t="str">
            <v>Semanal</v>
          </cell>
        </row>
        <row r="7">
          <cell r="AB7" t="str">
            <v>Bissemanal</v>
          </cell>
        </row>
        <row r="8">
          <cell r="AB8" t="str">
            <v>Mensal</v>
          </cell>
        </row>
        <row r="15">
          <cell r="D15" t="str">
            <v>Pt-br</v>
          </cell>
          <cell r="E15" t="str">
            <v>Inglês</v>
          </cell>
        </row>
        <row r="24">
          <cell r="C24" t="str">
            <v>Cliente</v>
          </cell>
        </row>
        <row r="25">
          <cell r="C25" t="str">
            <v>Interno</v>
          </cell>
        </row>
        <row r="26">
          <cell r="C26" t="str">
            <v>Teste</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y Alice Aparecida Guilherme" refreshedDate="45174.913077893521" createdVersion="1" refreshedVersion="4" recordCount="50" xr:uid="{00000000-000A-0000-FFFF-FFFF01000000}">
  <cacheSource type="worksheet">
    <worksheetSource ref="B12:J63" sheet="WBS_Detalhado (ordem etapas)"/>
  </cacheSource>
  <cacheFields count="8">
    <cacheField name="Ref" numFmtId="0">
      <sharedItems containsMixedTypes="1" containsNumber="1" containsInteger="1" minValue="1" maxValue="10" count="50">
        <n v="1"/>
        <s v="1.1"/>
        <s v="1.2"/>
        <s v="1.3"/>
        <n v="2"/>
        <s v="2.1"/>
        <s v="2.2"/>
        <s v="2.2.1"/>
        <s v="2.2.2"/>
        <s v="2.2.3"/>
        <s v="2.2.4"/>
        <s v="2.3"/>
        <n v="3"/>
        <s v="3.1"/>
        <s v="3.1.1"/>
        <s v="3.1.2"/>
        <s v="3.2"/>
        <s v="3.2.1"/>
        <s v="3.2.2"/>
        <n v="4"/>
        <s v="4.1"/>
        <s v="4.1.2"/>
        <s v="4.2"/>
        <s v="4.2.1"/>
        <s v="4.2.2"/>
        <s v="4.2.3"/>
        <n v="5"/>
        <s v="5.1"/>
        <s v="5.2"/>
        <s v="5.3"/>
        <n v="6"/>
        <s v="6.1"/>
        <s v="6.1.2"/>
        <s v="6.1.3"/>
        <n v="7"/>
        <s v="7.1.1"/>
        <s v="7.1.2"/>
        <s v="7.1.3"/>
        <n v="8"/>
        <s v="8.1.1"/>
        <s v="8.1.2"/>
        <s v="8.1.3"/>
        <n v="9"/>
        <s v="9.1.1"/>
        <s v="9.1.2"/>
        <s v="9.1.3"/>
        <n v="10"/>
        <s v="10.1.1"/>
        <s v="10.1.2"/>
        <s v="10.1.3"/>
      </sharedItems>
    </cacheField>
    <cacheField name="Etapas – Atividades - " numFmtId="0">
      <sharedItems count="49">
        <s v="Iniciação"/>
        <s v="Definir os objetivos do aplicativo e sua proposta de valor"/>
        <s v="Identificar as principais funcionalidades e recursos a serem incluídos"/>
        <s v="Formar uma equipe de desenvolvimento e design"/>
        <s v="Planejamento"/>
        <s v="Realizar uma análise de mercado para entender concorrentes e demandas"/>
        <s v="Definir os requisitos detalhados do aplicativo (escopo)"/>
        <s v="Dicas de saúde e bem-estar"/>
        <s v="Planos de exercícios físicos personalizados"/>
        <s v="Mapas com locais de academias e parques"/>
        <s v="Integração com sistemas de monitoramento de saúde"/>
        <s v="Criar um cronograma detalhado com marcos e prazos"/>
        <s v="Design e Prototipagem"/>
        <s v="Realizar o design da interface do usuário (UI)"/>
        <s v="Navegação simples entre as funcionalidades"/>
        <s v="Criar protótipos interativos para validar o fluxo de usuário"/>
        <s v=" Experiência do usuário (UX)"/>
        <s v="Interface limpa e intuitiva"/>
        <s v="Teste de UI / UX"/>
        <s v="Desenvolvimento"/>
        <s v="Desenvolver a estrutura do aplicativo"/>
        <s v="Front-end: Interface do usuário e interações"/>
        <s v="Implementar as funcionalidades principais"/>
        <s v="Módulo de dicas de saúde"/>
        <s v="Gerador de planos de exercícios"/>
        <s v="Integração com APIs de mapas para localização de academias e parques"/>
        <s v="Integrar o aplicativo com sistemas de monitoramento de saúde, como dispositivos wearable ou aplicativos de rastreamento"/>
        <s v="Garantir a segurança e privacidade dos dados do usuário"/>
        <s v="Testar a integração para assegurar que os dados são sincronizados corretamente"/>
        <s v="Testes"/>
        <s v="Realizar testes de qualidade e desempenho em diversas plataformas (iOS, Android)"/>
        <s v="Testar a usabilidade do aplicativo com usuários reais"/>
        <s v="Identificar e corrigir bugs e problemas de interface"/>
        <s v="Lançamento"/>
        <s v="Preparar a infraestrutura para o lançamento nas lojas de aplicativos (App Store, Google Play)"/>
        <s v="Criar materiais de marketing, como vídeos promocionais e descrições claras"/>
        <s v="Submeter o aplicativo para revisão nas lojas de aplicativos"/>
        <s v="Pós-lançamento"/>
        <s v="Monitorar o feedback dos usuários e analisar métricas de uso"/>
        <s v="Realizar atualizações periódicas para adicionar novas funcionalidades e melhorias"/>
        <s v="Oferecer suporte ao cliente para solucionar problemas e responder dúvidas"/>
        <s v="Marketing e Divulgação"/>
        <s v="Criar estratégias de marketing digital para aumentar a visibilidade do aplicativo"/>
        <s v="Colaborar com influenciadores de saúde e bem-estar para promoção"/>
        <s v="Realizar campanhas de mídia social e anúncios online"/>
        <s v="Avaliação e Aperfeiçoamento"/>
        <s v="Realizar análises regulares sobre o desempenho do aplicativo"/>
        <s v="Explorar parcerias com empresas relacionadas à saúde e bem-estar"/>
        <s v="Avaliar a possibilidade de oferecer versões premium ou modelos de assinatura"/>
      </sharedItems>
    </cacheField>
    <cacheField name="Dependência" numFmtId="0">
      <sharedItems containsBlank="1" count="36">
        <m/>
        <s v="1.1"/>
        <s v="1.3"/>
        <s v="2.1"/>
        <s v="2.2"/>
        <s v="2.3"/>
        <s v="3.1"/>
        <s v="3.1.1"/>
        <s v="3.1.2"/>
        <s v="3.2"/>
        <s v="3.2.2"/>
        <s v="3.2.1"/>
        <s v="4.1"/>
        <s v="4.1.2"/>
        <s v="4.2"/>
        <s v="4.2.1"/>
        <s v="4.2.2"/>
        <s v="4.2.3"/>
        <s v="5.1"/>
        <s v="5.2"/>
        <s v="5.3"/>
        <s v="6.1"/>
        <s v="6.1.2"/>
        <s v="6.1.3"/>
        <s v="7.1.1"/>
        <s v="7.1.2"/>
        <s v="7.1.3"/>
        <s v="8.1.1"/>
        <s v="8.1.2"/>
        <s v="8.1.3"/>
        <s v="9.1.1"/>
        <s v="9.1.2"/>
        <s v="9.1.3"/>
        <s v="10.1.1"/>
        <s v="10.1.2"/>
        <s v="10.1.3"/>
      </sharedItems>
    </cacheField>
    <cacheField name="Duração em semanas" numFmtId="0">
      <sharedItems containsString="0" containsBlank="1" containsNumber="1" containsInteger="1" minValue="1" maxValue="2"/>
    </cacheField>
    <cacheField name="Conclusão" numFmtId="0">
      <sharedItems containsBlank="1"/>
    </cacheField>
    <cacheField name="Responsável" numFmtId="0">
      <sharedItems containsBlank="1" count="11">
        <m/>
        <s v="GERENTE DE PROJETO"/>
        <s v="DESIGN"/>
        <s v="DESENVOLVIMENTO"/>
        <s v="SEGURANÇA"/>
        <s v="QUALIDADE"/>
        <s v="UX"/>
        <s v="REDES"/>
        <s v="COMERCIAL"/>
        <s v="EQUIPE TÉCNICA"/>
        <s v="DESEMPENHO"/>
      </sharedItems>
    </cacheField>
    <cacheField name="Recursos                                    " numFmtId="0">
      <sharedItems containsBlank="1"/>
    </cacheField>
    <cacheField name="Custos" numFmtId="0">
      <sharedItems containsString="0" containsBlank="1" containsNumber="1" containsInteger="1" minValue="200" maxValue="3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
  <r>
    <x v="0"/>
    <x v="0"/>
    <x v="0"/>
    <m/>
    <m/>
    <x v="0"/>
    <m/>
    <m/>
  </r>
  <r>
    <x v="1"/>
    <x v="1"/>
    <x v="1"/>
    <n v="1"/>
    <s v="1ª"/>
    <x v="1"/>
    <s v="Pessoas"/>
    <n v="1000"/>
  </r>
  <r>
    <x v="2"/>
    <x v="2"/>
    <x v="1"/>
    <n v="1"/>
    <s v="1ª"/>
    <x v="1"/>
    <s v="Pessoas"/>
    <n v="2000"/>
  </r>
  <r>
    <x v="3"/>
    <x v="3"/>
    <x v="1"/>
    <n v="1"/>
    <s v="1ª"/>
    <x v="1"/>
    <s v="Pessoas"/>
    <n v="1000"/>
  </r>
  <r>
    <x v="4"/>
    <x v="4"/>
    <x v="2"/>
    <m/>
    <m/>
    <x v="0"/>
    <m/>
    <m/>
  </r>
  <r>
    <x v="5"/>
    <x v="5"/>
    <x v="3"/>
    <n v="1"/>
    <s v="3ª"/>
    <x v="1"/>
    <s v="Pessoas"/>
    <n v="2000"/>
  </r>
  <r>
    <x v="6"/>
    <x v="6"/>
    <x v="2"/>
    <n v="1"/>
    <s v="3ª"/>
    <x v="1"/>
    <s v="Pessoas"/>
    <n v="700"/>
  </r>
  <r>
    <x v="7"/>
    <x v="7"/>
    <x v="4"/>
    <n v="1"/>
    <s v="4ª"/>
    <x v="1"/>
    <s v="Pessoas"/>
    <n v="500"/>
  </r>
  <r>
    <x v="8"/>
    <x v="8"/>
    <x v="4"/>
    <n v="1"/>
    <s v="4ª"/>
    <x v="1"/>
    <s v="Pessoas"/>
    <n v="1000"/>
  </r>
  <r>
    <x v="9"/>
    <x v="9"/>
    <x v="4"/>
    <n v="1"/>
    <s v="4ª"/>
    <x v="1"/>
    <s v="Pessoas"/>
    <n v="800"/>
  </r>
  <r>
    <x v="10"/>
    <x v="10"/>
    <x v="4"/>
    <n v="1"/>
    <s v="4ª"/>
    <x v="1"/>
    <s v="Pessoas"/>
    <n v="200"/>
  </r>
  <r>
    <x v="11"/>
    <x v="11"/>
    <x v="4"/>
    <n v="2"/>
    <s v="5ª"/>
    <x v="1"/>
    <s v="Pessoas"/>
    <n v="400"/>
  </r>
  <r>
    <x v="12"/>
    <x v="12"/>
    <x v="5"/>
    <m/>
    <m/>
    <x v="0"/>
    <m/>
    <m/>
  </r>
  <r>
    <x v="13"/>
    <x v="13"/>
    <x v="2"/>
    <n v="1"/>
    <s v="4ª"/>
    <x v="2"/>
    <s v="Pessoas"/>
    <n v="2000"/>
  </r>
  <r>
    <x v="14"/>
    <x v="14"/>
    <x v="6"/>
    <n v="1"/>
    <s v="6ª"/>
    <x v="2"/>
    <s v="Pessoas"/>
    <n v="500"/>
  </r>
  <r>
    <x v="15"/>
    <x v="15"/>
    <x v="7"/>
    <n v="1"/>
    <s v="7ª"/>
    <x v="2"/>
    <s v="Pessoas"/>
    <n v="500"/>
  </r>
  <r>
    <x v="16"/>
    <x v="16"/>
    <x v="8"/>
    <n v="1"/>
    <s v="4ª"/>
    <x v="2"/>
    <s v="Pessoas"/>
    <n v="1000"/>
  </r>
  <r>
    <x v="17"/>
    <x v="17"/>
    <x v="9"/>
    <n v="2"/>
    <s v="6ª"/>
    <x v="2"/>
    <s v="Pessoas"/>
    <n v="500"/>
  </r>
  <r>
    <x v="18"/>
    <x v="18"/>
    <x v="10"/>
    <n v="2"/>
    <s v="6ª"/>
    <x v="2"/>
    <s v="Pessoas"/>
    <n v="700"/>
  </r>
  <r>
    <x v="19"/>
    <x v="19"/>
    <x v="11"/>
    <m/>
    <m/>
    <x v="0"/>
    <m/>
    <m/>
  </r>
  <r>
    <x v="20"/>
    <x v="20"/>
    <x v="12"/>
    <n v="2"/>
    <s v="5ª"/>
    <x v="3"/>
    <s v="Pessoas"/>
    <n v="500"/>
  </r>
  <r>
    <x v="21"/>
    <x v="21"/>
    <x v="13"/>
    <n v="1"/>
    <s v="6ª"/>
    <x v="3"/>
    <s v="Pessoas"/>
    <n v="5000"/>
  </r>
  <r>
    <x v="22"/>
    <x v="22"/>
    <x v="14"/>
    <n v="1"/>
    <s v="5ª"/>
    <x v="3"/>
    <s v="Pessoas"/>
    <n v="700"/>
  </r>
  <r>
    <x v="23"/>
    <x v="23"/>
    <x v="15"/>
    <n v="2"/>
    <s v="7ª"/>
    <x v="3"/>
    <s v="Pessoas"/>
    <n v="500"/>
  </r>
  <r>
    <x v="24"/>
    <x v="24"/>
    <x v="16"/>
    <n v="1"/>
    <s v="8ª"/>
    <x v="3"/>
    <s v="Pessoas"/>
    <n v="300"/>
  </r>
  <r>
    <x v="25"/>
    <x v="25"/>
    <x v="17"/>
    <n v="2"/>
    <s v="9ª"/>
    <x v="3"/>
    <s v="Pessoas"/>
    <n v="1000"/>
  </r>
  <r>
    <x v="26"/>
    <x v="10"/>
    <x v="0"/>
    <m/>
    <m/>
    <x v="0"/>
    <m/>
    <m/>
  </r>
  <r>
    <x v="27"/>
    <x v="26"/>
    <x v="18"/>
    <n v="2"/>
    <s v="12ª"/>
    <x v="4"/>
    <s v="Pessoas"/>
    <n v="3000"/>
  </r>
  <r>
    <x v="28"/>
    <x v="27"/>
    <x v="19"/>
    <n v="2"/>
    <s v="12ª"/>
    <x v="4"/>
    <s v="Pessoas"/>
    <n v="1000"/>
  </r>
  <r>
    <x v="29"/>
    <x v="28"/>
    <x v="20"/>
    <m/>
    <s v="12ª"/>
    <x v="4"/>
    <s v="Pessoas"/>
    <n v="1000"/>
  </r>
  <r>
    <x v="30"/>
    <x v="29"/>
    <x v="0"/>
    <m/>
    <m/>
    <x v="0"/>
    <m/>
    <m/>
  </r>
  <r>
    <x v="31"/>
    <x v="30"/>
    <x v="21"/>
    <n v="1"/>
    <s v="13ª"/>
    <x v="5"/>
    <s v="Pessoas"/>
    <n v="30000"/>
  </r>
  <r>
    <x v="32"/>
    <x v="31"/>
    <x v="22"/>
    <n v="1"/>
    <s v="13ª"/>
    <x v="6"/>
    <s v="Pessoas"/>
    <n v="700"/>
  </r>
  <r>
    <x v="33"/>
    <x v="32"/>
    <x v="23"/>
    <n v="1"/>
    <s v="13ª"/>
    <x v="4"/>
    <s v="Pessoas"/>
    <n v="500"/>
  </r>
  <r>
    <x v="34"/>
    <x v="33"/>
    <x v="0"/>
    <m/>
    <m/>
    <x v="0"/>
    <m/>
    <m/>
  </r>
  <r>
    <x v="35"/>
    <x v="34"/>
    <x v="24"/>
    <n v="2"/>
    <s v="14ª"/>
    <x v="7"/>
    <s v="Pessoas"/>
    <n v="15000"/>
  </r>
  <r>
    <x v="36"/>
    <x v="35"/>
    <x v="25"/>
    <n v="2"/>
    <s v="14ª"/>
    <x v="8"/>
    <s v="Pessoas"/>
    <n v="10000"/>
  </r>
  <r>
    <x v="37"/>
    <x v="36"/>
    <x v="26"/>
    <n v="2"/>
    <s v="14ª"/>
    <x v="8"/>
    <s v="Pessoas"/>
    <n v="10000"/>
  </r>
  <r>
    <x v="38"/>
    <x v="37"/>
    <x v="0"/>
    <m/>
    <m/>
    <x v="0"/>
    <m/>
    <m/>
  </r>
  <r>
    <x v="39"/>
    <x v="38"/>
    <x v="27"/>
    <n v="2"/>
    <s v="15ª"/>
    <x v="9"/>
    <s v="Pessoas"/>
    <n v="5000"/>
  </r>
  <r>
    <x v="40"/>
    <x v="39"/>
    <x v="28"/>
    <n v="2"/>
    <s v="15ª"/>
    <x v="9"/>
    <s v="Pessoas"/>
    <n v="4000"/>
  </r>
  <r>
    <x v="41"/>
    <x v="40"/>
    <x v="29"/>
    <n v="2"/>
    <s v="15ª"/>
    <x v="9"/>
    <s v="Pessoas"/>
    <n v="1000"/>
  </r>
  <r>
    <x v="42"/>
    <x v="41"/>
    <x v="0"/>
    <m/>
    <m/>
    <x v="0"/>
    <m/>
    <m/>
  </r>
  <r>
    <x v="43"/>
    <x v="42"/>
    <x v="30"/>
    <n v="2"/>
    <s v="16ª"/>
    <x v="9"/>
    <s v="Pessoas"/>
    <n v="10000"/>
  </r>
  <r>
    <x v="44"/>
    <x v="43"/>
    <x v="31"/>
    <n v="2"/>
    <s v="16ª"/>
    <x v="9"/>
    <s v="Pessoas"/>
    <n v="20000"/>
  </r>
  <r>
    <x v="45"/>
    <x v="44"/>
    <x v="32"/>
    <n v="2"/>
    <s v="16ª"/>
    <x v="9"/>
    <s v="Pessoas"/>
    <n v="10000"/>
  </r>
  <r>
    <x v="46"/>
    <x v="45"/>
    <x v="0"/>
    <m/>
    <m/>
    <x v="0"/>
    <m/>
    <m/>
  </r>
  <r>
    <x v="47"/>
    <x v="46"/>
    <x v="33"/>
    <n v="2"/>
    <s v="17ª"/>
    <x v="10"/>
    <s v="Pessoas"/>
    <n v="4000"/>
  </r>
  <r>
    <x v="48"/>
    <x v="47"/>
    <x v="34"/>
    <n v="2"/>
    <s v="17ª"/>
    <x v="8"/>
    <s v="Pessoas"/>
    <n v="1000"/>
  </r>
  <r>
    <x v="49"/>
    <x v="48"/>
    <x v="35"/>
    <n v="2"/>
    <s v="17ª"/>
    <x v="8"/>
    <s v="Pessoas"/>
    <n v="1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Tabela dinâmica2" cacheId="0" dataOnRows="1" applyNumberFormats="0" applyBorderFormats="0" applyFontFormats="0" applyPatternFormats="0" applyAlignmentFormats="0" applyWidthHeightFormats="1" dataCaption="Dados" updatedVersion="6" showMemberPropertyTips="0" useAutoFormatting="1" itemPrintTitles="1" createdVersion="1" indent="0" compact="0" compactData="0" gridDropZones="1" fieldListSortAscending="1">
  <location ref="A3:E55" firstHeaderRow="2" firstDataRow="2" firstDataCol="4"/>
  <pivotFields count="8">
    <pivotField axis="axisRow" compact="0" outline="0" showAll="0" includeNewItemsInFilter="1" defaultSubtotal="0">
      <items count="50">
        <item x="0"/>
        <item x="4"/>
        <item x="12"/>
        <item x="19"/>
        <item x="26"/>
        <item x="30"/>
        <item x="34"/>
        <item x="38"/>
        <item x="42"/>
        <item x="46"/>
        <item x="1"/>
        <item x="2"/>
        <item x="3"/>
        <item x="47"/>
        <item x="48"/>
        <item x="49"/>
        <item x="5"/>
        <item x="6"/>
        <item x="7"/>
        <item x="8"/>
        <item x="9"/>
        <item x="10"/>
        <item x="11"/>
        <item x="13"/>
        <item x="14"/>
        <item x="15"/>
        <item x="16"/>
        <item x="17"/>
        <item x="20"/>
        <item x="21"/>
        <item x="22"/>
        <item x="23"/>
        <item x="24"/>
        <item x="25"/>
        <item x="27"/>
        <item x="28"/>
        <item x="29"/>
        <item x="31"/>
        <item x="32"/>
        <item x="33"/>
        <item x="35"/>
        <item x="36"/>
        <item x="37"/>
        <item x="39"/>
        <item x="40"/>
        <item x="41"/>
        <item x="43"/>
        <item x="44"/>
        <item x="45"/>
        <item x="18"/>
      </items>
    </pivotField>
    <pivotField axis="axisRow" compact="0" outline="0" showAll="0" includeNewItemsInFilter="1" defaultSubtotal="0">
      <items count="49">
        <item x="16"/>
        <item x="45"/>
        <item x="48"/>
        <item x="43"/>
        <item x="42"/>
        <item x="35"/>
        <item x="15"/>
        <item x="11"/>
        <item x="1"/>
        <item x="6"/>
        <item x="20"/>
        <item x="19"/>
        <item x="12"/>
        <item x="7"/>
        <item x="47"/>
        <item x="3"/>
        <item x="21"/>
        <item x="27"/>
        <item x="24"/>
        <item x="2"/>
        <item x="32"/>
        <item x="22"/>
        <item x="0"/>
        <item x="25"/>
        <item x="10"/>
        <item x="26"/>
        <item x="17"/>
        <item x="33"/>
        <item x="9"/>
        <item x="41"/>
        <item x="23"/>
        <item x="38"/>
        <item x="14"/>
        <item x="40"/>
        <item x="4"/>
        <item x="8"/>
        <item x="37"/>
        <item x="34"/>
        <item x="46"/>
        <item x="39"/>
        <item x="44"/>
        <item x="13"/>
        <item x="30"/>
        <item x="5"/>
        <item x="36"/>
        <item x="28"/>
        <item x="31"/>
        <item x="29"/>
        <item x="18"/>
      </items>
    </pivotField>
    <pivotField axis="axisRow" compact="0" outline="0" showAll="0" includeNewItemsInFilter="1" sortType="ascending" defaultSubtotal="0">
      <items count="36">
        <item x="1"/>
        <item x="2"/>
        <item x="33"/>
        <item x="34"/>
        <item x="35"/>
        <item x="3"/>
        <item x="4"/>
        <item x="5"/>
        <item x="6"/>
        <item x="7"/>
        <item x="8"/>
        <item x="9"/>
        <item x="11"/>
        <item x="10"/>
        <item x="12"/>
        <item x="13"/>
        <item x="14"/>
        <item x="15"/>
        <item x="16"/>
        <item x="17"/>
        <item x="18"/>
        <item x="19"/>
        <item x="20"/>
        <item x="21"/>
        <item x="22"/>
        <item x="23"/>
        <item x="24"/>
        <item x="25"/>
        <item x="26"/>
        <item x="27"/>
        <item x="28"/>
        <item x="29"/>
        <item x="30"/>
        <item x="31"/>
        <item x="32"/>
        <item x="0"/>
      </items>
    </pivotField>
    <pivotField compact="0" outline="0" showAll="0" includeNewItemsInFilter="1"/>
    <pivotField compact="0" outline="0" showAll="0" includeNewItemsInFilter="1"/>
    <pivotField axis="axisRow" compact="0" outline="0" showAll="0" includeNewItemsInFilter="1" defaultSubtotal="0">
      <items count="11">
        <item x="8"/>
        <item x="10"/>
        <item x="3"/>
        <item x="2"/>
        <item x="9"/>
        <item x="1"/>
        <item x="5"/>
        <item x="7"/>
        <item x="4"/>
        <item x="6"/>
        <item x="0"/>
      </items>
    </pivotField>
    <pivotField compact="0" outline="0" showAll="0" includeNewItemsInFilter="1"/>
    <pivotField dataField="1" compact="0" outline="0" showAll="0" includeNewItemsInFilter="1"/>
  </pivotFields>
  <rowFields count="4">
    <field x="2"/>
    <field x="5"/>
    <field x="1"/>
    <field x="0"/>
  </rowFields>
  <rowItems count="51">
    <i>
      <x/>
      <x v="5"/>
      <x v="8"/>
      <x v="10"/>
    </i>
    <i r="2">
      <x v="15"/>
      <x v="12"/>
    </i>
    <i r="2">
      <x v="19"/>
      <x v="11"/>
    </i>
    <i>
      <x v="1"/>
      <x v="3"/>
      <x v="41"/>
      <x v="23"/>
    </i>
    <i r="1">
      <x v="5"/>
      <x v="9"/>
      <x v="17"/>
    </i>
    <i r="1">
      <x v="10"/>
      <x v="34"/>
      <x v="1"/>
    </i>
    <i>
      <x v="2"/>
      <x v="1"/>
      <x v="38"/>
      <x v="13"/>
    </i>
    <i>
      <x v="3"/>
      <x/>
      <x v="14"/>
      <x v="14"/>
    </i>
    <i>
      <x v="4"/>
      <x/>
      <x v="2"/>
      <x v="15"/>
    </i>
    <i>
      <x v="5"/>
      <x v="5"/>
      <x v="43"/>
      <x v="16"/>
    </i>
    <i>
      <x v="6"/>
      <x v="5"/>
      <x v="7"/>
      <x v="22"/>
    </i>
    <i r="2">
      <x v="13"/>
      <x v="18"/>
    </i>
    <i r="2">
      <x v="24"/>
      <x v="21"/>
    </i>
    <i r="2">
      <x v="28"/>
      <x v="20"/>
    </i>
    <i r="2">
      <x v="35"/>
      <x v="19"/>
    </i>
    <i>
      <x v="7"/>
      <x v="10"/>
      <x v="12"/>
      <x v="2"/>
    </i>
    <i>
      <x v="8"/>
      <x v="3"/>
      <x v="32"/>
      <x v="24"/>
    </i>
    <i>
      <x v="9"/>
      <x v="3"/>
      <x v="6"/>
      <x v="25"/>
    </i>
    <i>
      <x v="10"/>
      <x v="3"/>
      <x/>
      <x v="26"/>
    </i>
    <i>
      <x v="11"/>
      <x v="3"/>
      <x v="26"/>
      <x v="27"/>
    </i>
    <i>
      <x v="12"/>
      <x v="10"/>
      <x v="11"/>
      <x v="3"/>
    </i>
    <i>
      <x v="13"/>
      <x v="3"/>
      <x v="48"/>
      <x v="49"/>
    </i>
    <i>
      <x v="14"/>
      <x v="2"/>
      <x v="10"/>
      <x v="28"/>
    </i>
    <i>
      <x v="15"/>
      <x v="2"/>
      <x v="16"/>
      <x v="29"/>
    </i>
    <i>
      <x v="16"/>
      <x v="2"/>
      <x v="21"/>
      <x v="30"/>
    </i>
    <i>
      <x v="17"/>
      <x v="2"/>
      <x v="30"/>
      <x v="31"/>
    </i>
    <i>
      <x v="18"/>
      <x v="2"/>
      <x v="18"/>
      <x v="32"/>
    </i>
    <i>
      <x v="19"/>
      <x v="2"/>
      <x v="23"/>
      <x v="33"/>
    </i>
    <i>
      <x v="20"/>
      <x v="8"/>
      <x v="25"/>
      <x v="34"/>
    </i>
    <i>
      <x v="21"/>
      <x v="8"/>
      <x v="17"/>
      <x v="35"/>
    </i>
    <i>
      <x v="22"/>
      <x v="8"/>
      <x v="45"/>
      <x v="36"/>
    </i>
    <i>
      <x v="23"/>
      <x v="6"/>
      <x v="42"/>
      <x v="37"/>
    </i>
    <i>
      <x v="24"/>
      <x v="9"/>
      <x v="46"/>
      <x v="38"/>
    </i>
    <i>
      <x v="25"/>
      <x v="8"/>
      <x v="20"/>
      <x v="39"/>
    </i>
    <i>
      <x v="26"/>
      <x v="7"/>
      <x v="37"/>
      <x v="40"/>
    </i>
    <i>
      <x v="27"/>
      <x/>
      <x v="5"/>
      <x v="41"/>
    </i>
    <i>
      <x v="28"/>
      <x/>
      <x v="44"/>
      <x v="42"/>
    </i>
    <i>
      <x v="29"/>
      <x v="4"/>
      <x v="31"/>
      <x v="43"/>
    </i>
    <i>
      <x v="30"/>
      <x v="4"/>
      <x v="39"/>
      <x v="44"/>
    </i>
    <i>
      <x v="31"/>
      <x v="4"/>
      <x v="33"/>
      <x v="45"/>
    </i>
    <i>
      <x v="32"/>
      <x v="4"/>
      <x v="4"/>
      <x v="46"/>
    </i>
    <i>
      <x v="33"/>
      <x v="4"/>
      <x v="3"/>
      <x v="47"/>
    </i>
    <i>
      <x v="34"/>
      <x v="4"/>
      <x v="40"/>
      <x v="48"/>
    </i>
    <i>
      <x v="35"/>
      <x v="10"/>
      <x v="1"/>
      <x v="9"/>
    </i>
    <i r="2">
      <x v="22"/>
      <x/>
    </i>
    <i r="2">
      <x v="24"/>
      <x v="4"/>
    </i>
    <i r="2">
      <x v="27"/>
      <x v="6"/>
    </i>
    <i r="2">
      <x v="29"/>
      <x v="8"/>
    </i>
    <i r="2">
      <x v="36"/>
      <x v="7"/>
    </i>
    <i r="2">
      <x v="47"/>
      <x v="5"/>
    </i>
    <i t="grand">
      <x/>
    </i>
  </rowItems>
  <colItems count="1">
    <i/>
  </colItems>
  <dataFields count="1">
    <dataField name="Soma de Custos" fld="7" baseField="0" baseItem="23"/>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249977111117893"/>
  </sheetPr>
  <dimension ref="A1"/>
  <sheetViews>
    <sheetView showGridLines="0" tabSelected="1" topLeftCell="E1" workbookViewId="0">
      <selection activeCell="R20" sqref="R20"/>
    </sheetView>
  </sheetViews>
  <sheetFormatPr defaultRowHeight="12.75" x14ac:dyDescent="0.2"/>
  <sheetData/>
  <pageMargins left="0.511811024" right="0.511811024" top="0.78740157499999996" bottom="0.78740157499999996" header="0.31496062000000002" footer="0.31496062000000002"/>
  <pageSetup paperSize="9" orientation="portrait" r:id="rId1"/>
  <drawing r:id="rId2"/>
  <legacyDrawing r:id="rId3"/>
  <oleObjects>
    <mc:AlternateContent xmlns:mc="http://schemas.openxmlformats.org/markup-compatibility/2006">
      <mc:Choice Requires="x14">
        <oleObject progId="Objeto de Shell de Gerenciador" dvAspect="DVASPECT_ICON" shapeId="1027" r:id="rId4">
          <objectPr defaultSize="0" autoPict="0" r:id="rId5">
            <anchor moveWithCells="1">
              <from>
                <xdr:col>12</xdr:col>
                <xdr:colOff>609600</xdr:colOff>
                <xdr:row>2</xdr:row>
                <xdr:rowOff>0</xdr:rowOff>
              </from>
              <to>
                <xdr:col>19</xdr:col>
                <xdr:colOff>476250</xdr:colOff>
                <xdr:row>5</xdr:row>
                <xdr:rowOff>123825</xdr:rowOff>
              </to>
            </anchor>
          </objectPr>
        </oleObject>
      </mc:Choice>
      <mc:Fallback>
        <oleObject progId="Objeto de Shell de Gerenciador" dvAspect="DVASPECT_ICON" shapeId="1027"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E1:AC78"/>
  <sheetViews>
    <sheetView showGridLines="0" zoomScale="70" zoomScaleNormal="70" workbookViewId="0">
      <selection activeCell="C16" sqref="C16"/>
    </sheetView>
  </sheetViews>
  <sheetFormatPr defaultRowHeight="12.75" x14ac:dyDescent="0.2"/>
  <cols>
    <col min="5" max="5" width="3" customWidth="1"/>
    <col min="6" max="6" width="14.7109375" customWidth="1"/>
  </cols>
  <sheetData>
    <row r="1" spans="5:28" ht="16.5" x14ac:dyDescent="0.25">
      <c r="F1" s="4"/>
      <c r="U1" s="23"/>
    </row>
    <row r="2" spans="5:28" ht="16.5" x14ac:dyDescent="0.25">
      <c r="F2" s="4"/>
      <c r="U2" s="23"/>
    </row>
    <row r="3" spans="5:28" ht="26.25" customHeight="1" x14ac:dyDescent="0.4">
      <c r="E3" s="268"/>
      <c r="F3" s="268"/>
      <c r="G3" s="26"/>
      <c r="H3" s="26"/>
      <c r="I3" s="26"/>
      <c r="J3" s="26"/>
      <c r="K3" s="26"/>
      <c r="L3" s="26"/>
      <c r="M3" s="26"/>
      <c r="N3" s="26"/>
      <c r="O3" s="26"/>
      <c r="P3" s="26"/>
      <c r="Q3" s="26"/>
      <c r="R3" s="26"/>
      <c r="S3" s="26"/>
      <c r="T3" s="26"/>
      <c r="U3" s="26"/>
      <c r="V3" s="26"/>
      <c r="W3" s="26"/>
      <c r="X3" s="26"/>
      <c r="Y3" s="26"/>
    </row>
    <row r="4" spans="5:28" ht="26.25" customHeight="1" x14ac:dyDescent="0.4">
      <c r="E4" s="24"/>
      <c r="F4" s="24"/>
      <c r="G4" s="25"/>
      <c r="H4" s="25"/>
      <c r="I4" s="25"/>
      <c r="J4" s="25"/>
      <c r="K4" s="25"/>
      <c r="L4" s="25"/>
      <c r="M4" s="25"/>
      <c r="N4" s="25"/>
      <c r="O4" s="25"/>
      <c r="P4" s="25"/>
      <c r="Q4" s="25"/>
      <c r="R4" s="25"/>
      <c r="S4" s="25"/>
      <c r="T4" s="25"/>
      <c r="U4" s="25"/>
      <c r="V4" s="25"/>
      <c r="W4" s="25"/>
      <c r="X4" s="25"/>
      <c r="Y4" s="25"/>
    </row>
    <row r="16" spans="5:28" ht="15" x14ac:dyDescent="0.2">
      <c r="F16" s="23"/>
      <c r="G16" s="23"/>
      <c r="H16" s="23"/>
      <c r="I16" s="23"/>
      <c r="J16" s="23"/>
      <c r="K16" s="23"/>
      <c r="L16" s="23"/>
      <c r="M16" s="23"/>
      <c r="N16" s="23"/>
      <c r="O16" s="23"/>
      <c r="P16" s="23"/>
      <c r="Q16" s="23"/>
      <c r="R16" s="23"/>
      <c r="S16" s="23"/>
      <c r="T16" s="23"/>
      <c r="U16" s="23"/>
      <c r="V16" s="23"/>
      <c r="W16" s="23"/>
      <c r="X16" s="23"/>
      <c r="Y16" s="23"/>
      <c r="Z16" s="23"/>
      <c r="AA16" s="23"/>
      <c r="AB16" s="23"/>
    </row>
    <row r="17" spans="6:29" ht="15" x14ac:dyDescent="0.2">
      <c r="F17" s="23"/>
      <c r="G17" s="23"/>
      <c r="H17" s="23"/>
      <c r="I17" s="23"/>
      <c r="J17" s="23"/>
      <c r="K17" s="23"/>
      <c r="L17" s="23"/>
      <c r="M17" s="23"/>
      <c r="N17" s="23"/>
      <c r="O17" s="23"/>
      <c r="P17" s="23"/>
      <c r="Q17" s="23"/>
      <c r="R17" s="23"/>
      <c r="S17" s="23"/>
      <c r="T17" s="23"/>
      <c r="U17" s="23"/>
      <c r="V17" s="23"/>
      <c r="W17" s="23"/>
      <c r="X17" s="23"/>
      <c r="Y17" s="23"/>
      <c r="Z17" s="23"/>
      <c r="AA17" s="23"/>
      <c r="AB17" s="23"/>
      <c r="AC17" s="27"/>
    </row>
    <row r="18" spans="6:29" ht="15" x14ac:dyDescent="0.2">
      <c r="F18" s="23"/>
      <c r="G18" s="23"/>
      <c r="H18" s="23"/>
      <c r="I18" s="23"/>
      <c r="J18" s="23"/>
      <c r="K18" s="23"/>
      <c r="L18" s="23"/>
      <c r="M18" s="23"/>
      <c r="N18" s="23"/>
      <c r="O18" s="23"/>
      <c r="P18" s="23"/>
      <c r="Q18" s="23"/>
      <c r="R18" s="23"/>
      <c r="S18" s="23"/>
      <c r="T18" s="23"/>
      <c r="U18" s="23"/>
      <c r="V18" s="23"/>
      <c r="W18" s="23"/>
      <c r="X18" s="23"/>
      <c r="Y18" s="23"/>
      <c r="Z18" s="23"/>
      <c r="AA18" s="23"/>
      <c r="AB18" s="23"/>
      <c r="AC18" s="27"/>
    </row>
    <row r="19" spans="6:29" ht="15" x14ac:dyDescent="0.2">
      <c r="F19" s="23"/>
      <c r="G19" s="23"/>
      <c r="H19" s="23"/>
      <c r="I19" s="23"/>
      <c r="J19" s="23"/>
      <c r="K19" s="23"/>
      <c r="L19" s="23"/>
      <c r="M19" s="23"/>
      <c r="N19" s="23"/>
      <c r="O19" s="23"/>
      <c r="P19" s="23"/>
      <c r="Q19" s="23"/>
      <c r="R19" s="23"/>
      <c r="S19" s="23"/>
      <c r="T19" s="23"/>
      <c r="U19" s="23"/>
      <c r="V19" s="23"/>
      <c r="W19" s="23"/>
      <c r="X19" s="23"/>
      <c r="Y19" s="23"/>
      <c r="Z19" s="23"/>
      <c r="AA19" s="23"/>
      <c r="AB19" s="23"/>
      <c r="AC19" s="27"/>
    </row>
    <row r="20" spans="6:29" ht="15" x14ac:dyDescent="0.2">
      <c r="F20" s="23"/>
      <c r="G20" s="23"/>
      <c r="H20" s="23"/>
      <c r="I20" s="23"/>
      <c r="J20" s="23"/>
      <c r="K20" s="23"/>
      <c r="L20" s="23"/>
      <c r="M20" s="23"/>
      <c r="N20" s="23"/>
      <c r="O20" s="23"/>
      <c r="P20" s="23"/>
      <c r="Q20" s="23"/>
      <c r="R20" s="23"/>
      <c r="S20" s="23"/>
      <c r="T20" s="23"/>
      <c r="U20" s="23"/>
      <c r="V20" s="23"/>
      <c r="W20" s="23"/>
      <c r="X20" s="23"/>
      <c r="Y20" s="23"/>
      <c r="Z20" s="23"/>
      <c r="AA20" s="23"/>
      <c r="AB20" s="23"/>
      <c r="AC20" s="27"/>
    </row>
    <row r="21" spans="6:29" ht="15" x14ac:dyDescent="0.2">
      <c r="F21" s="23"/>
      <c r="G21" s="23"/>
      <c r="H21" s="23"/>
      <c r="I21" s="23"/>
      <c r="J21" s="23"/>
      <c r="K21" s="23"/>
      <c r="L21" s="23"/>
      <c r="M21" s="23"/>
      <c r="N21" s="23"/>
      <c r="O21" s="23"/>
      <c r="P21" s="23"/>
      <c r="Q21" s="23"/>
      <c r="R21" s="23"/>
      <c r="S21" s="23"/>
      <c r="T21" s="23"/>
      <c r="U21" s="23"/>
      <c r="V21" s="23"/>
      <c r="W21" s="23"/>
      <c r="X21" s="23"/>
      <c r="Y21" s="23"/>
      <c r="Z21" s="23"/>
      <c r="AA21" s="23"/>
      <c r="AB21" s="23"/>
      <c r="AC21" s="27"/>
    </row>
    <row r="22" spans="6:29" ht="15" x14ac:dyDescent="0.2">
      <c r="F22" s="23"/>
      <c r="G22" s="23"/>
      <c r="H22" s="23"/>
      <c r="I22" s="23"/>
      <c r="J22" s="23"/>
      <c r="K22" s="23"/>
      <c r="L22" s="23"/>
      <c r="M22" s="23"/>
      <c r="N22" s="23"/>
      <c r="O22" s="23"/>
      <c r="P22" s="23"/>
      <c r="Q22" s="23"/>
      <c r="R22" s="23"/>
      <c r="S22" s="23"/>
      <c r="T22" s="23"/>
      <c r="U22" s="23"/>
      <c r="V22" s="23"/>
      <c r="W22" s="23"/>
      <c r="X22" s="23"/>
      <c r="Y22" s="23"/>
      <c r="Z22" s="23"/>
      <c r="AA22" s="23"/>
      <c r="AB22" s="23"/>
      <c r="AC22" s="27"/>
    </row>
    <row r="23" spans="6:29" ht="15" x14ac:dyDescent="0.2">
      <c r="F23" s="23"/>
      <c r="G23" s="23"/>
      <c r="H23" s="23"/>
      <c r="I23" s="23"/>
      <c r="J23" s="23"/>
      <c r="K23" s="23"/>
      <c r="L23" s="23"/>
      <c r="M23" s="23"/>
      <c r="N23" s="23"/>
      <c r="O23" s="23"/>
      <c r="P23" s="23"/>
      <c r="Q23" s="23"/>
      <c r="R23" s="23"/>
      <c r="S23" s="23"/>
      <c r="T23" s="23"/>
      <c r="U23" s="23"/>
      <c r="V23" s="23"/>
      <c r="W23" s="23"/>
      <c r="X23" s="23"/>
      <c r="Y23" s="23"/>
      <c r="Z23" s="23"/>
      <c r="AA23" s="23"/>
      <c r="AB23" s="23"/>
      <c r="AC23" s="27"/>
    </row>
    <row r="24" spans="6:29" ht="15" x14ac:dyDescent="0.2">
      <c r="F24" s="23"/>
      <c r="G24" s="23"/>
      <c r="H24" s="23"/>
      <c r="I24" s="23"/>
      <c r="J24" s="23"/>
      <c r="K24" s="23"/>
      <c r="L24" s="23"/>
      <c r="M24" s="23"/>
      <c r="N24" s="23"/>
      <c r="O24" s="23"/>
      <c r="P24" s="23"/>
      <c r="Q24" s="23"/>
      <c r="R24" s="23"/>
      <c r="S24" s="23"/>
      <c r="T24" s="23"/>
      <c r="U24" s="23"/>
      <c r="V24" s="23"/>
      <c r="W24" s="23"/>
      <c r="X24" s="23"/>
      <c r="Y24" s="23"/>
      <c r="Z24" s="23"/>
      <c r="AA24" s="23"/>
      <c r="AB24" s="23"/>
      <c r="AC24" s="27"/>
    </row>
    <row r="25" spans="6:29" ht="15" x14ac:dyDescent="0.2">
      <c r="F25" s="23"/>
      <c r="G25" s="23"/>
      <c r="H25" s="23"/>
      <c r="I25" s="23"/>
      <c r="J25" s="23"/>
      <c r="K25" s="23"/>
      <c r="L25" s="23"/>
      <c r="M25" s="23"/>
      <c r="N25" s="23"/>
      <c r="O25" s="23"/>
      <c r="P25" s="23"/>
      <c r="Q25" s="23"/>
      <c r="R25" s="23"/>
      <c r="S25" s="23"/>
      <c r="T25" s="23"/>
      <c r="U25" s="23"/>
      <c r="V25" s="23"/>
      <c r="W25" s="23"/>
      <c r="X25" s="23"/>
      <c r="Y25" s="23"/>
      <c r="Z25" s="23"/>
      <c r="AA25" s="23"/>
      <c r="AB25" s="23"/>
      <c r="AC25" s="27"/>
    </row>
    <row r="26" spans="6:29" ht="15" x14ac:dyDescent="0.2">
      <c r="F26" s="23"/>
      <c r="G26" s="23"/>
      <c r="H26" s="23"/>
      <c r="I26" s="23"/>
      <c r="J26" s="23"/>
      <c r="K26" s="23"/>
      <c r="L26" s="23"/>
      <c r="M26" s="23"/>
      <c r="N26" s="23"/>
      <c r="O26" s="23"/>
      <c r="P26" s="23"/>
      <c r="Q26" s="23"/>
      <c r="R26" s="23"/>
      <c r="S26" s="23"/>
      <c r="T26" s="23"/>
      <c r="U26" s="23"/>
      <c r="V26" s="23"/>
      <c r="W26" s="23"/>
      <c r="X26" s="23"/>
      <c r="Y26" s="23"/>
      <c r="Z26" s="23"/>
      <c r="AA26" s="23"/>
      <c r="AB26" s="23"/>
      <c r="AC26" s="27"/>
    </row>
    <row r="27" spans="6:29" ht="15" x14ac:dyDescent="0.2">
      <c r="F27" s="23"/>
      <c r="G27" s="23"/>
      <c r="H27" s="23"/>
      <c r="I27" s="23"/>
      <c r="J27" s="23"/>
      <c r="K27" s="23"/>
      <c r="L27" s="23"/>
      <c r="M27" s="23"/>
      <c r="N27" s="23"/>
      <c r="O27" s="23"/>
      <c r="P27" s="23"/>
      <c r="Q27" s="23"/>
      <c r="R27" s="23"/>
      <c r="S27" s="23"/>
      <c r="T27" s="23"/>
      <c r="U27" s="23"/>
      <c r="V27" s="23"/>
      <c r="W27" s="23"/>
      <c r="X27" s="23"/>
      <c r="Y27" s="23"/>
      <c r="Z27" s="23"/>
      <c r="AA27" s="23"/>
      <c r="AB27" s="23"/>
      <c r="AC27" s="27"/>
    </row>
    <row r="28" spans="6:29" ht="15" x14ac:dyDescent="0.2">
      <c r="F28" s="23"/>
      <c r="G28" s="23"/>
      <c r="H28" s="23"/>
      <c r="I28" s="23"/>
      <c r="J28" s="23"/>
      <c r="K28" s="23"/>
      <c r="L28" s="23"/>
      <c r="M28" s="23"/>
      <c r="N28" s="23"/>
      <c r="O28" s="23"/>
      <c r="P28" s="23"/>
      <c r="Q28" s="23"/>
      <c r="R28" s="23"/>
      <c r="S28" s="23"/>
      <c r="T28" s="23"/>
      <c r="U28" s="23"/>
      <c r="V28" s="23"/>
      <c r="W28" s="23"/>
      <c r="X28" s="23"/>
      <c r="Y28" s="23"/>
      <c r="Z28" s="23"/>
      <c r="AA28" s="23"/>
      <c r="AB28" s="23"/>
      <c r="AC28" s="27"/>
    </row>
    <row r="29" spans="6:29" ht="15" x14ac:dyDescent="0.2">
      <c r="F29" s="23"/>
      <c r="G29" s="23"/>
      <c r="H29" s="23"/>
      <c r="I29" s="23"/>
      <c r="J29" s="23"/>
      <c r="K29" s="23"/>
      <c r="L29" s="23"/>
      <c r="M29" s="23"/>
      <c r="N29" s="23"/>
      <c r="O29" s="23"/>
      <c r="P29" s="23"/>
      <c r="Q29" s="23"/>
      <c r="R29" s="23"/>
      <c r="S29" s="23"/>
      <c r="T29" s="23"/>
      <c r="U29" s="23"/>
      <c r="V29" s="23"/>
      <c r="W29" s="23"/>
      <c r="X29" s="23"/>
      <c r="Y29" s="23"/>
      <c r="Z29" s="23"/>
      <c r="AA29" s="23"/>
      <c r="AB29" s="23"/>
      <c r="AC29" s="27"/>
    </row>
    <row r="74" spans="6:8" x14ac:dyDescent="0.2">
      <c r="F74" s="22"/>
      <c r="G74" s="22"/>
      <c r="H74" s="22"/>
    </row>
    <row r="75" spans="6:8" x14ac:dyDescent="0.2">
      <c r="F75" s="22"/>
      <c r="G75" s="22"/>
      <c r="H75" s="22"/>
    </row>
    <row r="76" spans="6:8" x14ac:dyDescent="0.2">
      <c r="F76" s="2"/>
    </row>
    <row r="77" spans="6:8" x14ac:dyDescent="0.2">
      <c r="F77" s="2"/>
    </row>
    <row r="78" spans="6:8" x14ac:dyDescent="0.2">
      <c r="F78" s="2"/>
    </row>
  </sheetData>
  <mergeCells count="1">
    <mergeCell ref="E3:F3"/>
  </mergeCells>
  <printOptions horizontalCentered="1"/>
  <pageMargins left="3.937007874015748E-2" right="3.937007874015748E-2" top="0.74803149606299213" bottom="0.74803149606299213" header="0.31496062992125984" footer="0.31496062992125984"/>
  <pageSetup paperSize="9" scale="61" orientation="landscape" r:id="rId1"/>
  <headerFooter alignWithMargins="0">
    <oddFooter>&amp;R13</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8961ED"/>
    <outlinePr summaryBelow="0"/>
    <pageSetUpPr fitToPage="1"/>
  </sheetPr>
  <dimension ref="A2:K89"/>
  <sheetViews>
    <sheetView showGridLines="0" zoomScale="85" zoomScaleNormal="85" workbookViewId="0">
      <pane ySplit="12" topLeftCell="A13" activePane="bottomLeft" state="frozenSplit"/>
      <selection pane="bottomLeft" activeCell="C6" sqref="C6"/>
    </sheetView>
  </sheetViews>
  <sheetFormatPr defaultRowHeight="12.75" x14ac:dyDescent="0.2"/>
  <cols>
    <col min="1" max="1" width="3.42578125" customWidth="1"/>
    <col min="2" max="2" width="8.7109375" style="260" customWidth="1"/>
    <col min="3" max="3" width="94.7109375" style="177" customWidth="1"/>
    <col min="4" max="6" width="17" style="260" customWidth="1"/>
    <col min="7" max="7" width="15.42578125" style="1" customWidth="1"/>
    <col min="8" max="8" width="21.7109375" style="107" customWidth="1"/>
    <col min="9" max="9" width="13.42578125" style="1" customWidth="1"/>
    <col min="10" max="10" width="22.7109375" style="1" bestFit="1" customWidth="1"/>
    <col min="11" max="11" width="12.5703125" customWidth="1"/>
  </cols>
  <sheetData>
    <row r="2" spans="2:11" x14ac:dyDescent="0.2">
      <c r="C2" s="193"/>
    </row>
    <row r="3" spans="2:11" ht="18" x14ac:dyDescent="0.2">
      <c r="C3" s="195"/>
    </row>
    <row r="10" spans="2:11" ht="16.5" x14ac:dyDescent="0.2">
      <c r="B10" s="261" t="s">
        <v>49</v>
      </c>
    </row>
    <row r="11" spans="2:11" ht="13.5" thickBot="1" x14ac:dyDescent="0.25"/>
    <row r="12" spans="2:11" s="14" customFormat="1" ht="32.25" thickBot="1" x14ac:dyDescent="0.25">
      <c r="B12" s="142" t="s">
        <v>0</v>
      </c>
      <c r="C12" s="143" t="s">
        <v>51</v>
      </c>
      <c r="D12" s="144" t="s">
        <v>2</v>
      </c>
      <c r="E12" s="143" t="s">
        <v>189</v>
      </c>
      <c r="F12" s="143" t="s">
        <v>190</v>
      </c>
      <c r="G12" s="145" t="s">
        <v>28</v>
      </c>
      <c r="H12" s="146" t="s">
        <v>4</v>
      </c>
      <c r="I12" s="146" t="s">
        <v>5</v>
      </c>
      <c r="J12" s="146" t="s">
        <v>31</v>
      </c>
      <c r="K12" s="147" t="s">
        <v>6</v>
      </c>
    </row>
    <row r="13" spans="2:11" s="8" customFormat="1" ht="31.9" customHeight="1" thickBot="1" x14ac:dyDescent="0.25">
      <c r="B13" s="142">
        <v>1</v>
      </c>
      <c r="C13" s="148" t="s">
        <v>55</v>
      </c>
      <c r="D13" s="144">
        <v>1</v>
      </c>
      <c r="E13" s="143"/>
      <c r="F13" s="143"/>
      <c r="G13" s="145"/>
      <c r="H13" s="146"/>
      <c r="I13" s="146"/>
      <c r="J13" s="149"/>
      <c r="K13" s="150"/>
    </row>
    <row r="14" spans="2:11" s="8" customFormat="1" ht="22.5" customHeight="1" x14ac:dyDescent="0.2">
      <c r="B14" s="182" t="s">
        <v>11</v>
      </c>
      <c r="C14" s="178" t="s">
        <v>53</v>
      </c>
      <c r="D14" s="127" t="s">
        <v>11</v>
      </c>
      <c r="E14" s="127"/>
      <c r="F14" s="127"/>
      <c r="G14" s="115">
        <v>2</v>
      </c>
      <c r="H14" s="124" t="s">
        <v>56</v>
      </c>
      <c r="I14" s="128" t="s">
        <v>48</v>
      </c>
      <c r="J14" s="129">
        <v>2500</v>
      </c>
      <c r="K14" s="130"/>
    </row>
    <row r="15" spans="2:11" s="8" customFormat="1" ht="27.75" customHeight="1" x14ac:dyDescent="0.2">
      <c r="B15" s="183" t="s">
        <v>14</v>
      </c>
      <c r="C15" s="135" t="s">
        <v>54</v>
      </c>
      <c r="D15" s="111" t="s">
        <v>11</v>
      </c>
      <c r="E15" s="127"/>
      <c r="F15" s="127"/>
      <c r="G15" s="114">
        <v>2</v>
      </c>
      <c r="H15" s="108" t="s">
        <v>56</v>
      </c>
      <c r="I15" s="106" t="s">
        <v>48</v>
      </c>
      <c r="J15" s="113">
        <v>2000</v>
      </c>
      <c r="K15" s="131"/>
    </row>
    <row r="16" spans="2:11" s="8" customFormat="1" ht="28.5" customHeight="1" thickBot="1" x14ac:dyDescent="0.25">
      <c r="B16" s="184" t="s">
        <v>15</v>
      </c>
      <c r="C16" s="179" t="s">
        <v>52</v>
      </c>
      <c r="D16" s="125" t="s">
        <v>14</v>
      </c>
      <c r="E16" s="127"/>
      <c r="F16" s="127"/>
      <c r="G16" s="119">
        <v>2</v>
      </c>
      <c r="H16" s="109" t="s">
        <v>56</v>
      </c>
      <c r="I16" s="121" t="s">
        <v>48</v>
      </c>
      <c r="J16" s="122">
        <v>3200</v>
      </c>
      <c r="K16" s="163"/>
    </row>
    <row r="17" spans="1:11" s="8" customFormat="1" ht="16.5" thickBot="1" x14ac:dyDescent="0.25">
      <c r="B17" s="155">
        <v>2</v>
      </c>
      <c r="C17" s="156" t="s">
        <v>57</v>
      </c>
      <c r="D17" s="157" t="s">
        <v>15</v>
      </c>
      <c r="E17" s="289"/>
      <c r="F17" s="289"/>
      <c r="G17" s="165"/>
      <c r="H17" s="166"/>
      <c r="I17" s="166"/>
      <c r="J17" s="187">
        <f>SUM(J14:J16)</f>
        <v>7700</v>
      </c>
      <c r="K17" s="167"/>
    </row>
    <row r="18" spans="1:11" s="2" customFormat="1" ht="37.5" customHeight="1" x14ac:dyDescent="0.2">
      <c r="B18" s="182" t="s">
        <v>7</v>
      </c>
      <c r="C18" s="178" t="s">
        <v>58</v>
      </c>
      <c r="D18" s="127" t="s">
        <v>7</v>
      </c>
      <c r="E18" s="127"/>
      <c r="F18" s="127"/>
      <c r="G18" s="153">
        <v>2</v>
      </c>
      <c r="H18" s="164" t="s">
        <v>56</v>
      </c>
      <c r="I18" s="128" t="s">
        <v>48</v>
      </c>
      <c r="J18" s="129">
        <v>2000</v>
      </c>
      <c r="K18" s="154"/>
    </row>
    <row r="19" spans="1:11" s="2" customFormat="1" ht="33" customHeight="1" x14ac:dyDescent="0.2">
      <c r="B19" s="183" t="s">
        <v>8</v>
      </c>
      <c r="C19" s="251" t="s">
        <v>129</v>
      </c>
      <c r="D19" s="111" t="s">
        <v>14</v>
      </c>
      <c r="E19" s="127"/>
      <c r="F19" s="127"/>
      <c r="G19" s="112">
        <v>2</v>
      </c>
      <c r="H19" s="109" t="s">
        <v>56</v>
      </c>
      <c r="I19" s="106" t="s">
        <v>48</v>
      </c>
      <c r="J19" s="113">
        <v>2500</v>
      </c>
      <c r="K19" s="132"/>
    </row>
    <row r="20" spans="1:11" s="2" customFormat="1" ht="28.5" customHeight="1" x14ac:dyDescent="0.2">
      <c r="B20" s="183" t="s">
        <v>43</v>
      </c>
      <c r="C20" s="251" t="s">
        <v>59</v>
      </c>
      <c r="D20" s="111" t="s">
        <v>8</v>
      </c>
      <c r="E20" s="127"/>
      <c r="F20" s="127"/>
      <c r="G20" s="112">
        <v>2</v>
      </c>
      <c r="H20" s="109" t="s">
        <v>56</v>
      </c>
      <c r="I20" s="106" t="s">
        <v>48</v>
      </c>
      <c r="J20" s="113">
        <v>2500</v>
      </c>
      <c r="K20" s="132"/>
    </row>
    <row r="21" spans="1:11" s="2" customFormat="1" ht="39" customHeight="1" x14ac:dyDescent="0.2">
      <c r="B21" s="183" t="s">
        <v>44</v>
      </c>
      <c r="C21" s="251" t="s">
        <v>60</v>
      </c>
      <c r="D21" s="111" t="s">
        <v>8</v>
      </c>
      <c r="E21" s="127"/>
      <c r="F21" s="127"/>
      <c r="G21" s="112">
        <v>1</v>
      </c>
      <c r="H21" s="109" t="s">
        <v>56</v>
      </c>
      <c r="I21" s="106" t="s">
        <v>48</v>
      </c>
      <c r="J21" s="113">
        <v>2500</v>
      </c>
      <c r="K21" s="132"/>
    </row>
    <row r="22" spans="1:11" s="2" customFormat="1" ht="34.9" customHeight="1" x14ac:dyDescent="0.2">
      <c r="B22" s="183" t="s">
        <v>65</v>
      </c>
      <c r="C22" s="251" t="s">
        <v>61</v>
      </c>
      <c r="D22" s="111" t="s">
        <v>8</v>
      </c>
      <c r="E22" s="127"/>
      <c r="F22" s="127"/>
      <c r="G22" s="112">
        <v>1</v>
      </c>
      <c r="H22" s="109" t="s">
        <v>56</v>
      </c>
      <c r="I22" s="106" t="s">
        <v>48</v>
      </c>
      <c r="J22" s="113">
        <v>2500</v>
      </c>
      <c r="K22" s="132"/>
    </row>
    <row r="23" spans="1:11" s="2" customFormat="1" ht="28.5" customHeight="1" x14ac:dyDescent="0.2">
      <c r="B23" s="183" t="s">
        <v>66</v>
      </c>
      <c r="C23" s="251" t="s">
        <v>62</v>
      </c>
      <c r="D23" s="111" t="s">
        <v>8</v>
      </c>
      <c r="E23" s="127"/>
      <c r="F23" s="127"/>
      <c r="G23" s="114">
        <v>2</v>
      </c>
      <c r="H23" s="109" t="s">
        <v>56</v>
      </c>
      <c r="I23" s="106" t="s">
        <v>48</v>
      </c>
      <c r="J23" s="113">
        <v>2500</v>
      </c>
      <c r="K23" s="132"/>
    </row>
    <row r="24" spans="1:11" s="2" customFormat="1" ht="28.5" customHeight="1" thickBot="1" x14ac:dyDescent="0.25">
      <c r="B24" s="184" t="s">
        <v>171</v>
      </c>
      <c r="C24" s="252" t="s">
        <v>63</v>
      </c>
      <c r="D24" s="125" t="s">
        <v>8</v>
      </c>
      <c r="E24" s="127"/>
      <c r="F24" s="127"/>
      <c r="G24" s="151">
        <v>1</v>
      </c>
      <c r="H24" s="109" t="s">
        <v>56</v>
      </c>
      <c r="I24" s="121" t="s">
        <v>48</v>
      </c>
      <c r="J24" s="113">
        <v>2500</v>
      </c>
      <c r="K24" s="152"/>
    </row>
    <row r="25" spans="1:11" s="8" customFormat="1" ht="24" customHeight="1" thickBot="1" x14ac:dyDescent="0.25">
      <c r="B25" s="155">
        <v>3</v>
      </c>
      <c r="C25" s="156" t="s">
        <v>64</v>
      </c>
      <c r="D25" s="157" t="s">
        <v>171</v>
      </c>
      <c r="E25" s="289"/>
      <c r="F25" s="289"/>
      <c r="G25" s="158"/>
      <c r="H25" s="159"/>
      <c r="I25" s="159"/>
      <c r="J25" s="188">
        <f>SUM(J18:J24)</f>
        <v>17000</v>
      </c>
      <c r="K25" s="161"/>
    </row>
    <row r="26" spans="1:11" s="2" customFormat="1" ht="28.5" customHeight="1" x14ac:dyDescent="0.2">
      <c r="A26" s="2" t="s">
        <v>45</v>
      </c>
      <c r="B26" s="182" t="s">
        <v>16</v>
      </c>
      <c r="C26" s="253" t="s">
        <v>132</v>
      </c>
      <c r="D26" s="127" t="s">
        <v>15</v>
      </c>
      <c r="E26" s="127"/>
      <c r="F26" s="127"/>
      <c r="G26" s="153">
        <v>1</v>
      </c>
      <c r="H26" s="128" t="s">
        <v>67</v>
      </c>
      <c r="I26" s="128" t="s">
        <v>48</v>
      </c>
      <c r="J26" s="129">
        <v>2000</v>
      </c>
      <c r="K26" s="154"/>
    </row>
    <row r="27" spans="1:11" s="2" customFormat="1" ht="28.5" customHeight="1" x14ac:dyDescent="0.2">
      <c r="B27" s="183" t="s">
        <v>130</v>
      </c>
      <c r="C27" s="251" t="s">
        <v>69</v>
      </c>
      <c r="D27" s="111" t="s">
        <v>16</v>
      </c>
      <c r="E27" s="127"/>
      <c r="F27" s="127"/>
      <c r="G27" s="112">
        <v>1</v>
      </c>
      <c r="H27" s="106" t="s">
        <v>67</v>
      </c>
      <c r="I27" s="106" t="s">
        <v>48</v>
      </c>
      <c r="J27" s="113">
        <v>2250</v>
      </c>
      <c r="K27" s="132"/>
    </row>
    <row r="28" spans="1:11" s="2" customFormat="1" ht="28.5" customHeight="1" x14ac:dyDescent="0.2">
      <c r="B28" s="183" t="s">
        <v>71</v>
      </c>
      <c r="C28" s="251" t="s">
        <v>70</v>
      </c>
      <c r="D28" s="111" t="s">
        <v>130</v>
      </c>
      <c r="E28" s="127"/>
      <c r="F28" s="127"/>
      <c r="G28" s="112">
        <v>1</v>
      </c>
      <c r="H28" s="106" t="s">
        <v>67</v>
      </c>
      <c r="I28" s="106" t="s">
        <v>48</v>
      </c>
      <c r="J28" s="113">
        <v>2200</v>
      </c>
      <c r="K28" s="132"/>
    </row>
    <row r="29" spans="1:11" s="2" customFormat="1" ht="28.5" customHeight="1" x14ac:dyDescent="0.2">
      <c r="A29" s="2" t="s">
        <v>45</v>
      </c>
      <c r="B29" s="183" t="s">
        <v>17</v>
      </c>
      <c r="C29" s="251" t="s">
        <v>133</v>
      </c>
      <c r="D29" s="267" t="s">
        <v>71</v>
      </c>
      <c r="E29" s="127"/>
      <c r="F29" s="127"/>
      <c r="G29" s="112">
        <v>1</v>
      </c>
      <c r="H29" s="106" t="s">
        <v>67</v>
      </c>
      <c r="I29" s="106" t="s">
        <v>48</v>
      </c>
      <c r="J29" s="113">
        <v>2250</v>
      </c>
      <c r="K29" s="132"/>
    </row>
    <row r="30" spans="1:11" s="2" customFormat="1" ht="28.5" customHeight="1" x14ac:dyDescent="0.2">
      <c r="B30" s="183" t="s">
        <v>131</v>
      </c>
      <c r="C30" s="251" t="s">
        <v>68</v>
      </c>
      <c r="D30" s="111" t="s">
        <v>17</v>
      </c>
      <c r="E30" s="127"/>
      <c r="F30" s="127"/>
      <c r="G30" s="112">
        <v>2</v>
      </c>
      <c r="H30" s="106" t="s">
        <v>67</v>
      </c>
      <c r="I30" s="106" t="s">
        <v>48</v>
      </c>
      <c r="J30" s="113">
        <v>2250</v>
      </c>
      <c r="K30" s="132"/>
    </row>
    <row r="31" spans="1:11" s="2" customFormat="1" ht="28.5" customHeight="1" thickBot="1" x14ac:dyDescent="0.25">
      <c r="B31" s="184" t="s">
        <v>139</v>
      </c>
      <c r="C31" s="252" t="s">
        <v>138</v>
      </c>
      <c r="D31" s="125" t="s">
        <v>17</v>
      </c>
      <c r="E31" s="127"/>
      <c r="F31" s="127"/>
      <c r="G31" s="151">
        <v>2</v>
      </c>
      <c r="H31" s="121" t="s">
        <v>67</v>
      </c>
      <c r="I31" s="121" t="s">
        <v>48</v>
      </c>
      <c r="J31" s="113">
        <v>2250</v>
      </c>
      <c r="K31" s="152"/>
    </row>
    <row r="32" spans="1:11" s="8" customFormat="1" ht="15.75" customHeight="1" thickBot="1" x14ac:dyDescent="0.25">
      <c r="B32" s="155">
        <v>4</v>
      </c>
      <c r="C32" s="156" t="s">
        <v>191</v>
      </c>
      <c r="D32" s="157" t="s">
        <v>139</v>
      </c>
      <c r="E32" s="289"/>
      <c r="F32" s="289"/>
      <c r="G32" s="165"/>
      <c r="H32" s="166"/>
      <c r="I32" s="166"/>
      <c r="J32" s="189">
        <f>SUM(J26:J31)</f>
        <v>13200</v>
      </c>
      <c r="K32" s="167"/>
    </row>
    <row r="33" spans="2:11" s="2" customFormat="1" ht="28.5" customHeight="1" x14ac:dyDescent="0.2">
      <c r="B33" s="182" t="s">
        <v>10</v>
      </c>
      <c r="C33" s="253" t="s">
        <v>73</v>
      </c>
      <c r="D33" s="127" t="s">
        <v>10</v>
      </c>
      <c r="E33" s="127"/>
      <c r="F33" s="127"/>
      <c r="G33" s="153">
        <v>2</v>
      </c>
      <c r="H33" s="168" t="s">
        <v>74</v>
      </c>
      <c r="I33" s="128" t="s">
        <v>48</v>
      </c>
      <c r="J33" s="129">
        <v>6000</v>
      </c>
      <c r="K33" s="154"/>
    </row>
    <row r="34" spans="2:11" s="2" customFormat="1" ht="28.5" customHeight="1" x14ac:dyDescent="0.2">
      <c r="B34" s="183" t="s">
        <v>76</v>
      </c>
      <c r="C34" s="251" t="s">
        <v>75</v>
      </c>
      <c r="D34" s="111" t="s">
        <v>10</v>
      </c>
      <c r="E34" s="127"/>
      <c r="F34" s="127"/>
      <c r="G34" s="114">
        <v>1</v>
      </c>
      <c r="H34" s="118" t="s">
        <v>74</v>
      </c>
      <c r="I34" s="110" t="s">
        <v>48</v>
      </c>
      <c r="J34" s="113">
        <v>4000</v>
      </c>
      <c r="K34" s="132"/>
    </row>
    <row r="35" spans="2:11" s="2" customFormat="1" ht="28.5" customHeight="1" x14ac:dyDescent="0.2">
      <c r="B35" s="183" t="s">
        <v>172</v>
      </c>
      <c r="C35" s="251" t="s">
        <v>173</v>
      </c>
      <c r="D35" s="111" t="s">
        <v>10</v>
      </c>
      <c r="E35" s="127"/>
      <c r="F35" s="127"/>
      <c r="G35" s="114">
        <v>2</v>
      </c>
      <c r="H35" s="118" t="s">
        <v>74</v>
      </c>
      <c r="I35" s="110" t="s">
        <v>48</v>
      </c>
      <c r="J35" s="113">
        <v>4500</v>
      </c>
      <c r="K35" s="132"/>
    </row>
    <row r="36" spans="2:11" s="2" customFormat="1" ht="28.5" customHeight="1" x14ac:dyDescent="0.2">
      <c r="B36" s="183" t="s">
        <v>34</v>
      </c>
      <c r="C36" s="251" t="s">
        <v>77</v>
      </c>
      <c r="D36" s="111" t="s">
        <v>8</v>
      </c>
      <c r="E36" s="127"/>
      <c r="F36" s="127"/>
      <c r="G36" s="114">
        <v>1</v>
      </c>
      <c r="H36" s="118" t="s">
        <v>74</v>
      </c>
      <c r="I36" s="110" t="s">
        <v>48</v>
      </c>
      <c r="J36" s="113">
        <v>4000</v>
      </c>
      <c r="K36" s="132"/>
    </row>
    <row r="37" spans="2:11" s="2" customFormat="1" ht="28.5" customHeight="1" x14ac:dyDescent="0.2">
      <c r="B37" s="183" t="s">
        <v>46</v>
      </c>
      <c r="C37" s="251" t="s">
        <v>80</v>
      </c>
      <c r="D37" s="111" t="s">
        <v>34</v>
      </c>
      <c r="E37" s="127"/>
      <c r="F37" s="127"/>
      <c r="G37" s="114">
        <v>2</v>
      </c>
      <c r="H37" s="118" t="s">
        <v>74</v>
      </c>
      <c r="I37" s="110" t="s">
        <v>48</v>
      </c>
      <c r="J37" s="113">
        <v>4000</v>
      </c>
      <c r="K37" s="132"/>
    </row>
    <row r="38" spans="2:11" s="2" customFormat="1" ht="16.5" customHeight="1" x14ac:dyDescent="0.2">
      <c r="B38" s="183" t="s">
        <v>78</v>
      </c>
      <c r="C38" s="251" t="s">
        <v>81</v>
      </c>
      <c r="D38" s="111" t="s">
        <v>34</v>
      </c>
      <c r="E38" s="127"/>
      <c r="F38" s="127"/>
      <c r="G38" s="114">
        <v>1</v>
      </c>
      <c r="H38" s="118" t="s">
        <v>74</v>
      </c>
      <c r="I38" s="110" t="s">
        <v>48</v>
      </c>
      <c r="J38" s="113">
        <v>4000</v>
      </c>
      <c r="K38" s="132"/>
    </row>
    <row r="39" spans="2:11" s="2" customFormat="1" ht="28.5" customHeight="1" thickBot="1" x14ac:dyDescent="0.25">
      <c r="B39" s="184" t="s">
        <v>79</v>
      </c>
      <c r="C39" s="252" t="s">
        <v>82</v>
      </c>
      <c r="D39" s="125" t="s">
        <v>34</v>
      </c>
      <c r="E39" s="127"/>
      <c r="F39" s="127"/>
      <c r="G39" s="119">
        <v>2</v>
      </c>
      <c r="H39" s="162" t="s">
        <v>74</v>
      </c>
      <c r="I39" s="120" t="s">
        <v>48</v>
      </c>
      <c r="J39" s="122">
        <v>5500</v>
      </c>
      <c r="K39" s="152"/>
    </row>
    <row r="40" spans="2:11" s="8" customFormat="1" ht="28.5" hidden="1" customHeight="1" thickBot="1" x14ac:dyDescent="0.25">
      <c r="B40" s="155">
        <v>5</v>
      </c>
      <c r="C40" s="156" t="s">
        <v>62</v>
      </c>
      <c r="D40" s="157" t="s">
        <v>79</v>
      </c>
      <c r="E40" s="289"/>
      <c r="F40" s="289"/>
      <c r="G40" s="165"/>
      <c r="H40" s="166"/>
      <c r="I40" s="166"/>
      <c r="J40" s="189">
        <f>SUM(J33:J39)</f>
        <v>32000</v>
      </c>
      <c r="K40" s="167"/>
    </row>
    <row r="41" spans="2:11" s="2" customFormat="1" ht="28.5" hidden="1" customHeight="1" x14ac:dyDescent="0.25">
      <c r="B41" s="182" t="s">
        <v>18</v>
      </c>
      <c r="C41" s="254" t="s">
        <v>83</v>
      </c>
      <c r="D41" s="127" t="s">
        <v>18</v>
      </c>
      <c r="E41" s="127"/>
      <c r="F41" s="127"/>
      <c r="G41" s="115">
        <v>2</v>
      </c>
      <c r="H41" s="117" t="s">
        <v>122</v>
      </c>
      <c r="I41" s="116" t="s">
        <v>48</v>
      </c>
      <c r="J41" s="129">
        <v>3000</v>
      </c>
      <c r="K41" s="154"/>
    </row>
    <row r="42" spans="2:11" s="2" customFormat="1" ht="21" hidden="1" customHeight="1" x14ac:dyDescent="0.25">
      <c r="B42" s="183" t="s">
        <v>19</v>
      </c>
      <c r="C42" s="251" t="s">
        <v>84</v>
      </c>
      <c r="D42" s="111" t="s">
        <v>19</v>
      </c>
      <c r="E42" s="127"/>
      <c r="F42" s="127"/>
      <c r="G42" s="114">
        <v>2</v>
      </c>
      <c r="H42" s="118" t="s">
        <v>122</v>
      </c>
      <c r="I42" s="110" t="s">
        <v>48</v>
      </c>
      <c r="J42" s="113">
        <v>1000</v>
      </c>
      <c r="K42" s="132"/>
    </row>
    <row r="43" spans="2:11" s="2" customFormat="1" ht="28.5" hidden="1" customHeight="1" thickBot="1" x14ac:dyDescent="0.25">
      <c r="B43" s="184" t="s">
        <v>20</v>
      </c>
      <c r="C43" s="252" t="s">
        <v>85</v>
      </c>
      <c r="D43" s="125" t="s">
        <v>20</v>
      </c>
      <c r="E43" s="127"/>
      <c r="F43" s="127"/>
      <c r="G43" s="119">
        <v>1</v>
      </c>
      <c r="H43" s="162" t="s">
        <v>122</v>
      </c>
      <c r="I43" s="120" t="s">
        <v>48</v>
      </c>
      <c r="J43" s="122">
        <v>1000</v>
      </c>
      <c r="K43" s="152"/>
    </row>
    <row r="44" spans="2:11" s="2" customFormat="1" ht="28.5" customHeight="1" thickBot="1" x14ac:dyDescent="0.25">
      <c r="B44" s="155">
        <v>5</v>
      </c>
      <c r="C44" s="156" t="s">
        <v>86</v>
      </c>
      <c r="D44" s="157" t="s">
        <v>20</v>
      </c>
      <c r="E44" s="289"/>
      <c r="F44" s="289"/>
      <c r="G44" s="158"/>
      <c r="H44" s="159"/>
      <c r="I44" s="159"/>
      <c r="J44" s="160"/>
      <c r="K44" s="161"/>
    </row>
    <row r="45" spans="2:11" s="2" customFormat="1" ht="21" customHeight="1" x14ac:dyDescent="0.2">
      <c r="B45" s="182" t="s">
        <v>90</v>
      </c>
      <c r="C45" s="253" t="s">
        <v>87</v>
      </c>
      <c r="D45" s="127" t="s">
        <v>90</v>
      </c>
      <c r="E45" s="127"/>
      <c r="F45" s="127"/>
      <c r="G45" s="115">
        <v>1</v>
      </c>
      <c r="H45" s="117" t="s">
        <v>123</v>
      </c>
      <c r="I45" s="116" t="s">
        <v>48</v>
      </c>
      <c r="J45" s="129">
        <v>7500</v>
      </c>
      <c r="K45" s="130"/>
    </row>
    <row r="46" spans="2:11" s="2" customFormat="1" ht="24" customHeight="1" x14ac:dyDescent="0.2">
      <c r="B46" s="183" t="s">
        <v>91</v>
      </c>
      <c r="C46" s="251" t="s">
        <v>88</v>
      </c>
      <c r="D46" s="111" t="s">
        <v>91</v>
      </c>
      <c r="E46" s="127"/>
      <c r="F46" s="127"/>
      <c r="G46" s="114">
        <v>1</v>
      </c>
      <c r="H46" s="117" t="s">
        <v>123</v>
      </c>
      <c r="I46" s="110" t="s">
        <v>48</v>
      </c>
      <c r="J46" s="113">
        <v>2600</v>
      </c>
      <c r="K46" s="131"/>
    </row>
    <row r="47" spans="2:11" s="2" customFormat="1" ht="28.5" customHeight="1" thickBot="1" x14ac:dyDescent="0.25">
      <c r="B47" s="184" t="s">
        <v>92</v>
      </c>
      <c r="C47" s="252" t="s">
        <v>89</v>
      </c>
      <c r="D47" s="125" t="s">
        <v>92</v>
      </c>
      <c r="E47" s="127"/>
      <c r="F47" s="127"/>
      <c r="G47" s="119">
        <v>1</v>
      </c>
      <c r="H47" s="169" t="s">
        <v>123</v>
      </c>
      <c r="I47" s="120" t="s">
        <v>48</v>
      </c>
      <c r="J47" s="122">
        <v>1500</v>
      </c>
      <c r="K47" s="163"/>
    </row>
    <row r="48" spans="2:11" s="2" customFormat="1" ht="28.5" customHeight="1" thickBot="1" x14ac:dyDescent="0.25">
      <c r="B48" s="155">
        <v>7</v>
      </c>
      <c r="C48" s="156" t="s">
        <v>187</v>
      </c>
      <c r="D48" s="157" t="s">
        <v>92</v>
      </c>
      <c r="E48" s="289"/>
      <c r="F48" s="289"/>
      <c r="G48" s="158"/>
      <c r="H48" s="159"/>
      <c r="I48" s="159"/>
      <c r="J48" s="188">
        <f>SUM(J45:J47)</f>
        <v>11600</v>
      </c>
      <c r="K48" s="161"/>
    </row>
    <row r="49" spans="1:11" s="2" customFormat="1" ht="28.5" customHeight="1" x14ac:dyDescent="0.2">
      <c r="B49" s="182" t="s">
        <v>97</v>
      </c>
      <c r="C49" s="255" t="s">
        <v>94</v>
      </c>
      <c r="D49" s="127" t="s">
        <v>97</v>
      </c>
      <c r="E49" s="127"/>
      <c r="F49" s="127"/>
      <c r="G49" s="115">
        <v>2</v>
      </c>
      <c r="H49" s="117" t="s">
        <v>125</v>
      </c>
      <c r="I49" s="240" t="s">
        <v>48</v>
      </c>
      <c r="J49" s="129">
        <v>7500</v>
      </c>
      <c r="K49" s="130"/>
    </row>
    <row r="50" spans="1:11" s="2" customFormat="1" ht="20.25" customHeight="1" x14ac:dyDescent="0.2">
      <c r="B50" s="183" t="s">
        <v>98</v>
      </c>
      <c r="C50" s="251" t="s">
        <v>95</v>
      </c>
      <c r="D50" s="111" t="s">
        <v>98</v>
      </c>
      <c r="E50" s="127"/>
      <c r="F50" s="127"/>
      <c r="G50" s="114">
        <v>2</v>
      </c>
      <c r="H50" s="118" t="s">
        <v>126</v>
      </c>
      <c r="I50" s="110" t="s">
        <v>48</v>
      </c>
      <c r="J50" s="113">
        <v>6600</v>
      </c>
      <c r="K50" s="131"/>
    </row>
    <row r="51" spans="1:11" s="2" customFormat="1" ht="22.5" customHeight="1" thickBot="1" x14ac:dyDescent="0.25">
      <c r="A51" s="2" t="s">
        <v>99</v>
      </c>
      <c r="B51" s="184" t="s">
        <v>100</v>
      </c>
      <c r="C51" s="252" t="s">
        <v>96</v>
      </c>
      <c r="D51" s="125" t="s">
        <v>100</v>
      </c>
      <c r="E51" s="127"/>
      <c r="F51" s="127"/>
      <c r="G51" s="119">
        <v>2</v>
      </c>
      <c r="H51" s="162" t="s">
        <v>126</v>
      </c>
      <c r="I51" s="120" t="s">
        <v>48</v>
      </c>
      <c r="J51" s="122">
        <v>4500</v>
      </c>
      <c r="K51" s="163"/>
    </row>
    <row r="52" spans="1:11" s="2" customFormat="1" ht="28.5" customHeight="1" thickBot="1" x14ac:dyDescent="0.25">
      <c r="B52" s="155">
        <v>8</v>
      </c>
      <c r="C52" s="256" t="s">
        <v>185</v>
      </c>
      <c r="D52" s="157" t="s">
        <v>100</v>
      </c>
      <c r="E52" s="289"/>
      <c r="F52" s="289"/>
      <c r="G52" s="158"/>
      <c r="H52" s="159"/>
      <c r="I52" s="159"/>
      <c r="J52" s="188">
        <f>SUM(J49:J51)</f>
        <v>18600</v>
      </c>
      <c r="K52" s="161"/>
    </row>
    <row r="53" spans="1:11" s="2" customFormat="1" ht="28.5" customHeight="1" x14ac:dyDescent="0.2">
      <c r="B53" s="182" t="s">
        <v>105</v>
      </c>
      <c r="C53" s="253" t="s">
        <v>186</v>
      </c>
      <c r="D53" s="127" t="s">
        <v>105</v>
      </c>
      <c r="E53" s="127"/>
      <c r="F53" s="127"/>
      <c r="G53" s="115">
        <v>2</v>
      </c>
      <c r="H53" s="116" t="s">
        <v>128</v>
      </c>
      <c r="I53" s="116" t="s">
        <v>48</v>
      </c>
      <c r="J53" s="129">
        <v>5000</v>
      </c>
      <c r="K53" s="130"/>
    </row>
    <row r="54" spans="1:11" s="2" customFormat="1" ht="28.5" customHeight="1" x14ac:dyDescent="0.2">
      <c r="B54" s="183" t="s">
        <v>106</v>
      </c>
      <c r="C54" s="251" t="s">
        <v>103</v>
      </c>
      <c r="D54" s="111" t="s">
        <v>106</v>
      </c>
      <c r="E54" s="127"/>
      <c r="F54" s="127"/>
      <c r="G54" s="114">
        <v>2</v>
      </c>
      <c r="H54" s="110" t="s">
        <v>128</v>
      </c>
      <c r="I54" s="110" t="s">
        <v>48</v>
      </c>
      <c r="J54" s="113">
        <v>4000</v>
      </c>
      <c r="K54" s="131"/>
    </row>
    <row r="55" spans="1:11" s="2" customFormat="1" ht="28.5" customHeight="1" thickBot="1" x14ac:dyDescent="0.25">
      <c r="B55" s="184" t="s">
        <v>107</v>
      </c>
      <c r="C55" s="252" t="s">
        <v>104</v>
      </c>
      <c r="D55" s="125" t="s">
        <v>107</v>
      </c>
      <c r="E55" s="127"/>
      <c r="F55" s="127"/>
      <c r="G55" s="119">
        <v>2</v>
      </c>
      <c r="H55" s="120" t="s">
        <v>128</v>
      </c>
      <c r="I55" s="120" t="s">
        <v>48</v>
      </c>
      <c r="J55" s="122">
        <v>2000</v>
      </c>
      <c r="K55" s="163"/>
    </row>
    <row r="56" spans="1:11" s="2" customFormat="1" ht="28.5" customHeight="1" thickBot="1" x14ac:dyDescent="0.25">
      <c r="B56" s="155">
        <v>9</v>
      </c>
      <c r="C56" s="256" t="s">
        <v>188</v>
      </c>
      <c r="D56" s="157" t="s">
        <v>107</v>
      </c>
      <c r="E56" s="289"/>
      <c r="F56" s="289"/>
      <c r="G56" s="170"/>
      <c r="H56" s="159"/>
      <c r="I56" s="159"/>
      <c r="J56" s="188">
        <f>SUM(J53:J55)</f>
        <v>11000</v>
      </c>
      <c r="K56" s="161"/>
    </row>
    <row r="57" spans="1:11" s="2" customFormat="1" ht="28.5" customHeight="1" x14ac:dyDescent="0.2">
      <c r="B57" s="182" t="s">
        <v>112</v>
      </c>
      <c r="C57" s="253" t="s">
        <v>109</v>
      </c>
      <c r="D57" s="127" t="s">
        <v>112</v>
      </c>
      <c r="E57" s="127"/>
      <c r="F57" s="127"/>
      <c r="G57" s="115">
        <v>2</v>
      </c>
      <c r="H57" s="116" t="s">
        <v>128</v>
      </c>
      <c r="I57" s="116" t="s">
        <v>48</v>
      </c>
      <c r="J57" s="129">
        <v>3500</v>
      </c>
      <c r="K57" s="130"/>
    </row>
    <row r="58" spans="1:11" s="2" customFormat="1" ht="28.5" customHeight="1" x14ac:dyDescent="0.2">
      <c r="B58" s="183" t="s">
        <v>113</v>
      </c>
      <c r="C58" s="251" t="s">
        <v>110</v>
      </c>
      <c r="D58" s="111" t="s">
        <v>113</v>
      </c>
      <c r="E58" s="127"/>
      <c r="F58" s="127"/>
      <c r="G58" s="114">
        <v>2</v>
      </c>
      <c r="H58" s="110" t="s">
        <v>128</v>
      </c>
      <c r="I58" s="110" t="s">
        <v>48</v>
      </c>
      <c r="J58" s="113">
        <v>2500</v>
      </c>
      <c r="K58" s="131"/>
    </row>
    <row r="59" spans="1:11" s="2" customFormat="1" ht="28.5" customHeight="1" thickBot="1" x14ac:dyDescent="0.25">
      <c r="B59" s="184" t="s">
        <v>114</v>
      </c>
      <c r="C59" s="252" t="s">
        <v>111</v>
      </c>
      <c r="D59" s="125" t="s">
        <v>114</v>
      </c>
      <c r="E59" s="127"/>
      <c r="F59" s="127"/>
      <c r="G59" s="119">
        <v>2</v>
      </c>
      <c r="H59" s="120" t="s">
        <v>128</v>
      </c>
      <c r="I59" s="120" t="s">
        <v>48</v>
      </c>
      <c r="J59" s="122">
        <v>9000</v>
      </c>
      <c r="K59" s="163"/>
    </row>
    <row r="60" spans="1:11" s="2" customFormat="1" ht="28.5" customHeight="1" thickBot="1" x14ac:dyDescent="0.25">
      <c r="B60" s="155">
        <v>10</v>
      </c>
      <c r="C60" s="256" t="s">
        <v>115</v>
      </c>
      <c r="D60" s="157" t="s">
        <v>114</v>
      </c>
      <c r="E60" s="289"/>
      <c r="F60" s="289"/>
      <c r="G60" s="158"/>
      <c r="H60" s="159"/>
      <c r="I60" s="159"/>
      <c r="J60" s="188">
        <f>SUM(J57:J59)</f>
        <v>15000</v>
      </c>
      <c r="K60" s="161"/>
    </row>
    <row r="61" spans="1:11" s="2" customFormat="1" ht="28.5" customHeight="1" x14ac:dyDescent="0.2">
      <c r="B61" s="185" t="s">
        <v>118</v>
      </c>
      <c r="C61" s="253" t="s">
        <v>116</v>
      </c>
      <c r="D61" s="180" t="s">
        <v>118</v>
      </c>
      <c r="E61" s="127"/>
      <c r="F61" s="127"/>
      <c r="G61" s="115">
        <v>2</v>
      </c>
      <c r="H61" s="116" t="s">
        <v>127</v>
      </c>
      <c r="I61" s="116" t="s">
        <v>48</v>
      </c>
      <c r="J61" s="129">
        <v>4000</v>
      </c>
      <c r="K61" s="130"/>
    </row>
    <row r="62" spans="1:11" s="2" customFormat="1" ht="28.5" customHeight="1" x14ac:dyDescent="0.2">
      <c r="B62" s="186" t="s">
        <v>119</v>
      </c>
      <c r="C62" s="251" t="s">
        <v>174</v>
      </c>
      <c r="D62" s="181" t="s">
        <v>119</v>
      </c>
      <c r="E62" s="127"/>
      <c r="F62" s="127"/>
      <c r="G62" s="114">
        <v>2</v>
      </c>
      <c r="H62" s="110" t="s">
        <v>126</v>
      </c>
      <c r="I62" s="110" t="s">
        <v>48</v>
      </c>
      <c r="J62" s="113">
        <v>2600</v>
      </c>
      <c r="K62" s="131"/>
    </row>
    <row r="63" spans="1:11" ht="28.5" customHeight="1" thickBot="1" x14ac:dyDescent="0.25">
      <c r="B63" s="262" t="s">
        <v>120</v>
      </c>
      <c r="C63" s="252" t="s">
        <v>175</v>
      </c>
      <c r="D63" s="241" t="s">
        <v>120</v>
      </c>
      <c r="E63" s="127"/>
      <c r="F63" s="127"/>
      <c r="G63" s="119">
        <v>2</v>
      </c>
      <c r="H63" s="242" t="s">
        <v>126</v>
      </c>
      <c r="I63" s="120" t="s">
        <v>48</v>
      </c>
      <c r="J63" s="122">
        <v>2300</v>
      </c>
      <c r="K63" s="133"/>
    </row>
    <row r="64" spans="1:11" ht="28.5" customHeight="1" thickBot="1" x14ac:dyDescent="0.25">
      <c r="B64" s="263">
        <v>11</v>
      </c>
      <c r="C64" s="256" t="s">
        <v>176</v>
      </c>
      <c r="D64" s="243" t="s">
        <v>120</v>
      </c>
      <c r="E64" s="290"/>
      <c r="F64" s="290"/>
      <c r="G64" s="174"/>
      <c r="H64" s="244"/>
      <c r="I64" s="175"/>
      <c r="J64" s="190">
        <f>SUM(J61:J63)</f>
        <v>8900</v>
      </c>
      <c r="K64" s="176"/>
    </row>
    <row r="65" spans="2:11" ht="18" customHeight="1" x14ac:dyDescent="0.2">
      <c r="B65" s="264" t="s">
        <v>177</v>
      </c>
      <c r="C65" s="257" t="s">
        <v>180</v>
      </c>
      <c r="D65" s="245" t="s">
        <v>177</v>
      </c>
      <c r="E65" s="127"/>
      <c r="F65" s="127"/>
      <c r="G65" s="171">
        <v>2</v>
      </c>
      <c r="H65" s="246" t="s">
        <v>128</v>
      </c>
      <c r="I65" s="120" t="s">
        <v>48</v>
      </c>
      <c r="J65" s="172">
        <v>3700</v>
      </c>
      <c r="K65" s="173"/>
    </row>
    <row r="66" spans="2:11" ht="21" customHeight="1" x14ac:dyDescent="0.2">
      <c r="B66" s="265" t="s">
        <v>178</v>
      </c>
      <c r="C66" s="258" t="s">
        <v>181</v>
      </c>
      <c r="D66" s="247" t="s">
        <v>178</v>
      </c>
      <c r="E66" s="127"/>
      <c r="F66" s="127"/>
      <c r="G66" s="137">
        <v>2</v>
      </c>
      <c r="H66" s="246" t="s">
        <v>128</v>
      </c>
      <c r="I66" s="120" t="s">
        <v>48</v>
      </c>
      <c r="J66" s="126">
        <v>8500</v>
      </c>
      <c r="K66" s="136"/>
    </row>
    <row r="67" spans="2:11" ht="17.25" customHeight="1" thickBot="1" x14ac:dyDescent="0.25">
      <c r="B67" s="266" t="s">
        <v>179</v>
      </c>
      <c r="C67" s="259" t="s">
        <v>182</v>
      </c>
      <c r="D67" s="241" t="s">
        <v>179</v>
      </c>
      <c r="E67" s="127"/>
      <c r="F67" s="127"/>
      <c r="G67" s="138">
        <v>2</v>
      </c>
      <c r="H67" s="248" t="s">
        <v>128</v>
      </c>
      <c r="I67" s="120" t="s">
        <v>48</v>
      </c>
      <c r="J67" s="139">
        <v>2800</v>
      </c>
      <c r="K67" s="140"/>
    </row>
    <row r="68" spans="2:11" ht="24" customHeight="1" thickBot="1" x14ac:dyDescent="0.25">
      <c r="B68" s="271"/>
      <c r="C68" s="272"/>
      <c r="D68" s="250" t="s">
        <v>179</v>
      </c>
      <c r="E68" s="127"/>
      <c r="F68" s="127"/>
      <c r="G68" s="249"/>
      <c r="H68" s="249"/>
      <c r="I68" s="249"/>
      <c r="J68" s="192">
        <f>SUM(J65:J67)</f>
        <v>15000</v>
      </c>
      <c r="K68" s="134"/>
    </row>
    <row r="69" spans="2:11" s="8" customFormat="1" ht="16.5" thickBot="1" x14ac:dyDescent="0.25">
      <c r="B69" s="123"/>
      <c r="C69" s="141"/>
      <c r="D69" s="269" t="s">
        <v>35</v>
      </c>
      <c r="E69" s="291"/>
      <c r="F69" s="291"/>
      <c r="G69" s="270"/>
      <c r="H69" s="270"/>
      <c r="I69" s="270"/>
      <c r="J69" s="236">
        <f>SUM(J17+J25+J32+J40+J48+J52+J56+J60+J64+J68)</f>
        <v>150000</v>
      </c>
      <c r="K69" s="191"/>
    </row>
    <row r="81" ht="15" customHeight="1" x14ac:dyDescent="0.2"/>
    <row r="82" ht="15" customHeight="1" x14ac:dyDescent="0.2"/>
    <row r="83" ht="15" customHeight="1" x14ac:dyDescent="0.2"/>
    <row r="87" ht="19.5" customHeight="1" x14ac:dyDescent="0.2"/>
    <row r="88" ht="34.5" customHeight="1" x14ac:dyDescent="0.2"/>
    <row r="89" ht="18.75" customHeight="1" x14ac:dyDescent="0.2"/>
  </sheetData>
  <mergeCells count="2">
    <mergeCell ref="D69:I69"/>
    <mergeCell ref="B68:C68"/>
  </mergeCells>
  <phoneticPr fontId="3" type="noConversion"/>
  <printOptions horizontalCentered="1"/>
  <pageMargins left="0.25" right="0.25" top="0.75" bottom="0.75" header="0.3" footer="0.3"/>
  <pageSetup paperSize="9" scale="39" fitToHeight="0" orientation="landscape" r:id="rId1"/>
  <headerFooter alignWithMargins="0">
    <oddFooter>&amp;R14</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A679E7"/>
    <outlinePr summaryBelow="0"/>
  </sheetPr>
  <dimension ref="B4:J55"/>
  <sheetViews>
    <sheetView showGridLines="0" zoomScale="90" zoomScaleNormal="90" workbookViewId="0">
      <pane ySplit="11" topLeftCell="A12" activePane="bottomLeft" state="frozenSplit"/>
      <selection pane="bottomLeft" activeCell="C3" sqref="C3"/>
    </sheetView>
  </sheetViews>
  <sheetFormatPr defaultRowHeight="13.5" customHeight="1" x14ac:dyDescent="0.2"/>
  <cols>
    <col min="1" max="1" width="3.42578125" customWidth="1"/>
    <col min="2" max="2" width="7.85546875" style="1" customWidth="1"/>
    <col min="3" max="3" width="101.7109375" style="3" customWidth="1"/>
    <col min="4" max="4" width="12.85546875" style="292" customWidth="1"/>
    <col min="5" max="5" width="12.140625" style="1" customWidth="1"/>
    <col min="6" max="6" width="10.85546875" style="1" customWidth="1"/>
    <col min="7" max="7" width="19" customWidth="1"/>
    <col min="8" max="8" width="9.5703125" customWidth="1"/>
    <col min="9" max="9" width="6" customWidth="1"/>
  </cols>
  <sheetData>
    <row r="4" spans="2:10" ht="13.5" customHeight="1" x14ac:dyDescent="0.2">
      <c r="C4" s="194"/>
    </row>
    <row r="9" spans="2:10" ht="13.5" customHeight="1" x14ac:dyDescent="0.25">
      <c r="B9" s="4" t="s">
        <v>50</v>
      </c>
    </row>
    <row r="10" spans="2:10" ht="13.5" customHeight="1" thickBot="1" x14ac:dyDescent="0.25">
      <c r="E10" s="1" t="s">
        <v>192</v>
      </c>
    </row>
    <row r="11" spans="2:10" s="14" customFormat="1" ht="26.25" customHeight="1" thickBot="1" x14ac:dyDescent="0.25">
      <c r="B11" s="237" t="s">
        <v>0</v>
      </c>
      <c r="C11" s="238" t="s">
        <v>51</v>
      </c>
      <c r="D11" s="293" t="s">
        <v>2</v>
      </c>
      <c r="E11" s="238" t="s">
        <v>28</v>
      </c>
      <c r="F11" s="238" t="s">
        <v>3</v>
      </c>
      <c r="G11" s="238" t="s">
        <v>4</v>
      </c>
      <c r="H11" s="238" t="s">
        <v>5</v>
      </c>
      <c r="I11" s="239" t="s">
        <v>6</v>
      </c>
    </row>
    <row r="12" spans="2:10" ht="13.5" customHeight="1" x14ac:dyDescent="0.25">
      <c r="B12" s="208" t="s">
        <v>11</v>
      </c>
      <c r="C12" s="205" t="s">
        <v>53</v>
      </c>
      <c r="D12" s="294" t="s">
        <v>11</v>
      </c>
      <c r="E12" s="218">
        <v>2</v>
      </c>
      <c r="F12" s="233" t="s">
        <v>47</v>
      </c>
      <c r="G12" s="217" t="s">
        <v>56</v>
      </c>
      <c r="H12" s="206" t="s">
        <v>48</v>
      </c>
      <c r="I12" s="209" t="s">
        <v>13</v>
      </c>
      <c r="J12" s="207"/>
    </row>
    <row r="13" spans="2:10" ht="13.5" customHeight="1" x14ac:dyDescent="0.25">
      <c r="B13" s="210" t="s">
        <v>14</v>
      </c>
      <c r="C13" s="197" t="s">
        <v>54</v>
      </c>
      <c r="D13" s="295" t="s">
        <v>11</v>
      </c>
      <c r="E13" s="219">
        <v>2</v>
      </c>
      <c r="F13" s="234" t="s">
        <v>183</v>
      </c>
      <c r="G13" s="200" t="s">
        <v>56</v>
      </c>
      <c r="H13" s="198" t="s">
        <v>48</v>
      </c>
      <c r="I13" s="211" t="s">
        <v>13</v>
      </c>
      <c r="J13" s="207"/>
    </row>
    <row r="14" spans="2:10" ht="13.5" customHeight="1" x14ac:dyDescent="0.25">
      <c r="B14" s="210" t="s">
        <v>15</v>
      </c>
      <c r="C14" s="197" t="s">
        <v>52</v>
      </c>
      <c r="D14" s="296" t="s">
        <v>14</v>
      </c>
      <c r="E14" s="200">
        <v>2</v>
      </c>
      <c r="F14" s="234" t="s">
        <v>183</v>
      </c>
      <c r="G14" s="200" t="s">
        <v>56</v>
      </c>
      <c r="H14" s="198" t="s">
        <v>48</v>
      </c>
      <c r="I14" s="212"/>
      <c r="J14" s="207"/>
    </row>
    <row r="15" spans="2:10" ht="13.5" customHeight="1" x14ac:dyDescent="0.2">
      <c r="B15" s="213" t="s">
        <v>7</v>
      </c>
      <c r="C15" s="202" t="s">
        <v>58</v>
      </c>
      <c r="D15" s="295" t="s">
        <v>7</v>
      </c>
      <c r="E15" s="220">
        <v>2</v>
      </c>
      <c r="F15" s="234" t="s">
        <v>183</v>
      </c>
      <c r="G15" s="200" t="s">
        <v>56</v>
      </c>
      <c r="H15" s="198" t="s">
        <v>48</v>
      </c>
      <c r="I15" s="214"/>
      <c r="J15" s="207"/>
    </row>
    <row r="16" spans="2:10" ht="13.5" customHeight="1" x14ac:dyDescent="0.2">
      <c r="B16" s="213" t="s">
        <v>8</v>
      </c>
      <c r="C16" s="202" t="s">
        <v>129</v>
      </c>
      <c r="D16" s="295" t="s">
        <v>14</v>
      </c>
      <c r="E16" s="221">
        <v>2</v>
      </c>
      <c r="F16" s="231" t="s">
        <v>183</v>
      </c>
      <c r="G16" s="200" t="s">
        <v>56</v>
      </c>
      <c r="H16" s="198" t="s">
        <v>48</v>
      </c>
      <c r="I16" s="214"/>
      <c r="J16" s="207"/>
    </row>
    <row r="17" spans="2:10" ht="13.5" customHeight="1" x14ac:dyDescent="0.2">
      <c r="B17" s="213" t="s">
        <v>43</v>
      </c>
      <c r="C17" s="202" t="s">
        <v>59</v>
      </c>
      <c r="D17" s="295" t="s">
        <v>8</v>
      </c>
      <c r="E17" s="221">
        <v>2</v>
      </c>
      <c r="F17" s="231" t="s">
        <v>183</v>
      </c>
      <c r="G17" s="200" t="s">
        <v>56</v>
      </c>
      <c r="H17" s="198" t="s">
        <v>48</v>
      </c>
      <c r="I17" s="215" t="s">
        <v>13</v>
      </c>
      <c r="J17" s="207"/>
    </row>
    <row r="18" spans="2:10" ht="13.5" customHeight="1" x14ac:dyDescent="0.2">
      <c r="B18" s="222" t="s">
        <v>44</v>
      </c>
      <c r="C18" s="202" t="s">
        <v>60</v>
      </c>
      <c r="D18" s="295" t="s">
        <v>8</v>
      </c>
      <c r="E18" s="221">
        <v>1</v>
      </c>
      <c r="F18" s="231" t="s">
        <v>183</v>
      </c>
      <c r="G18" s="200" t="s">
        <v>56</v>
      </c>
      <c r="H18" s="198" t="s">
        <v>48</v>
      </c>
      <c r="I18" s="215" t="s">
        <v>13</v>
      </c>
      <c r="J18" s="207"/>
    </row>
    <row r="19" spans="2:10" ht="13.5" customHeight="1" x14ac:dyDescent="0.2">
      <c r="B19" s="222" t="s">
        <v>65</v>
      </c>
      <c r="C19" s="202" t="s">
        <v>61</v>
      </c>
      <c r="D19" s="295" t="s">
        <v>8</v>
      </c>
      <c r="E19" s="221">
        <v>1</v>
      </c>
      <c r="F19" s="235" t="s">
        <v>47</v>
      </c>
      <c r="G19" s="200" t="s">
        <v>56</v>
      </c>
      <c r="H19" s="198" t="s">
        <v>48</v>
      </c>
      <c r="I19" s="215" t="s">
        <v>13</v>
      </c>
      <c r="J19" s="207"/>
    </row>
    <row r="20" spans="2:10" ht="13.5" customHeight="1" x14ac:dyDescent="0.2">
      <c r="B20" s="223" t="s">
        <v>66</v>
      </c>
      <c r="C20" s="202" t="s">
        <v>62</v>
      </c>
      <c r="D20" s="295" t="s">
        <v>8</v>
      </c>
      <c r="E20" s="219">
        <v>2</v>
      </c>
      <c r="F20" s="235" t="s">
        <v>47</v>
      </c>
      <c r="G20" s="200" t="s">
        <v>56</v>
      </c>
      <c r="H20" s="198" t="s">
        <v>48</v>
      </c>
      <c r="I20" s="215" t="s">
        <v>13</v>
      </c>
      <c r="J20" s="207"/>
    </row>
    <row r="21" spans="2:10" ht="13.5" customHeight="1" x14ac:dyDescent="0.2">
      <c r="B21" s="222" t="s">
        <v>171</v>
      </c>
      <c r="C21" s="202" t="s">
        <v>63</v>
      </c>
      <c r="D21" s="296" t="s">
        <v>8</v>
      </c>
      <c r="E21" s="199">
        <v>1</v>
      </c>
      <c r="F21" s="229" t="s">
        <v>183</v>
      </c>
      <c r="G21" s="200" t="s">
        <v>56</v>
      </c>
      <c r="H21" s="198" t="s">
        <v>48</v>
      </c>
      <c r="I21" s="215" t="s">
        <v>13</v>
      </c>
      <c r="J21" s="207"/>
    </row>
    <row r="22" spans="2:10" ht="13.5" customHeight="1" x14ac:dyDescent="0.2">
      <c r="B22" s="222" t="s">
        <v>16</v>
      </c>
      <c r="C22" s="202" t="s">
        <v>132</v>
      </c>
      <c r="D22" s="295" t="s">
        <v>15</v>
      </c>
      <c r="E22" s="199">
        <v>1</v>
      </c>
      <c r="F22" s="230" t="s">
        <v>47</v>
      </c>
      <c r="G22" s="199" t="s">
        <v>67</v>
      </c>
      <c r="H22" s="198" t="s">
        <v>48</v>
      </c>
      <c r="I22" s="215" t="s">
        <v>13</v>
      </c>
      <c r="J22" s="207"/>
    </row>
    <row r="23" spans="2:10" ht="13.5" customHeight="1" x14ac:dyDescent="0.2">
      <c r="B23" s="222" t="s">
        <v>130</v>
      </c>
      <c r="C23" s="202" t="s">
        <v>69</v>
      </c>
      <c r="D23" s="295" t="s">
        <v>16</v>
      </c>
      <c r="E23" s="199">
        <v>1</v>
      </c>
      <c r="F23" s="231" t="s">
        <v>47</v>
      </c>
      <c r="G23" s="199" t="s">
        <v>67</v>
      </c>
      <c r="H23" s="198" t="s">
        <v>48</v>
      </c>
      <c r="I23" s="215" t="s">
        <v>13</v>
      </c>
      <c r="J23" s="207"/>
    </row>
    <row r="24" spans="2:10" ht="13.5" customHeight="1" x14ac:dyDescent="0.2">
      <c r="B24" s="222" t="s">
        <v>71</v>
      </c>
      <c r="C24" s="202" t="s">
        <v>70</v>
      </c>
      <c r="D24" s="295" t="s">
        <v>130</v>
      </c>
      <c r="E24" s="199">
        <v>1</v>
      </c>
      <c r="F24" s="231" t="s">
        <v>47</v>
      </c>
      <c r="G24" s="199" t="s">
        <v>67</v>
      </c>
      <c r="H24" s="198" t="s">
        <v>48</v>
      </c>
      <c r="I24" s="215" t="s">
        <v>13</v>
      </c>
      <c r="J24" s="207"/>
    </row>
    <row r="25" spans="2:10" ht="13.5" customHeight="1" x14ac:dyDescent="0.2">
      <c r="B25" s="222" t="s">
        <v>17</v>
      </c>
      <c r="C25" s="202" t="s">
        <v>133</v>
      </c>
      <c r="D25" s="297" t="s">
        <v>71</v>
      </c>
      <c r="E25" s="199">
        <v>1</v>
      </c>
      <c r="F25" s="231" t="s">
        <v>47</v>
      </c>
      <c r="G25" s="199" t="s">
        <v>67</v>
      </c>
      <c r="H25" s="198" t="s">
        <v>48</v>
      </c>
      <c r="I25" s="215" t="s">
        <v>13</v>
      </c>
      <c r="J25" s="207"/>
    </row>
    <row r="26" spans="2:10" ht="13.5" customHeight="1" x14ac:dyDescent="0.2">
      <c r="B26" s="222" t="s">
        <v>131</v>
      </c>
      <c r="C26" s="202" t="s">
        <v>68</v>
      </c>
      <c r="D26" s="295" t="s">
        <v>17</v>
      </c>
      <c r="E26" s="199">
        <v>2</v>
      </c>
      <c r="F26" s="231" t="s">
        <v>47</v>
      </c>
      <c r="G26" s="199" t="s">
        <v>67</v>
      </c>
      <c r="H26" s="198" t="s">
        <v>48</v>
      </c>
      <c r="I26" s="215" t="s">
        <v>13</v>
      </c>
      <c r="J26" s="207"/>
    </row>
    <row r="27" spans="2:10" ht="13.5" customHeight="1" x14ac:dyDescent="0.2">
      <c r="B27" s="222" t="s">
        <v>139</v>
      </c>
      <c r="C27" s="202" t="s">
        <v>138</v>
      </c>
      <c r="D27" s="295" t="s">
        <v>17</v>
      </c>
      <c r="E27" s="199">
        <v>2</v>
      </c>
      <c r="F27" s="232" t="s">
        <v>183</v>
      </c>
      <c r="G27" s="199" t="s">
        <v>67</v>
      </c>
      <c r="H27" s="198" t="s">
        <v>48</v>
      </c>
      <c r="I27" s="215" t="s">
        <v>13</v>
      </c>
      <c r="J27" s="207"/>
    </row>
    <row r="28" spans="2:10" ht="13.5" customHeight="1" x14ac:dyDescent="0.2">
      <c r="B28" s="222" t="s">
        <v>10</v>
      </c>
      <c r="C28" s="202" t="s">
        <v>73</v>
      </c>
      <c r="D28" s="294" t="s">
        <v>10</v>
      </c>
      <c r="E28" s="199">
        <v>2</v>
      </c>
      <c r="F28" s="230" t="s">
        <v>183</v>
      </c>
      <c r="G28" s="199" t="s">
        <v>74</v>
      </c>
      <c r="H28" s="196" t="s">
        <v>48</v>
      </c>
      <c r="I28" s="215" t="s">
        <v>13</v>
      </c>
      <c r="J28" s="207"/>
    </row>
    <row r="29" spans="2:10" ht="13.5" customHeight="1" x14ac:dyDescent="0.2">
      <c r="B29" s="222" t="s">
        <v>76</v>
      </c>
      <c r="C29" s="202" t="s">
        <v>75</v>
      </c>
      <c r="D29" s="295" t="s">
        <v>10</v>
      </c>
      <c r="E29" s="199">
        <v>1</v>
      </c>
      <c r="F29" s="230" t="s">
        <v>183</v>
      </c>
      <c r="G29" s="199" t="s">
        <v>74</v>
      </c>
      <c r="H29" s="196" t="s">
        <v>48</v>
      </c>
      <c r="I29" s="215" t="s">
        <v>13</v>
      </c>
      <c r="J29" s="207"/>
    </row>
    <row r="30" spans="2:10" ht="13.5" customHeight="1" x14ac:dyDescent="0.2">
      <c r="B30" s="222" t="s">
        <v>172</v>
      </c>
      <c r="C30" s="202" t="s">
        <v>173</v>
      </c>
      <c r="D30" s="295" t="s">
        <v>10</v>
      </c>
      <c r="E30" s="199">
        <v>2</v>
      </c>
      <c r="F30" s="230" t="s">
        <v>47</v>
      </c>
      <c r="G30" s="199" t="s">
        <v>74</v>
      </c>
      <c r="H30" s="196" t="s">
        <v>48</v>
      </c>
      <c r="I30" s="215" t="s">
        <v>13</v>
      </c>
      <c r="J30" s="207"/>
    </row>
    <row r="31" spans="2:10" ht="13.5" customHeight="1" x14ac:dyDescent="0.2">
      <c r="B31" s="223" t="s">
        <v>34</v>
      </c>
      <c r="C31" s="202" t="s">
        <v>77</v>
      </c>
      <c r="D31" s="295" t="s">
        <v>34</v>
      </c>
      <c r="E31" s="199">
        <v>1</v>
      </c>
      <c r="F31" s="230" t="s">
        <v>183</v>
      </c>
      <c r="G31" s="199" t="s">
        <v>74</v>
      </c>
      <c r="H31" s="196" t="s">
        <v>48</v>
      </c>
      <c r="I31" s="215" t="s">
        <v>13</v>
      </c>
      <c r="J31" s="207"/>
    </row>
    <row r="32" spans="2:10" ht="13.5" customHeight="1" x14ac:dyDescent="0.2">
      <c r="B32" s="223" t="s">
        <v>46</v>
      </c>
      <c r="C32" s="202" t="s">
        <v>80</v>
      </c>
      <c r="D32" s="295" t="s">
        <v>34</v>
      </c>
      <c r="E32" s="200">
        <v>2</v>
      </c>
      <c r="F32" s="230" t="s">
        <v>47</v>
      </c>
      <c r="G32" s="199" t="s">
        <v>74</v>
      </c>
      <c r="H32" s="196" t="s">
        <v>48</v>
      </c>
      <c r="I32" s="215" t="s">
        <v>13</v>
      </c>
      <c r="J32" s="207"/>
    </row>
    <row r="33" spans="2:10" ht="13.5" customHeight="1" x14ac:dyDescent="0.2">
      <c r="B33" s="223" t="s">
        <v>78</v>
      </c>
      <c r="C33" s="202" t="s">
        <v>81</v>
      </c>
      <c r="D33" s="295" t="s">
        <v>34</v>
      </c>
      <c r="E33" s="200">
        <v>1</v>
      </c>
      <c r="F33" s="230" t="s">
        <v>183</v>
      </c>
      <c r="G33" s="199" t="s">
        <v>74</v>
      </c>
      <c r="H33" s="198" t="s">
        <v>48</v>
      </c>
      <c r="I33" s="215" t="s">
        <v>13</v>
      </c>
      <c r="J33" s="207"/>
    </row>
    <row r="34" spans="2:10" ht="13.5" customHeight="1" x14ac:dyDescent="0.2">
      <c r="B34" s="223" t="s">
        <v>79</v>
      </c>
      <c r="C34" s="202" t="s">
        <v>82</v>
      </c>
      <c r="D34" s="296" t="s">
        <v>34</v>
      </c>
      <c r="E34" s="200">
        <v>2</v>
      </c>
      <c r="F34" s="230" t="s">
        <v>47</v>
      </c>
      <c r="G34" s="199" t="s">
        <v>74</v>
      </c>
      <c r="H34" s="198" t="s">
        <v>48</v>
      </c>
      <c r="I34" s="215" t="s">
        <v>13</v>
      </c>
      <c r="J34" s="207"/>
    </row>
    <row r="35" spans="2:10" ht="23.25" customHeight="1" x14ac:dyDescent="0.2">
      <c r="B35" s="223" t="s">
        <v>18</v>
      </c>
      <c r="C35" s="203" t="s">
        <v>83</v>
      </c>
      <c r="D35" s="295" t="s">
        <v>18</v>
      </c>
      <c r="E35" s="200">
        <v>2</v>
      </c>
      <c r="F35" s="230" t="s">
        <v>183</v>
      </c>
      <c r="G35" s="199" t="s">
        <v>122</v>
      </c>
      <c r="H35" s="198" t="s">
        <v>48</v>
      </c>
      <c r="I35" s="215" t="s">
        <v>13</v>
      </c>
      <c r="J35" s="207"/>
    </row>
    <row r="36" spans="2:10" ht="13.5" customHeight="1" x14ac:dyDescent="0.2">
      <c r="B36" s="222" t="s">
        <v>19</v>
      </c>
      <c r="C36" s="202" t="s">
        <v>84</v>
      </c>
      <c r="D36" s="298" t="s">
        <v>19</v>
      </c>
      <c r="E36" s="199">
        <v>2</v>
      </c>
      <c r="F36" s="230" t="s">
        <v>183</v>
      </c>
      <c r="G36" s="199" t="s">
        <v>122</v>
      </c>
      <c r="H36" s="198" t="s">
        <v>48</v>
      </c>
      <c r="I36" s="215" t="s">
        <v>13</v>
      </c>
      <c r="J36" s="207"/>
    </row>
    <row r="37" spans="2:10" ht="13.5" customHeight="1" x14ac:dyDescent="0.2">
      <c r="B37" s="222" t="s">
        <v>20</v>
      </c>
      <c r="C37" s="202" t="s">
        <v>85</v>
      </c>
      <c r="D37" s="298" t="s">
        <v>20</v>
      </c>
      <c r="E37" s="199">
        <v>1</v>
      </c>
      <c r="F37" s="230" t="s">
        <v>183</v>
      </c>
      <c r="G37" s="199" t="s">
        <v>122</v>
      </c>
      <c r="H37" s="198" t="s">
        <v>48</v>
      </c>
      <c r="I37" s="215" t="s">
        <v>13</v>
      </c>
      <c r="J37" s="207"/>
    </row>
    <row r="38" spans="2:10" ht="13.5" customHeight="1" x14ac:dyDescent="0.2">
      <c r="B38" s="223" t="s">
        <v>90</v>
      </c>
      <c r="C38" s="202" t="s">
        <v>87</v>
      </c>
      <c r="D38" s="295" t="s">
        <v>90</v>
      </c>
      <c r="E38" s="200">
        <v>1</v>
      </c>
      <c r="F38" s="230" t="s">
        <v>47</v>
      </c>
      <c r="G38" s="200" t="s">
        <v>123</v>
      </c>
      <c r="H38" s="198" t="s">
        <v>48</v>
      </c>
      <c r="I38" s="215" t="s">
        <v>13</v>
      </c>
      <c r="J38" s="207"/>
    </row>
    <row r="39" spans="2:10" ht="13.5" customHeight="1" x14ac:dyDescent="0.2">
      <c r="B39" s="223" t="s">
        <v>91</v>
      </c>
      <c r="C39" s="202" t="s">
        <v>88</v>
      </c>
      <c r="D39" s="295" t="s">
        <v>91</v>
      </c>
      <c r="E39" s="200">
        <v>1</v>
      </c>
      <c r="F39" s="230" t="s">
        <v>47</v>
      </c>
      <c r="G39" s="200" t="s">
        <v>123</v>
      </c>
      <c r="H39" s="198" t="s">
        <v>48</v>
      </c>
      <c r="I39" s="215" t="s">
        <v>13</v>
      </c>
      <c r="J39" s="207"/>
    </row>
    <row r="40" spans="2:10" ht="13.5" customHeight="1" x14ac:dyDescent="0.2">
      <c r="B40" s="223" t="s">
        <v>92</v>
      </c>
      <c r="C40" s="202" t="s">
        <v>89</v>
      </c>
      <c r="D40" s="295" t="s">
        <v>92</v>
      </c>
      <c r="E40" s="200">
        <v>1</v>
      </c>
      <c r="F40" s="230" t="s">
        <v>47</v>
      </c>
      <c r="G40" s="200" t="s">
        <v>123</v>
      </c>
      <c r="H40" s="198" t="s">
        <v>48</v>
      </c>
      <c r="I40" s="215" t="s">
        <v>13</v>
      </c>
      <c r="J40" s="207"/>
    </row>
    <row r="41" spans="2:10" ht="13.5" customHeight="1" x14ac:dyDescent="0.2">
      <c r="B41" s="223" t="s">
        <v>97</v>
      </c>
      <c r="C41" s="204" t="s">
        <v>94</v>
      </c>
      <c r="D41" s="295" t="s">
        <v>97</v>
      </c>
      <c r="E41" s="200">
        <v>2</v>
      </c>
      <c r="F41" s="230" t="s">
        <v>47</v>
      </c>
      <c r="G41" s="200" t="s">
        <v>125</v>
      </c>
      <c r="H41" s="198" t="s">
        <v>48</v>
      </c>
      <c r="I41" s="215" t="s">
        <v>13</v>
      </c>
      <c r="J41" s="207"/>
    </row>
    <row r="42" spans="2:10" ht="13.5" customHeight="1" x14ac:dyDescent="0.2">
      <c r="B42" s="223" t="s">
        <v>98</v>
      </c>
      <c r="C42" s="202" t="s">
        <v>95</v>
      </c>
      <c r="D42" s="295" t="s">
        <v>98</v>
      </c>
      <c r="E42" s="200">
        <v>2</v>
      </c>
      <c r="F42" s="230" t="s">
        <v>183</v>
      </c>
      <c r="G42" s="200" t="s">
        <v>126</v>
      </c>
      <c r="H42" s="198" t="s">
        <v>48</v>
      </c>
      <c r="I42" s="215" t="s">
        <v>13</v>
      </c>
      <c r="J42" s="207"/>
    </row>
    <row r="43" spans="2:10" ht="13.5" customHeight="1" x14ac:dyDescent="0.2">
      <c r="B43" s="223" t="s">
        <v>100</v>
      </c>
      <c r="C43" s="202" t="s">
        <v>96</v>
      </c>
      <c r="D43" s="295" t="s">
        <v>100</v>
      </c>
      <c r="E43" s="200">
        <v>2</v>
      </c>
      <c r="F43" s="230" t="s">
        <v>183</v>
      </c>
      <c r="G43" s="200" t="s">
        <v>126</v>
      </c>
      <c r="H43" s="198" t="s">
        <v>48</v>
      </c>
      <c r="I43" s="215" t="s">
        <v>13</v>
      </c>
      <c r="J43" s="207"/>
    </row>
    <row r="44" spans="2:10" ht="13.5" customHeight="1" x14ac:dyDescent="0.2">
      <c r="B44" s="223" t="s">
        <v>105</v>
      </c>
      <c r="C44" s="202" t="s">
        <v>186</v>
      </c>
      <c r="D44" s="295" t="s">
        <v>105</v>
      </c>
      <c r="E44" s="200">
        <v>2</v>
      </c>
      <c r="F44" s="230" t="s">
        <v>183</v>
      </c>
      <c r="G44" s="200" t="s">
        <v>128</v>
      </c>
      <c r="H44" s="198" t="s">
        <v>48</v>
      </c>
      <c r="I44" s="215" t="s">
        <v>13</v>
      </c>
      <c r="J44" s="207"/>
    </row>
    <row r="45" spans="2:10" ht="13.5" customHeight="1" x14ac:dyDescent="0.2">
      <c r="B45" s="223" t="s">
        <v>106</v>
      </c>
      <c r="C45" s="202" t="s">
        <v>103</v>
      </c>
      <c r="D45" s="295" t="s">
        <v>106</v>
      </c>
      <c r="E45" s="200">
        <v>2</v>
      </c>
      <c r="F45" s="230" t="s">
        <v>183</v>
      </c>
      <c r="G45" s="200" t="s">
        <v>128</v>
      </c>
      <c r="H45" s="198" t="s">
        <v>48</v>
      </c>
      <c r="I45" s="215" t="s">
        <v>13</v>
      </c>
      <c r="J45" s="207"/>
    </row>
    <row r="46" spans="2:10" ht="13.5" customHeight="1" x14ac:dyDescent="0.2">
      <c r="B46" s="223" t="s">
        <v>107</v>
      </c>
      <c r="C46" s="202" t="s">
        <v>104</v>
      </c>
      <c r="D46" s="295" t="s">
        <v>107</v>
      </c>
      <c r="E46" s="200">
        <v>2</v>
      </c>
      <c r="F46" s="230" t="s">
        <v>183</v>
      </c>
      <c r="G46" s="200" t="s">
        <v>128</v>
      </c>
      <c r="H46" s="198" t="s">
        <v>48</v>
      </c>
      <c r="I46" s="215" t="s">
        <v>13</v>
      </c>
      <c r="J46" s="207"/>
    </row>
    <row r="47" spans="2:10" ht="13.5" customHeight="1" x14ac:dyDescent="0.2">
      <c r="B47" s="223" t="s">
        <v>112</v>
      </c>
      <c r="C47" s="202" t="s">
        <v>109</v>
      </c>
      <c r="D47" s="295" t="s">
        <v>112</v>
      </c>
      <c r="E47" s="200">
        <v>2</v>
      </c>
      <c r="F47" s="230" t="s">
        <v>183</v>
      </c>
      <c r="G47" s="200" t="s">
        <v>128</v>
      </c>
      <c r="H47" s="198" t="s">
        <v>48</v>
      </c>
      <c r="I47" s="215" t="s">
        <v>13</v>
      </c>
      <c r="J47" s="207"/>
    </row>
    <row r="48" spans="2:10" ht="13.5" customHeight="1" x14ac:dyDescent="0.2">
      <c r="B48" s="223" t="s">
        <v>113</v>
      </c>
      <c r="C48" s="202" t="s">
        <v>110</v>
      </c>
      <c r="D48" s="295" t="s">
        <v>113</v>
      </c>
      <c r="E48" s="200">
        <v>2</v>
      </c>
      <c r="F48" s="230" t="s">
        <v>183</v>
      </c>
      <c r="G48" s="200" t="s">
        <v>128</v>
      </c>
      <c r="H48" s="198" t="s">
        <v>48</v>
      </c>
      <c r="I48" s="215" t="s">
        <v>13</v>
      </c>
      <c r="J48" s="207"/>
    </row>
    <row r="49" spans="2:10" ht="13.5" customHeight="1" x14ac:dyDescent="0.2">
      <c r="B49" s="223" t="s">
        <v>114</v>
      </c>
      <c r="C49" s="202" t="s">
        <v>111</v>
      </c>
      <c r="D49" s="295" t="s">
        <v>114</v>
      </c>
      <c r="E49" s="200">
        <v>2</v>
      </c>
      <c r="F49" s="230" t="s">
        <v>183</v>
      </c>
      <c r="G49" s="200" t="s">
        <v>128</v>
      </c>
      <c r="H49" s="198" t="s">
        <v>48</v>
      </c>
      <c r="I49" s="215" t="s">
        <v>13</v>
      </c>
      <c r="J49" s="207"/>
    </row>
    <row r="50" spans="2:10" ht="13.5" customHeight="1" x14ac:dyDescent="0.2">
      <c r="B50" s="223" t="s">
        <v>118</v>
      </c>
      <c r="C50" s="202" t="s">
        <v>116</v>
      </c>
      <c r="D50" s="295" t="s">
        <v>118</v>
      </c>
      <c r="E50" s="200">
        <v>2</v>
      </c>
      <c r="F50" s="230" t="s">
        <v>183</v>
      </c>
      <c r="G50" s="200" t="s">
        <v>127</v>
      </c>
      <c r="H50" s="198" t="s">
        <v>48</v>
      </c>
      <c r="I50" s="215" t="s">
        <v>13</v>
      </c>
      <c r="J50" s="207"/>
    </row>
    <row r="51" spans="2:10" ht="13.5" customHeight="1" x14ac:dyDescent="0.2">
      <c r="B51" s="223" t="s">
        <v>119</v>
      </c>
      <c r="C51" s="202" t="s">
        <v>174</v>
      </c>
      <c r="D51" s="295" t="s">
        <v>119</v>
      </c>
      <c r="E51" s="200">
        <v>2</v>
      </c>
      <c r="F51" s="230" t="s">
        <v>183</v>
      </c>
      <c r="G51" s="200" t="s">
        <v>126</v>
      </c>
      <c r="H51" s="198" t="s">
        <v>48</v>
      </c>
      <c r="I51" s="215" t="s">
        <v>13</v>
      </c>
      <c r="J51" s="207"/>
    </row>
    <row r="52" spans="2:10" ht="13.5" customHeight="1" x14ac:dyDescent="0.2">
      <c r="B52" s="224" t="s">
        <v>120</v>
      </c>
      <c r="C52" s="202" t="s">
        <v>175</v>
      </c>
      <c r="D52" s="299" t="s">
        <v>120</v>
      </c>
      <c r="E52" s="200">
        <v>2</v>
      </c>
      <c r="F52" s="230" t="s">
        <v>183</v>
      </c>
      <c r="G52" s="201" t="s">
        <v>126</v>
      </c>
      <c r="H52" s="198" t="s">
        <v>48</v>
      </c>
      <c r="I52" s="215" t="s">
        <v>13</v>
      </c>
      <c r="J52" s="207"/>
    </row>
    <row r="53" spans="2:10" ht="13.5" customHeight="1" x14ac:dyDescent="0.2">
      <c r="B53" s="224" t="s">
        <v>177</v>
      </c>
      <c r="C53" s="202" t="s">
        <v>180</v>
      </c>
      <c r="D53" s="299" t="s">
        <v>177</v>
      </c>
      <c r="E53" s="200">
        <v>2</v>
      </c>
      <c r="F53" s="230" t="s">
        <v>183</v>
      </c>
      <c r="G53" s="201" t="s">
        <v>128</v>
      </c>
      <c r="H53" s="198" t="s">
        <v>48</v>
      </c>
      <c r="I53" s="215" t="s">
        <v>13</v>
      </c>
      <c r="J53" s="207"/>
    </row>
    <row r="54" spans="2:10" ht="13.5" customHeight="1" x14ac:dyDescent="0.2">
      <c r="B54" s="224" t="s">
        <v>178</v>
      </c>
      <c r="C54" s="202" t="s">
        <v>181</v>
      </c>
      <c r="D54" s="299" t="s">
        <v>178</v>
      </c>
      <c r="E54" s="200">
        <v>2</v>
      </c>
      <c r="F54" s="230" t="s">
        <v>183</v>
      </c>
      <c r="G54" s="201" t="s">
        <v>128</v>
      </c>
      <c r="H54" s="198" t="s">
        <v>48</v>
      </c>
      <c r="I54" s="215" t="s">
        <v>13</v>
      </c>
      <c r="J54" s="207"/>
    </row>
    <row r="55" spans="2:10" ht="13.5" customHeight="1" thickBot="1" x14ac:dyDescent="0.25">
      <c r="B55" s="225" t="s">
        <v>179</v>
      </c>
      <c r="C55" s="216" t="s">
        <v>182</v>
      </c>
      <c r="D55" s="300" t="s">
        <v>179</v>
      </c>
      <c r="E55" s="226">
        <v>2</v>
      </c>
      <c r="F55" s="230" t="s">
        <v>183</v>
      </c>
      <c r="G55" s="201" t="s">
        <v>128</v>
      </c>
      <c r="H55" s="227" t="s">
        <v>48</v>
      </c>
      <c r="I55" s="228" t="s">
        <v>13</v>
      </c>
      <c r="J55" s="207"/>
    </row>
  </sheetData>
  <autoFilter ref="B11:I11" xr:uid="{1FE1671C-1448-4853-909D-E07C0F526FFF}"/>
  <phoneticPr fontId="0" type="noConversion"/>
  <printOptions horizontalCentered="1"/>
  <pageMargins left="0.39370078740157483" right="0.39370078740157483" top="0.39370078740157483" bottom="0.39370078740157483" header="0.39370078740157483" footer="0.39370078740157483"/>
  <pageSetup paperSize="9" scale="65" orientation="landscape" r:id="rId1"/>
  <headerFooter alignWithMargins="0">
    <oddFooter>&amp;R15</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sheetPr>
  <dimension ref="A3:BN38"/>
  <sheetViews>
    <sheetView showGridLines="0" workbookViewId="0">
      <selection activeCell="G11" sqref="G11"/>
    </sheetView>
  </sheetViews>
  <sheetFormatPr defaultRowHeight="15" x14ac:dyDescent="0.25"/>
  <cols>
    <col min="1" max="3" width="2.7109375" style="41" customWidth="1"/>
    <col min="4" max="4" width="55.85546875" bestFit="1" customWidth="1"/>
    <col min="5" max="5" width="30.7109375" customWidth="1"/>
    <col min="6" max="6" width="10.7109375" customWidth="1"/>
    <col min="7" max="7" width="10.42578125" style="1" customWidth="1"/>
    <col min="8" max="8" width="10.42578125" customWidth="1"/>
    <col min="9" max="9" width="2.7109375" customWidth="1"/>
    <col min="10" max="10" width="6.140625" hidden="1" customWidth="1"/>
    <col min="11" max="66" width="2.5703125" customWidth="1"/>
  </cols>
  <sheetData>
    <row r="3" spans="1:66" ht="25.5" customHeight="1" x14ac:dyDescent="0.35">
      <c r="E3" s="37" t="s">
        <v>184</v>
      </c>
      <c r="F3" s="38"/>
      <c r="G3" s="39"/>
      <c r="H3" s="40"/>
    </row>
    <row r="5" spans="1:66" ht="34.5" customHeight="1" thickBot="1" x14ac:dyDescent="0.3">
      <c r="A5" s="41" t="s">
        <v>140</v>
      </c>
      <c r="D5" s="105" t="s">
        <v>170</v>
      </c>
      <c r="E5" s="276" t="s">
        <v>141</v>
      </c>
      <c r="F5" s="277"/>
      <c r="G5" s="278">
        <v>45160</v>
      </c>
      <c r="H5" s="278"/>
    </row>
    <row r="6" spans="1:66" ht="30" customHeight="1" thickTop="1" thickBot="1" x14ac:dyDescent="0.3">
      <c r="A6" s="36" t="s">
        <v>142</v>
      </c>
      <c r="B6" s="36"/>
      <c r="C6" s="36"/>
      <c r="E6" s="276" t="s">
        <v>143</v>
      </c>
      <c r="F6" s="277"/>
      <c r="G6" s="42">
        <v>1</v>
      </c>
      <c r="K6" s="273">
        <f>K7</f>
        <v>45159</v>
      </c>
      <c r="L6" s="274"/>
      <c r="M6" s="274"/>
      <c r="N6" s="274"/>
      <c r="O6" s="274"/>
      <c r="P6" s="274"/>
      <c r="Q6" s="275"/>
      <c r="R6" s="273">
        <f>R7</f>
        <v>45166</v>
      </c>
      <c r="S6" s="274"/>
      <c r="T6" s="274"/>
      <c r="U6" s="274"/>
      <c r="V6" s="274"/>
      <c r="W6" s="274"/>
      <c r="X6" s="275"/>
      <c r="Y6" s="273">
        <f>Y7</f>
        <v>45173</v>
      </c>
      <c r="Z6" s="274"/>
      <c r="AA6" s="274"/>
      <c r="AB6" s="274"/>
      <c r="AC6" s="274"/>
      <c r="AD6" s="274"/>
      <c r="AE6" s="275"/>
      <c r="AF6" s="273">
        <f>AF7</f>
        <v>45180</v>
      </c>
      <c r="AG6" s="274"/>
      <c r="AH6" s="274"/>
      <c r="AI6" s="274"/>
      <c r="AJ6" s="274"/>
      <c r="AK6" s="274"/>
      <c r="AL6" s="275"/>
      <c r="AM6" s="273">
        <f>AM7</f>
        <v>45187</v>
      </c>
      <c r="AN6" s="274"/>
      <c r="AO6" s="274"/>
      <c r="AP6" s="274"/>
      <c r="AQ6" s="274"/>
      <c r="AR6" s="274"/>
      <c r="AS6" s="275"/>
      <c r="AT6" s="273">
        <f>AT7</f>
        <v>45194</v>
      </c>
      <c r="AU6" s="274"/>
      <c r="AV6" s="274"/>
      <c r="AW6" s="274"/>
      <c r="AX6" s="274"/>
      <c r="AY6" s="274"/>
      <c r="AZ6" s="275"/>
      <c r="BA6" s="273">
        <f>BA7</f>
        <v>45201</v>
      </c>
      <c r="BB6" s="274"/>
      <c r="BC6" s="274"/>
      <c r="BD6" s="274"/>
      <c r="BE6" s="274"/>
      <c r="BF6" s="274"/>
      <c r="BG6" s="275"/>
      <c r="BH6" s="273">
        <f>BH7</f>
        <v>45208</v>
      </c>
      <c r="BI6" s="274"/>
      <c r="BJ6" s="274"/>
      <c r="BK6" s="274"/>
      <c r="BL6" s="274"/>
      <c r="BM6" s="274"/>
      <c r="BN6" s="275"/>
    </row>
    <row r="7" spans="1:66" ht="15" customHeight="1" x14ac:dyDescent="0.25">
      <c r="A7" s="36" t="s">
        <v>144</v>
      </c>
      <c r="B7" s="36"/>
      <c r="C7" s="36"/>
      <c r="D7" s="43"/>
      <c r="E7" s="43"/>
      <c r="F7" s="43"/>
      <c r="G7" s="43"/>
      <c r="H7" s="43"/>
      <c r="I7" s="43"/>
      <c r="K7" s="44">
        <f>Início_do_projeto-WEEKDAY(Início_do_projeto,1)+2+7*(Semana_de_exibição-1)</f>
        <v>45159</v>
      </c>
      <c r="L7" s="45">
        <f>K7+1</f>
        <v>45160</v>
      </c>
      <c r="M7" s="45">
        <f t="shared" ref="M7:AZ7" si="0">L7+1</f>
        <v>45161</v>
      </c>
      <c r="N7" s="45">
        <f t="shared" si="0"/>
        <v>45162</v>
      </c>
      <c r="O7" s="45">
        <f t="shared" si="0"/>
        <v>45163</v>
      </c>
      <c r="P7" s="45">
        <f t="shared" si="0"/>
        <v>45164</v>
      </c>
      <c r="Q7" s="46">
        <f t="shared" si="0"/>
        <v>45165</v>
      </c>
      <c r="R7" s="44">
        <f>Q7+1</f>
        <v>45166</v>
      </c>
      <c r="S7" s="45">
        <f>R7+1</f>
        <v>45167</v>
      </c>
      <c r="T7" s="45">
        <f t="shared" si="0"/>
        <v>45168</v>
      </c>
      <c r="U7" s="45">
        <f t="shared" si="0"/>
        <v>45169</v>
      </c>
      <c r="V7" s="45">
        <f t="shared" si="0"/>
        <v>45170</v>
      </c>
      <c r="W7" s="45">
        <f t="shared" si="0"/>
        <v>45171</v>
      </c>
      <c r="X7" s="46">
        <f t="shared" si="0"/>
        <v>45172</v>
      </c>
      <c r="Y7" s="44">
        <f>X7+1</f>
        <v>45173</v>
      </c>
      <c r="Z7" s="45">
        <f>Y7+1</f>
        <v>45174</v>
      </c>
      <c r="AA7" s="45">
        <f t="shared" si="0"/>
        <v>45175</v>
      </c>
      <c r="AB7" s="45">
        <f t="shared" si="0"/>
        <v>45176</v>
      </c>
      <c r="AC7" s="45">
        <f t="shared" si="0"/>
        <v>45177</v>
      </c>
      <c r="AD7" s="45">
        <f t="shared" si="0"/>
        <v>45178</v>
      </c>
      <c r="AE7" s="46">
        <f t="shared" si="0"/>
        <v>45179</v>
      </c>
      <c r="AF7" s="44">
        <f>AE7+1</f>
        <v>45180</v>
      </c>
      <c r="AG7" s="45">
        <f>AF7+1</f>
        <v>45181</v>
      </c>
      <c r="AH7" s="45">
        <f t="shared" si="0"/>
        <v>45182</v>
      </c>
      <c r="AI7" s="45">
        <f t="shared" si="0"/>
        <v>45183</v>
      </c>
      <c r="AJ7" s="45">
        <f t="shared" si="0"/>
        <v>45184</v>
      </c>
      <c r="AK7" s="45">
        <f t="shared" si="0"/>
        <v>45185</v>
      </c>
      <c r="AL7" s="46">
        <f t="shared" si="0"/>
        <v>45186</v>
      </c>
      <c r="AM7" s="44">
        <f>AL7+1</f>
        <v>45187</v>
      </c>
      <c r="AN7" s="45">
        <f>AM7+1</f>
        <v>45188</v>
      </c>
      <c r="AO7" s="45">
        <f t="shared" si="0"/>
        <v>45189</v>
      </c>
      <c r="AP7" s="45">
        <f t="shared" si="0"/>
        <v>45190</v>
      </c>
      <c r="AQ7" s="45">
        <f t="shared" si="0"/>
        <v>45191</v>
      </c>
      <c r="AR7" s="45">
        <f t="shared" si="0"/>
        <v>45192</v>
      </c>
      <c r="AS7" s="46">
        <f t="shared" si="0"/>
        <v>45193</v>
      </c>
      <c r="AT7" s="44">
        <f>AS7+1</f>
        <v>45194</v>
      </c>
      <c r="AU7" s="45">
        <f>AT7+1</f>
        <v>45195</v>
      </c>
      <c r="AV7" s="45">
        <f t="shared" si="0"/>
        <v>45196</v>
      </c>
      <c r="AW7" s="45">
        <f t="shared" si="0"/>
        <v>45197</v>
      </c>
      <c r="AX7" s="45">
        <f t="shared" si="0"/>
        <v>45198</v>
      </c>
      <c r="AY7" s="45">
        <f t="shared" si="0"/>
        <v>45199</v>
      </c>
      <c r="AZ7" s="46">
        <f t="shared" si="0"/>
        <v>45200</v>
      </c>
      <c r="BA7" s="44">
        <f t="shared" ref="BA7:BN7" si="1">AZ7+1</f>
        <v>45201</v>
      </c>
      <c r="BB7" s="45">
        <f t="shared" si="1"/>
        <v>45202</v>
      </c>
      <c r="BC7" s="45">
        <f t="shared" si="1"/>
        <v>45203</v>
      </c>
      <c r="BD7" s="45">
        <f t="shared" si="1"/>
        <v>45204</v>
      </c>
      <c r="BE7" s="45">
        <f t="shared" si="1"/>
        <v>45205</v>
      </c>
      <c r="BF7" s="45">
        <f t="shared" si="1"/>
        <v>45206</v>
      </c>
      <c r="BG7" s="46">
        <f t="shared" si="1"/>
        <v>45207</v>
      </c>
      <c r="BH7" s="44">
        <f t="shared" si="1"/>
        <v>45208</v>
      </c>
      <c r="BI7" s="45">
        <f t="shared" si="1"/>
        <v>45209</v>
      </c>
      <c r="BJ7" s="45">
        <f t="shared" si="1"/>
        <v>45210</v>
      </c>
      <c r="BK7" s="45">
        <f t="shared" si="1"/>
        <v>45211</v>
      </c>
      <c r="BL7" s="45">
        <f t="shared" si="1"/>
        <v>45212</v>
      </c>
      <c r="BM7" s="45">
        <f t="shared" si="1"/>
        <v>45213</v>
      </c>
      <c r="BN7" s="46">
        <f t="shared" si="1"/>
        <v>45214</v>
      </c>
    </row>
    <row r="8" spans="1:66" ht="30" customHeight="1" thickBot="1" x14ac:dyDescent="0.3">
      <c r="A8" s="36" t="s">
        <v>145</v>
      </c>
      <c r="B8" s="36"/>
      <c r="C8" s="36"/>
      <c r="D8" s="47" t="s">
        <v>146</v>
      </c>
      <c r="E8" s="48" t="s">
        <v>147</v>
      </c>
      <c r="F8" s="48" t="s">
        <v>148</v>
      </c>
      <c r="G8" s="48" t="s">
        <v>149</v>
      </c>
      <c r="H8" s="48" t="s">
        <v>150</v>
      </c>
      <c r="I8" s="48"/>
      <c r="J8" s="48" t="s">
        <v>151</v>
      </c>
      <c r="K8" s="49" t="str">
        <f t="shared" ref="K8:BN8" si="2">LEFT(TEXT(K7,"ddd"),1)</f>
        <v>s</v>
      </c>
      <c r="L8" s="49" t="str">
        <f t="shared" si="2"/>
        <v>t</v>
      </c>
      <c r="M8" s="49" t="str">
        <f t="shared" si="2"/>
        <v>q</v>
      </c>
      <c r="N8" s="49" t="str">
        <f t="shared" si="2"/>
        <v>q</v>
      </c>
      <c r="O8" s="49" t="str">
        <f t="shared" si="2"/>
        <v>s</v>
      </c>
      <c r="P8" s="49" t="str">
        <f t="shared" si="2"/>
        <v>s</v>
      </c>
      <c r="Q8" s="49" t="str">
        <f t="shared" si="2"/>
        <v>d</v>
      </c>
      <c r="R8" s="49" t="str">
        <f t="shared" si="2"/>
        <v>s</v>
      </c>
      <c r="S8" s="49" t="str">
        <f t="shared" si="2"/>
        <v>t</v>
      </c>
      <c r="T8" s="49" t="str">
        <f t="shared" si="2"/>
        <v>q</v>
      </c>
      <c r="U8" s="49" t="str">
        <f t="shared" si="2"/>
        <v>q</v>
      </c>
      <c r="V8" s="49" t="str">
        <f t="shared" si="2"/>
        <v>s</v>
      </c>
      <c r="W8" s="49" t="str">
        <f t="shared" si="2"/>
        <v>s</v>
      </c>
      <c r="X8" s="49" t="str">
        <f t="shared" si="2"/>
        <v>d</v>
      </c>
      <c r="Y8" s="49" t="str">
        <f t="shared" si="2"/>
        <v>s</v>
      </c>
      <c r="Z8" s="49" t="str">
        <f t="shared" si="2"/>
        <v>t</v>
      </c>
      <c r="AA8" s="49" t="str">
        <f t="shared" si="2"/>
        <v>q</v>
      </c>
      <c r="AB8" s="49" t="str">
        <f t="shared" si="2"/>
        <v>q</v>
      </c>
      <c r="AC8" s="49" t="str">
        <f t="shared" si="2"/>
        <v>s</v>
      </c>
      <c r="AD8" s="49" t="str">
        <f t="shared" si="2"/>
        <v>s</v>
      </c>
      <c r="AE8" s="49" t="str">
        <f t="shared" si="2"/>
        <v>d</v>
      </c>
      <c r="AF8" s="49" t="str">
        <f t="shared" si="2"/>
        <v>s</v>
      </c>
      <c r="AG8" s="49" t="str">
        <f t="shared" si="2"/>
        <v>t</v>
      </c>
      <c r="AH8" s="49" t="str">
        <f t="shared" si="2"/>
        <v>q</v>
      </c>
      <c r="AI8" s="49" t="str">
        <f t="shared" si="2"/>
        <v>q</v>
      </c>
      <c r="AJ8" s="49" t="str">
        <f t="shared" si="2"/>
        <v>s</v>
      </c>
      <c r="AK8" s="49" t="str">
        <f t="shared" si="2"/>
        <v>s</v>
      </c>
      <c r="AL8" s="49" t="str">
        <f t="shared" si="2"/>
        <v>d</v>
      </c>
      <c r="AM8" s="49" t="str">
        <f t="shared" si="2"/>
        <v>s</v>
      </c>
      <c r="AN8" s="49" t="str">
        <f t="shared" si="2"/>
        <v>t</v>
      </c>
      <c r="AO8" s="49" t="str">
        <f t="shared" si="2"/>
        <v>q</v>
      </c>
      <c r="AP8" s="49" t="str">
        <f t="shared" si="2"/>
        <v>q</v>
      </c>
      <c r="AQ8" s="49" t="str">
        <f t="shared" si="2"/>
        <v>s</v>
      </c>
      <c r="AR8" s="49" t="str">
        <f t="shared" si="2"/>
        <v>s</v>
      </c>
      <c r="AS8" s="49" t="str">
        <f t="shared" si="2"/>
        <v>d</v>
      </c>
      <c r="AT8" s="49" t="str">
        <f t="shared" si="2"/>
        <v>s</v>
      </c>
      <c r="AU8" s="49" t="str">
        <f t="shared" si="2"/>
        <v>t</v>
      </c>
      <c r="AV8" s="49" t="str">
        <f t="shared" si="2"/>
        <v>q</v>
      </c>
      <c r="AW8" s="49" t="str">
        <f t="shared" si="2"/>
        <v>q</v>
      </c>
      <c r="AX8" s="49" t="str">
        <f t="shared" si="2"/>
        <v>s</v>
      </c>
      <c r="AY8" s="49" t="str">
        <f t="shared" si="2"/>
        <v>s</v>
      </c>
      <c r="AZ8" s="49" t="str">
        <f t="shared" si="2"/>
        <v>d</v>
      </c>
      <c r="BA8" s="49" t="str">
        <f t="shared" si="2"/>
        <v>s</v>
      </c>
      <c r="BB8" s="49" t="str">
        <f t="shared" si="2"/>
        <v>t</v>
      </c>
      <c r="BC8" s="49" t="str">
        <f t="shared" si="2"/>
        <v>q</v>
      </c>
      <c r="BD8" s="49" t="str">
        <f t="shared" si="2"/>
        <v>q</v>
      </c>
      <c r="BE8" s="49" t="str">
        <f t="shared" si="2"/>
        <v>s</v>
      </c>
      <c r="BF8" s="49" t="str">
        <f t="shared" si="2"/>
        <v>s</v>
      </c>
      <c r="BG8" s="49" t="str">
        <f t="shared" si="2"/>
        <v>d</v>
      </c>
      <c r="BH8" s="49" t="str">
        <f t="shared" si="2"/>
        <v>s</v>
      </c>
      <c r="BI8" s="49" t="str">
        <f t="shared" si="2"/>
        <v>t</v>
      </c>
      <c r="BJ8" s="49" t="str">
        <f t="shared" si="2"/>
        <v>q</v>
      </c>
      <c r="BK8" s="49" t="str">
        <f t="shared" si="2"/>
        <v>q</v>
      </c>
      <c r="BL8" s="49" t="str">
        <f t="shared" si="2"/>
        <v>s</v>
      </c>
      <c r="BM8" s="49" t="str">
        <f t="shared" si="2"/>
        <v>s</v>
      </c>
      <c r="BN8" s="49" t="str">
        <f t="shared" si="2"/>
        <v>d</v>
      </c>
    </row>
    <row r="9" spans="1:66" ht="30" hidden="1" customHeight="1" x14ac:dyDescent="0.25">
      <c r="A9" s="41" t="s">
        <v>152</v>
      </c>
      <c r="E9" s="50"/>
      <c r="G9"/>
      <c r="J9">
        <f>IF(OR(ISBLANK(início_da_tarefa),ISBLANK(término_da_tarefa)),"",término_da_tarefa-início_da_tarefa+1)</f>
        <v>4</v>
      </c>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row>
    <row r="10" spans="1:66" s="14" customFormat="1" ht="30" customHeight="1" thickBot="1" x14ac:dyDescent="0.3">
      <c r="A10" s="36" t="s">
        <v>153</v>
      </c>
      <c r="B10" s="36"/>
      <c r="C10" s="36"/>
      <c r="D10" s="52" t="s">
        <v>55</v>
      </c>
      <c r="E10" s="53"/>
      <c r="F10" s="54"/>
      <c r="G10" s="55"/>
      <c r="H10" s="56"/>
      <c r="I10" s="57"/>
      <c r="J10" s="57">
        <f t="shared" ref="J10:J35" si="3">IF(OR(ISBLANK(início_da_tarefa),ISBLANK(término_da_tarefa)),"",término_da_tarefa-início_da_tarefa+1)</f>
        <v>3</v>
      </c>
      <c r="K10" s="51"/>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row>
    <row r="11" spans="1:66" s="14" customFormat="1" ht="30" customHeight="1" thickBot="1" x14ac:dyDescent="0.3">
      <c r="A11" s="36" t="s">
        <v>154</v>
      </c>
      <c r="B11" s="36"/>
      <c r="C11" s="36"/>
      <c r="D11" s="58" t="s">
        <v>53</v>
      </c>
      <c r="E11" s="59"/>
      <c r="F11" s="60"/>
      <c r="G11" s="61">
        <f>Início_do_projeto</f>
        <v>45160</v>
      </c>
      <c r="H11" s="61">
        <f>G11+3</f>
        <v>45163</v>
      </c>
      <c r="I11" s="57"/>
      <c r="J11" s="57">
        <f t="shared" si="3"/>
        <v>5</v>
      </c>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row>
    <row r="12" spans="1:66" s="14" customFormat="1" ht="30" customHeight="1" thickBot="1" x14ac:dyDescent="0.3">
      <c r="A12" s="36" t="s">
        <v>156</v>
      </c>
      <c r="B12" s="36"/>
      <c r="C12" s="36"/>
      <c r="D12" s="58" t="s">
        <v>157</v>
      </c>
      <c r="E12" s="59"/>
      <c r="F12" s="60"/>
      <c r="G12" s="61"/>
      <c r="H12" s="61"/>
      <c r="I12" s="57"/>
      <c r="J12" s="57">
        <f t="shared" si="3"/>
        <v>6</v>
      </c>
      <c r="K12" s="51"/>
      <c r="L12" s="51"/>
      <c r="M12" s="51"/>
      <c r="N12" s="51"/>
      <c r="O12" s="51"/>
      <c r="P12" s="51"/>
      <c r="Q12" s="51"/>
      <c r="R12" s="51"/>
      <c r="S12" s="51"/>
      <c r="T12" s="51"/>
      <c r="U12" s="51"/>
      <c r="V12" s="51"/>
      <c r="W12" s="62"/>
      <c r="X12" s="62"/>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row>
    <row r="13" spans="1:66" s="14" customFormat="1" ht="30" customHeight="1" thickBot="1" x14ac:dyDescent="0.3">
      <c r="A13" s="41"/>
      <c r="B13" s="41"/>
      <c r="C13" s="41"/>
      <c r="D13" s="58" t="s">
        <v>158</v>
      </c>
      <c r="E13" s="59"/>
      <c r="F13" s="60"/>
      <c r="G13" s="61"/>
      <c r="H13" s="61"/>
      <c r="I13" s="57"/>
      <c r="J13" s="57">
        <f t="shared" si="3"/>
        <v>3</v>
      </c>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row>
    <row r="14" spans="1:66" s="14" customFormat="1" ht="30" customHeight="1" thickBot="1" x14ac:dyDescent="0.3">
      <c r="A14" s="41"/>
      <c r="B14" s="41"/>
      <c r="C14" s="41"/>
      <c r="D14" s="58" t="s">
        <v>159</v>
      </c>
      <c r="E14" s="59"/>
      <c r="F14" s="60"/>
      <c r="G14" s="61"/>
      <c r="H14" s="61"/>
      <c r="I14" s="57"/>
      <c r="J14" s="57" t="str">
        <f t="shared" si="3"/>
        <v/>
      </c>
      <c r="K14" s="51"/>
      <c r="L14" s="51"/>
      <c r="M14" s="51"/>
      <c r="N14" s="51"/>
      <c r="O14" s="51"/>
      <c r="P14" s="51"/>
      <c r="Q14" s="51"/>
      <c r="R14" s="51"/>
      <c r="S14" s="51"/>
      <c r="T14" s="51"/>
      <c r="U14" s="51"/>
      <c r="V14" s="51"/>
      <c r="W14" s="51"/>
      <c r="X14" s="51"/>
      <c r="Y14" s="51"/>
      <c r="Z14" s="51"/>
      <c r="AA14" s="62"/>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row>
    <row r="15" spans="1:66" s="14" customFormat="1" ht="30" customHeight="1" thickBot="1" x14ac:dyDescent="0.3">
      <c r="A15" s="41"/>
      <c r="B15" s="41"/>
      <c r="C15" s="41"/>
      <c r="D15" s="58" t="s">
        <v>160</v>
      </c>
      <c r="E15" s="59"/>
      <c r="F15" s="60"/>
      <c r="G15" s="61"/>
      <c r="H15" s="61"/>
      <c r="I15" s="57"/>
      <c r="J15" s="57">
        <f t="shared" si="3"/>
        <v>5</v>
      </c>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row>
    <row r="16" spans="1:66" s="14" customFormat="1" ht="30" customHeight="1" thickBot="1" x14ac:dyDescent="0.3">
      <c r="A16" s="36" t="s">
        <v>161</v>
      </c>
      <c r="B16" s="36"/>
      <c r="C16" s="36"/>
      <c r="D16" s="63" t="s">
        <v>162</v>
      </c>
      <c r="E16" s="64"/>
      <c r="F16" s="65"/>
      <c r="G16" s="66"/>
      <c r="H16" s="67"/>
      <c r="I16" s="57"/>
      <c r="J16" s="57">
        <f t="shared" si="3"/>
        <v>6</v>
      </c>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row>
    <row r="17" spans="1:66" s="14" customFormat="1" ht="30" customHeight="1" thickBot="1" x14ac:dyDescent="0.3">
      <c r="A17" s="36"/>
      <c r="B17" s="36"/>
      <c r="C17" s="36"/>
      <c r="D17" s="68" t="s">
        <v>155</v>
      </c>
      <c r="E17" s="69"/>
      <c r="F17" s="70"/>
      <c r="G17" s="71"/>
      <c r="H17" s="71"/>
      <c r="I17" s="57"/>
      <c r="J17" s="57">
        <f t="shared" si="3"/>
        <v>4</v>
      </c>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row>
    <row r="18" spans="1:66" s="14" customFormat="1" ht="30" customHeight="1" thickBot="1" x14ac:dyDescent="0.3">
      <c r="A18" s="41"/>
      <c r="B18" s="41"/>
      <c r="C18" s="41"/>
      <c r="D18" s="68" t="s">
        <v>157</v>
      </c>
      <c r="E18" s="69"/>
      <c r="F18" s="70"/>
      <c r="G18" s="71"/>
      <c r="H18" s="71"/>
      <c r="I18" s="57"/>
      <c r="J18" s="57">
        <f t="shared" si="3"/>
        <v>3</v>
      </c>
      <c r="K18" s="51"/>
      <c r="L18" s="51"/>
      <c r="M18" s="51"/>
      <c r="N18" s="51"/>
      <c r="O18" s="51"/>
      <c r="P18" s="51"/>
      <c r="Q18" s="51"/>
      <c r="R18" s="51"/>
      <c r="S18" s="51"/>
      <c r="T18" s="51"/>
      <c r="U18" s="51"/>
      <c r="V18" s="51"/>
      <c r="W18" s="62"/>
      <c r="X18" s="62"/>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row>
    <row r="19" spans="1:66" s="14" customFormat="1" ht="30" customHeight="1" thickBot="1" x14ac:dyDescent="0.3">
      <c r="A19" s="41"/>
      <c r="B19" s="41"/>
      <c r="C19" s="41"/>
      <c r="D19" s="68" t="s">
        <v>158</v>
      </c>
      <c r="E19" s="69"/>
      <c r="F19" s="70"/>
      <c r="G19" s="71"/>
      <c r="H19" s="71"/>
      <c r="I19" s="57"/>
      <c r="J19" s="57">
        <f t="shared" si="3"/>
        <v>4</v>
      </c>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row>
    <row r="20" spans="1:66" s="14" customFormat="1" ht="30" customHeight="1" thickBot="1" x14ac:dyDescent="0.3">
      <c r="A20" s="41"/>
      <c r="B20" s="41"/>
      <c r="C20" s="41"/>
      <c r="D20" s="68" t="s">
        <v>159</v>
      </c>
      <c r="E20" s="69"/>
      <c r="F20" s="70"/>
      <c r="G20" s="71"/>
      <c r="H20" s="71"/>
      <c r="I20" s="57"/>
      <c r="J20" s="57" t="str">
        <f t="shared" si="3"/>
        <v/>
      </c>
      <c r="K20" s="51"/>
      <c r="L20" s="51"/>
      <c r="M20" s="51"/>
      <c r="N20" s="51"/>
      <c r="O20" s="51"/>
      <c r="P20" s="51"/>
      <c r="Q20" s="51"/>
      <c r="R20" s="51"/>
      <c r="S20" s="51"/>
      <c r="T20" s="51"/>
      <c r="U20" s="51"/>
      <c r="V20" s="51"/>
      <c r="W20" s="51"/>
      <c r="X20" s="51"/>
      <c r="Y20" s="51"/>
      <c r="Z20" s="51"/>
      <c r="AA20" s="62"/>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row>
    <row r="21" spans="1:66" s="14" customFormat="1" ht="30" customHeight="1" thickBot="1" x14ac:dyDescent="0.3">
      <c r="A21" s="41"/>
      <c r="B21" s="41"/>
      <c r="C21" s="41"/>
      <c r="D21" s="68" t="s">
        <v>160</v>
      </c>
      <c r="E21" s="69"/>
      <c r="F21" s="70"/>
      <c r="G21" s="71"/>
      <c r="H21" s="71"/>
      <c r="I21" s="57"/>
      <c r="J21" s="57">
        <f t="shared" si="3"/>
        <v>6</v>
      </c>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row>
    <row r="22" spans="1:66" s="14" customFormat="1" ht="30" customHeight="1" thickBot="1" x14ac:dyDescent="0.3">
      <c r="A22" s="41" t="s">
        <v>163</v>
      </c>
      <c r="B22" s="41"/>
      <c r="C22" s="41"/>
      <c r="D22" s="72" t="s">
        <v>164</v>
      </c>
      <c r="E22" s="73"/>
      <c r="F22" s="74"/>
      <c r="G22" s="75"/>
      <c r="H22" s="76"/>
      <c r="I22" s="57"/>
      <c r="J22" s="57">
        <f t="shared" si="3"/>
        <v>5</v>
      </c>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row>
    <row r="23" spans="1:66" s="14" customFormat="1" ht="30" customHeight="1" thickBot="1" x14ac:dyDescent="0.3">
      <c r="A23" s="41"/>
      <c r="B23" s="41"/>
      <c r="C23" s="41"/>
      <c r="D23" s="77" t="s">
        <v>155</v>
      </c>
      <c r="E23" s="78"/>
      <c r="F23" s="79"/>
      <c r="G23" s="80"/>
      <c r="H23" s="80"/>
      <c r="I23" s="57"/>
      <c r="J23" s="57">
        <f t="shared" si="3"/>
        <v>6</v>
      </c>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row>
    <row r="24" spans="1:66" s="14" customFormat="1" ht="30" customHeight="1" thickBot="1" x14ac:dyDescent="0.3">
      <c r="A24" s="41"/>
      <c r="B24" s="41"/>
      <c r="C24" s="41"/>
      <c r="D24" s="77" t="s">
        <v>157</v>
      </c>
      <c r="E24" s="78"/>
      <c r="F24" s="79"/>
      <c r="G24" s="80"/>
      <c r="H24" s="80"/>
      <c r="I24" s="57"/>
      <c r="J24" s="57">
        <f t="shared" si="3"/>
        <v>5</v>
      </c>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row>
    <row r="25" spans="1:66" s="14" customFormat="1" ht="30" customHeight="1" thickBot="1" x14ac:dyDescent="0.3">
      <c r="A25" s="41"/>
      <c r="B25" s="41"/>
      <c r="C25" s="41"/>
      <c r="D25" s="77" t="s">
        <v>158</v>
      </c>
      <c r="E25" s="78"/>
      <c r="F25" s="79"/>
      <c r="G25" s="80"/>
      <c r="H25" s="80"/>
      <c r="I25" s="57"/>
      <c r="J25" s="57">
        <f t="shared" si="3"/>
        <v>5</v>
      </c>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row>
    <row r="26" spans="1:66" s="14" customFormat="1" ht="30" customHeight="1" thickBot="1" x14ac:dyDescent="0.3">
      <c r="A26" s="41"/>
      <c r="B26" s="41"/>
      <c r="C26" s="41"/>
      <c r="D26" s="77" t="s">
        <v>159</v>
      </c>
      <c r="E26" s="78"/>
      <c r="F26" s="79"/>
      <c r="G26" s="80"/>
      <c r="H26" s="80"/>
      <c r="I26" s="57"/>
      <c r="J26" s="57" t="str">
        <f t="shared" si="3"/>
        <v/>
      </c>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row>
    <row r="27" spans="1:66" s="14" customFormat="1" ht="30" customHeight="1" thickBot="1" x14ac:dyDescent="0.3">
      <c r="A27" s="41"/>
      <c r="B27" s="41"/>
      <c r="C27" s="41"/>
      <c r="D27" s="77" t="s">
        <v>160</v>
      </c>
      <c r="E27" s="78"/>
      <c r="F27" s="79"/>
      <c r="G27" s="80"/>
      <c r="H27" s="80"/>
      <c r="I27" s="57"/>
      <c r="J27" s="57" t="e">
        <f t="shared" si="3"/>
        <v>#VALUE!</v>
      </c>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row>
    <row r="28" spans="1:66" s="14" customFormat="1" ht="30" customHeight="1" thickBot="1" x14ac:dyDescent="0.3">
      <c r="A28" s="41" t="s">
        <v>163</v>
      </c>
      <c r="B28" s="41"/>
      <c r="C28" s="41"/>
      <c r="D28" s="81" t="s">
        <v>165</v>
      </c>
      <c r="E28" s="82"/>
      <c r="F28" s="83"/>
      <c r="G28" s="84"/>
      <c r="H28" s="85"/>
      <c r="I28" s="57"/>
      <c r="J28" s="57" t="e">
        <f t="shared" si="3"/>
        <v>#VALUE!</v>
      </c>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row>
    <row r="29" spans="1:66" s="14" customFormat="1" ht="30" customHeight="1" thickBot="1" x14ac:dyDescent="0.3">
      <c r="A29" s="41"/>
      <c r="B29" s="41"/>
      <c r="C29" s="41"/>
      <c r="D29" s="86" t="s">
        <v>155</v>
      </c>
      <c r="E29" s="87"/>
      <c r="F29" s="88"/>
      <c r="G29" s="89" t="s">
        <v>166</v>
      </c>
      <c r="H29" s="89" t="s">
        <v>166</v>
      </c>
      <c r="I29" s="57"/>
      <c r="J29" s="57" t="e">
        <f t="shared" si="3"/>
        <v>#VALUE!</v>
      </c>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row>
    <row r="30" spans="1:66" s="14" customFormat="1" ht="30" customHeight="1" thickBot="1" x14ac:dyDescent="0.3">
      <c r="A30" s="41"/>
      <c r="B30" s="41"/>
      <c r="C30" s="41"/>
      <c r="D30" s="86" t="s">
        <v>157</v>
      </c>
      <c r="E30" s="87"/>
      <c r="F30" s="88"/>
      <c r="G30" s="89" t="s">
        <v>166</v>
      </c>
      <c r="H30" s="89" t="s">
        <v>166</v>
      </c>
      <c r="I30" s="57"/>
      <c r="J30" s="57" t="e">
        <f t="shared" si="3"/>
        <v>#VALUE!</v>
      </c>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row>
    <row r="31" spans="1:66" s="14" customFormat="1" ht="30" customHeight="1" thickBot="1" x14ac:dyDescent="0.3">
      <c r="A31" s="41"/>
      <c r="B31" s="41"/>
      <c r="C31" s="41"/>
      <c r="D31" s="86" t="s">
        <v>158</v>
      </c>
      <c r="E31" s="87"/>
      <c r="F31" s="88"/>
      <c r="G31" s="89" t="s">
        <v>166</v>
      </c>
      <c r="H31" s="89" t="s">
        <v>166</v>
      </c>
      <c r="I31" s="57"/>
      <c r="J31" s="57" t="e">
        <f t="shared" si="3"/>
        <v>#VALUE!</v>
      </c>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row>
    <row r="32" spans="1:66" s="14" customFormat="1" ht="30" customHeight="1" thickBot="1" x14ac:dyDescent="0.3">
      <c r="A32" s="41"/>
      <c r="B32" s="41"/>
      <c r="C32" s="41"/>
      <c r="D32" s="86" t="s">
        <v>159</v>
      </c>
      <c r="E32" s="87"/>
      <c r="F32" s="88"/>
      <c r="G32" s="89" t="s">
        <v>166</v>
      </c>
      <c r="H32" s="89" t="s">
        <v>166</v>
      </c>
      <c r="I32" s="57"/>
      <c r="J32" s="57" t="str">
        <f t="shared" si="3"/>
        <v/>
      </c>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row>
    <row r="33" spans="1:66" s="14" customFormat="1" ht="30" customHeight="1" thickBot="1" x14ac:dyDescent="0.3">
      <c r="A33" s="41"/>
      <c r="B33" s="41"/>
      <c r="C33" s="41"/>
      <c r="D33" s="86" t="s">
        <v>160</v>
      </c>
      <c r="E33" s="87"/>
      <c r="F33" s="88"/>
      <c r="G33" s="89" t="s">
        <v>166</v>
      </c>
      <c r="H33" s="89" t="s">
        <v>166</v>
      </c>
      <c r="I33" s="57"/>
      <c r="J33" s="57" t="str">
        <f t="shared" si="3"/>
        <v/>
      </c>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row>
    <row r="34" spans="1:66" s="14" customFormat="1" ht="30" customHeight="1" thickBot="1" x14ac:dyDescent="0.3">
      <c r="A34" s="41" t="s">
        <v>167</v>
      </c>
      <c r="B34" s="41"/>
      <c r="C34" s="41"/>
      <c r="D34" s="90"/>
      <c r="E34" s="91"/>
      <c r="F34" s="92"/>
      <c r="G34" s="93"/>
      <c r="H34" s="93"/>
      <c r="I34" s="57"/>
      <c r="J34" s="57" t="str">
        <f t="shared" si="3"/>
        <v/>
      </c>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row>
    <row r="35" spans="1:66" s="14" customFormat="1" ht="30" customHeight="1" thickBot="1" x14ac:dyDescent="0.3">
      <c r="A35" s="36" t="s">
        <v>168</v>
      </c>
      <c r="B35" s="36"/>
      <c r="C35" s="36"/>
      <c r="D35" s="94" t="s">
        <v>169</v>
      </c>
      <c r="E35" s="95"/>
      <c r="F35" s="96"/>
      <c r="G35" s="97"/>
      <c r="H35" s="98"/>
      <c r="I35" s="99"/>
      <c r="J35" s="99" t="str">
        <f t="shared" si="3"/>
        <v/>
      </c>
      <c r="K35" s="100"/>
      <c r="L35" s="100"/>
      <c r="M35" s="100"/>
      <c r="N35" s="100"/>
      <c r="O35" s="100"/>
      <c r="P35" s="100"/>
      <c r="Q35" s="100"/>
      <c r="R35" s="100"/>
      <c r="S35" s="100"/>
      <c r="T35" s="100"/>
      <c r="U35" s="100"/>
      <c r="V35" s="100"/>
      <c r="W35" s="100"/>
      <c r="X35" s="100"/>
      <c r="Y35" s="100"/>
      <c r="Z35" s="100"/>
      <c r="AA35" s="100"/>
      <c r="AB35" s="100"/>
      <c r="AC35" s="100"/>
      <c r="AD35" s="100"/>
      <c r="AE35" s="100"/>
      <c r="AF35" s="100"/>
      <c r="AG35" s="100"/>
      <c r="AH35" s="100"/>
      <c r="AI35" s="100"/>
      <c r="AJ35" s="100"/>
      <c r="AK35" s="100"/>
      <c r="AL35" s="100"/>
      <c r="AM35" s="100"/>
      <c r="AN35" s="100"/>
      <c r="AO35" s="100"/>
      <c r="AP35" s="100"/>
      <c r="AQ35" s="100"/>
      <c r="AR35" s="100"/>
      <c r="AS35" s="100"/>
      <c r="AT35" s="100"/>
      <c r="AU35" s="100"/>
      <c r="AV35" s="100"/>
      <c r="AW35" s="100"/>
      <c r="AX35" s="100"/>
      <c r="AY35" s="100"/>
      <c r="AZ35" s="100"/>
      <c r="BA35" s="100"/>
      <c r="BB35" s="100"/>
      <c r="BC35" s="100"/>
      <c r="BD35" s="100"/>
      <c r="BE35" s="100"/>
      <c r="BF35" s="100"/>
      <c r="BG35" s="100"/>
      <c r="BH35" s="100"/>
      <c r="BI35" s="100"/>
      <c r="BJ35" s="100"/>
      <c r="BK35" s="100"/>
      <c r="BL35" s="100"/>
      <c r="BM35" s="100"/>
      <c r="BN35" s="100"/>
    </row>
    <row r="36" spans="1:66" ht="30" customHeight="1" x14ac:dyDescent="0.25">
      <c r="I36" s="101"/>
    </row>
    <row r="37" spans="1:66" ht="30" customHeight="1" x14ac:dyDescent="0.25">
      <c r="E37" s="102"/>
      <c r="H37" s="103"/>
    </row>
    <row r="38" spans="1:66" ht="30" customHeight="1" x14ac:dyDescent="0.25">
      <c r="E38" s="104"/>
    </row>
  </sheetData>
  <mergeCells count="11">
    <mergeCell ref="BH6:BN6"/>
    <mergeCell ref="E5:F5"/>
    <mergeCell ref="G5:H5"/>
    <mergeCell ref="E6:F6"/>
    <mergeCell ref="K6:Q6"/>
    <mergeCell ref="R6:X6"/>
    <mergeCell ref="Y6:AE6"/>
    <mergeCell ref="AF6:AL6"/>
    <mergeCell ref="AM6:AS6"/>
    <mergeCell ref="AT6:AZ6"/>
    <mergeCell ref="BA6:BG6"/>
  </mergeCells>
  <conditionalFormatting sqref="F9:F35">
    <cfRule type="dataBar" priority="1">
      <dataBar>
        <cfvo type="num" val="0"/>
        <cfvo type="num" val="1"/>
        <color theme="0" tint="-0.249977111117893"/>
      </dataBar>
      <extLst>
        <ext xmlns:x14="http://schemas.microsoft.com/office/spreadsheetml/2009/9/main" uri="{B025F937-C7B1-47D3-B67F-A62EFF666E3E}">
          <x14:id>{4003E10C-E673-4E41-B882-DC6B3C1EA88B}</x14:id>
        </ext>
      </extLst>
    </cfRule>
  </conditionalFormatting>
  <conditionalFormatting sqref="K7:BN35">
    <cfRule type="expression" dxfId="2" priority="4">
      <formula>AND(TODAY()&gt;=K$7,TODAY()&lt;L$7)</formula>
    </cfRule>
  </conditionalFormatting>
  <conditionalFormatting sqref="K9:BN35">
    <cfRule type="expression" dxfId="1" priority="2">
      <formula>AND(início_da_tarefa&lt;=K$7,ROUNDDOWN((término_da_tarefa-início_da_tarefa+1)*progresso_da_tarefa,0)+início_da_tarefa-1&gt;=K$7)</formula>
    </cfRule>
    <cfRule type="expression" dxfId="0" priority="3" stopIfTrue="1">
      <formula>AND(término_da_tarefa&gt;=K$7,início_da_tarefa&lt;L$7)</formula>
    </cfRule>
  </conditionalFormatting>
  <dataValidations count="1">
    <dataValidation type="whole" operator="greaterThanOrEqual" allowBlank="1" showInputMessage="1" promptTitle="Semana de exibição" prompt="Alterar esse número rola a exibição do Gráfico de Gantt." sqref="G6" xr:uid="{00000000-0002-0000-0500-000000000000}">
      <formula1>1</formula1>
    </dataValidation>
  </dataValidations>
  <pageMargins left="0.511811024" right="0.511811024" top="0.78740157499999996" bottom="0.78740157499999996" header="0.31496062000000002" footer="0.31496062000000002"/>
  <drawing r:id="rId1"/>
  <extLst>
    <ext xmlns:x14="http://schemas.microsoft.com/office/spreadsheetml/2009/9/main" uri="{78C0D931-6437-407d-A8EE-F0AAD7539E65}">
      <x14:conditionalFormattings>
        <x14:conditionalFormatting xmlns:xm="http://schemas.microsoft.com/office/excel/2006/main">
          <x14:cfRule type="dataBar" id="{4003E10C-E673-4E41-B882-DC6B3C1EA88B}">
            <x14:dataBar minLength="0" maxLength="100" negativeBarColorSameAsPositive="1" axisPosition="none">
              <x14:cfvo type="num">
                <xm:f>0</xm:f>
              </x14:cfvo>
              <x14:cfvo type="num">
                <xm:f>1</xm:f>
              </x14:cfvo>
            </x14:dataBar>
          </x14:cfRule>
          <xm:sqref>F9:F35</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E55"/>
  <sheetViews>
    <sheetView workbookViewId="0">
      <selection activeCell="A3" sqref="A3:E55"/>
      <pivotSelection pane="bottomRight" showHeader="1" activeRow="2" previousRow="2" click="1" r:id="rId1">
        <pivotArea type="all" dataOnly="0" outline="0" fieldPosition="0"/>
      </pivotSelection>
    </sheetView>
  </sheetViews>
  <sheetFormatPr defaultRowHeight="12.75" x14ac:dyDescent="0.2"/>
  <cols>
    <col min="1" max="1" width="14" bestFit="1" customWidth="1"/>
    <col min="2" max="2" width="25.5703125" customWidth="1"/>
    <col min="3" max="3" width="55" customWidth="1"/>
    <col min="4" max="4" width="6.140625" bestFit="1" customWidth="1"/>
    <col min="5" max="5" width="7" bestFit="1" customWidth="1"/>
    <col min="6" max="49" width="105.42578125" bestFit="1" customWidth="1"/>
    <col min="50" max="50" width="10" bestFit="1" customWidth="1"/>
  </cols>
  <sheetData>
    <row r="3" spans="1:5" x14ac:dyDescent="0.2">
      <c r="A3" s="30" t="s">
        <v>137</v>
      </c>
      <c r="B3" s="29"/>
      <c r="C3" s="29"/>
      <c r="D3" s="29"/>
      <c r="E3" s="32"/>
    </row>
    <row r="4" spans="1:5" x14ac:dyDescent="0.2">
      <c r="A4" s="30" t="s">
        <v>2</v>
      </c>
      <c r="B4" s="30" t="s">
        <v>4</v>
      </c>
      <c r="C4" s="30" t="s">
        <v>51</v>
      </c>
      <c r="D4" s="30" t="s">
        <v>0</v>
      </c>
      <c r="E4" s="32" t="s">
        <v>134</v>
      </c>
    </row>
    <row r="5" spans="1:5" x14ac:dyDescent="0.2">
      <c r="A5" s="28" t="s">
        <v>11</v>
      </c>
      <c r="B5" s="28" t="s">
        <v>56</v>
      </c>
      <c r="C5" s="28" t="s">
        <v>53</v>
      </c>
      <c r="D5" s="28" t="s">
        <v>11</v>
      </c>
      <c r="E5" s="32">
        <v>1000</v>
      </c>
    </row>
    <row r="6" spans="1:5" x14ac:dyDescent="0.2">
      <c r="A6" s="34"/>
      <c r="B6" s="34"/>
      <c r="C6" s="28" t="s">
        <v>52</v>
      </c>
      <c r="D6" s="28" t="s">
        <v>15</v>
      </c>
      <c r="E6" s="32">
        <v>1000</v>
      </c>
    </row>
    <row r="7" spans="1:5" x14ac:dyDescent="0.2">
      <c r="A7" s="34"/>
      <c r="B7" s="34"/>
      <c r="C7" s="28" t="s">
        <v>54</v>
      </c>
      <c r="D7" s="28" t="s">
        <v>14</v>
      </c>
      <c r="E7" s="32">
        <v>2000</v>
      </c>
    </row>
    <row r="8" spans="1:5" x14ac:dyDescent="0.2">
      <c r="A8" s="28" t="s">
        <v>15</v>
      </c>
      <c r="B8" s="28" t="s">
        <v>67</v>
      </c>
      <c r="C8" s="28" t="s">
        <v>132</v>
      </c>
      <c r="D8" s="28" t="s">
        <v>16</v>
      </c>
      <c r="E8" s="32">
        <v>2000</v>
      </c>
    </row>
    <row r="9" spans="1:5" x14ac:dyDescent="0.2">
      <c r="A9" s="34"/>
      <c r="B9" s="28" t="s">
        <v>56</v>
      </c>
      <c r="C9" s="28" t="s">
        <v>129</v>
      </c>
      <c r="D9" s="28" t="s">
        <v>8</v>
      </c>
      <c r="E9" s="32">
        <v>700</v>
      </c>
    </row>
    <row r="10" spans="1:5" x14ac:dyDescent="0.2">
      <c r="A10" s="34"/>
      <c r="B10" s="28" t="s">
        <v>135</v>
      </c>
      <c r="C10" s="28" t="s">
        <v>57</v>
      </c>
      <c r="D10" s="28">
        <v>2</v>
      </c>
      <c r="E10" s="32"/>
    </row>
    <row r="11" spans="1:5" x14ac:dyDescent="0.2">
      <c r="A11" s="28" t="s">
        <v>118</v>
      </c>
      <c r="B11" s="28" t="s">
        <v>127</v>
      </c>
      <c r="C11" s="28" t="s">
        <v>116</v>
      </c>
      <c r="D11" s="28" t="s">
        <v>118</v>
      </c>
      <c r="E11" s="32">
        <v>4000</v>
      </c>
    </row>
    <row r="12" spans="1:5" x14ac:dyDescent="0.2">
      <c r="A12" s="28" t="s">
        <v>119</v>
      </c>
      <c r="B12" s="28" t="s">
        <v>126</v>
      </c>
      <c r="C12" s="28" t="s">
        <v>117</v>
      </c>
      <c r="D12" s="28" t="s">
        <v>119</v>
      </c>
      <c r="E12" s="32">
        <v>1000</v>
      </c>
    </row>
    <row r="13" spans="1:5" x14ac:dyDescent="0.2">
      <c r="A13" s="28" t="s">
        <v>120</v>
      </c>
      <c r="B13" s="28" t="s">
        <v>126</v>
      </c>
      <c r="C13" s="28" t="s">
        <v>121</v>
      </c>
      <c r="D13" s="28" t="s">
        <v>120</v>
      </c>
      <c r="E13" s="32">
        <v>1000</v>
      </c>
    </row>
    <row r="14" spans="1:5" x14ac:dyDescent="0.2">
      <c r="A14" s="28" t="s">
        <v>7</v>
      </c>
      <c r="B14" s="28" t="s">
        <v>56</v>
      </c>
      <c r="C14" s="28" t="s">
        <v>58</v>
      </c>
      <c r="D14" s="28" t="s">
        <v>7</v>
      </c>
      <c r="E14" s="32">
        <v>2000</v>
      </c>
    </row>
    <row r="15" spans="1:5" x14ac:dyDescent="0.2">
      <c r="A15" s="28" t="s">
        <v>8</v>
      </c>
      <c r="B15" s="28" t="s">
        <v>56</v>
      </c>
      <c r="C15" s="28" t="s">
        <v>63</v>
      </c>
      <c r="D15" s="28" t="s">
        <v>9</v>
      </c>
      <c r="E15" s="32">
        <v>400</v>
      </c>
    </row>
    <row r="16" spans="1:5" x14ac:dyDescent="0.2">
      <c r="A16" s="34"/>
      <c r="B16" s="34"/>
      <c r="C16" s="28" t="s">
        <v>59</v>
      </c>
      <c r="D16" s="28" t="s">
        <v>43</v>
      </c>
      <c r="E16" s="32">
        <v>500</v>
      </c>
    </row>
    <row r="17" spans="1:5" x14ac:dyDescent="0.2">
      <c r="A17" s="34"/>
      <c r="B17" s="34"/>
      <c r="C17" s="28" t="s">
        <v>62</v>
      </c>
      <c r="D17" s="28" t="s">
        <v>66</v>
      </c>
      <c r="E17" s="32">
        <v>200</v>
      </c>
    </row>
    <row r="18" spans="1:5" x14ac:dyDescent="0.2">
      <c r="A18" s="34"/>
      <c r="B18" s="34"/>
      <c r="C18" s="28" t="s">
        <v>61</v>
      </c>
      <c r="D18" s="28" t="s">
        <v>65</v>
      </c>
      <c r="E18" s="32">
        <v>800</v>
      </c>
    </row>
    <row r="19" spans="1:5" x14ac:dyDescent="0.2">
      <c r="A19" s="34"/>
      <c r="B19" s="34"/>
      <c r="C19" s="28" t="s">
        <v>60</v>
      </c>
      <c r="D19" s="28" t="s">
        <v>44</v>
      </c>
      <c r="E19" s="32">
        <v>1000</v>
      </c>
    </row>
    <row r="20" spans="1:5" x14ac:dyDescent="0.2">
      <c r="A20" s="28" t="s">
        <v>9</v>
      </c>
      <c r="B20" s="28" t="s">
        <v>135</v>
      </c>
      <c r="C20" s="28" t="s">
        <v>64</v>
      </c>
      <c r="D20" s="28">
        <v>3</v>
      </c>
      <c r="E20" s="32"/>
    </row>
    <row r="21" spans="1:5" x14ac:dyDescent="0.2">
      <c r="A21" s="28" t="s">
        <v>16</v>
      </c>
      <c r="B21" s="28" t="s">
        <v>67</v>
      </c>
      <c r="C21" s="28" t="s">
        <v>69</v>
      </c>
      <c r="D21" s="28" t="s">
        <v>130</v>
      </c>
      <c r="E21" s="32">
        <v>500</v>
      </c>
    </row>
    <row r="22" spans="1:5" x14ac:dyDescent="0.2">
      <c r="A22" s="28" t="s">
        <v>130</v>
      </c>
      <c r="B22" s="28" t="s">
        <v>67</v>
      </c>
      <c r="C22" s="28" t="s">
        <v>70</v>
      </c>
      <c r="D22" s="28" t="s">
        <v>71</v>
      </c>
      <c r="E22" s="32">
        <v>500</v>
      </c>
    </row>
    <row r="23" spans="1:5" x14ac:dyDescent="0.2">
      <c r="A23" s="28" t="s">
        <v>71</v>
      </c>
      <c r="B23" s="28" t="s">
        <v>67</v>
      </c>
      <c r="C23" s="28" t="s">
        <v>133</v>
      </c>
      <c r="D23" s="28" t="s">
        <v>17</v>
      </c>
      <c r="E23" s="32">
        <v>1000</v>
      </c>
    </row>
    <row r="24" spans="1:5" x14ac:dyDescent="0.2">
      <c r="A24" s="28" t="s">
        <v>17</v>
      </c>
      <c r="B24" s="28" t="s">
        <v>67</v>
      </c>
      <c r="C24" s="28" t="s">
        <v>68</v>
      </c>
      <c r="D24" s="28" t="s">
        <v>131</v>
      </c>
      <c r="E24" s="32">
        <v>500</v>
      </c>
    </row>
    <row r="25" spans="1:5" x14ac:dyDescent="0.2">
      <c r="A25" s="28" t="s">
        <v>131</v>
      </c>
      <c r="B25" s="28" t="s">
        <v>135</v>
      </c>
      <c r="C25" s="28" t="s">
        <v>72</v>
      </c>
      <c r="D25" s="28">
        <v>4</v>
      </c>
      <c r="E25" s="32"/>
    </row>
    <row r="26" spans="1:5" x14ac:dyDescent="0.2">
      <c r="A26" s="28" t="s">
        <v>139</v>
      </c>
      <c r="B26" s="28" t="s">
        <v>67</v>
      </c>
      <c r="C26" s="28" t="s">
        <v>138</v>
      </c>
      <c r="D26" s="28" t="s">
        <v>139</v>
      </c>
      <c r="E26" s="32">
        <v>700</v>
      </c>
    </row>
    <row r="27" spans="1:5" x14ac:dyDescent="0.2">
      <c r="A27" s="28" t="s">
        <v>10</v>
      </c>
      <c r="B27" s="28" t="s">
        <v>74</v>
      </c>
      <c r="C27" s="28" t="s">
        <v>73</v>
      </c>
      <c r="D27" s="28" t="s">
        <v>10</v>
      </c>
      <c r="E27" s="32">
        <v>500</v>
      </c>
    </row>
    <row r="28" spans="1:5" x14ac:dyDescent="0.2">
      <c r="A28" s="28" t="s">
        <v>76</v>
      </c>
      <c r="B28" s="28" t="s">
        <v>74</v>
      </c>
      <c r="C28" s="28" t="s">
        <v>75</v>
      </c>
      <c r="D28" s="28" t="s">
        <v>76</v>
      </c>
      <c r="E28" s="32">
        <v>5000</v>
      </c>
    </row>
    <row r="29" spans="1:5" x14ac:dyDescent="0.2">
      <c r="A29" s="28" t="s">
        <v>34</v>
      </c>
      <c r="B29" s="28" t="s">
        <v>74</v>
      </c>
      <c r="C29" s="28" t="s">
        <v>77</v>
      </c>
      <c r="D29" s="28" t="s">
        <v>34</v>
      </c>
      <c r="E29" s="32">
        <v>700</v>
      </c>
    </row>
    <row r="30" spans="1:5" x14ac:dyDescent="0.2">
      <c r="A30" s="28" t="s">
        <v>46</v>
      </c>
      <c r="B30" s="28" t="s">
        <v>74</v>
      </c>
      <c r="C30" s="28" t="s">
        <v>80</v>
      </c>
      <c r="D30" s="28" t="s">
        <v>46</v>
      </c>
      <c r="E30" s="32">
        <v>500</v>
      </c>
    </row>
    <row r="31" spans="1:5" x14ac:dyDescent="0.2">
      <c r="A31" s="28" t="s">
        <v>78</v>
      </c>
      <c r="B31" s="28" t="s">
        <v>74</v>
      </c>
      <c r="C31" s="28" t="s">
        <v>81</v>
      </c>
      <c r="D31" s="28" t="s">
        <v>78</v>
      </c>
      <c r="E31" s="32">
        <v>300</v>
      </c>
    </row>
    <row r="32" spans="1:5" x14ac:dyDescent="0.2">
      <c r="A32" s="28" t="s">
        <v>79</v>
      </c>
      <c r="B32" s="28" t="s">
        <v>74</v>
      </c>
      <c r="C32" s="28" t="s">
        <v>82</v>
      </c>
      <c r="D32" s="28" t="s">
        <v>79</v>
      </c>
      <c r="E32" s="32">
        <v>1000</v>
      </c>
    </row>
    <row r="33" spans="1:5" x14ac:dyDescent="0.2">
      <c r="A33" s="28" t="s">
        <v>18</v>
      </c>
      <c r="B33" s="28" t="s">
        <v>122</v>
      </c>
      <c r="C33" s="28" t="s">
        <v>83</v>
      </c>
      <c r="D33" s="28" t="s">
        <v>18</v>
      </c>
      <c r="E33" s="32">
        <v>3000</v>
      </c>
    </row>
    <row r="34" spans="1:5" x14ac:dyDescent="0.2">
      <c r="A34" s="28" t="s">
        <v>19</v>
      </c>
      <c r="B34" s="28" t="s">
        <v>122</v>
      </c>
      <c r="C34" s="28" t="s">
        <v>84</v>
      </c>
      <c r="D34" s="28" t="s">
        <v>19</v>
      </c>
      <c r="E34" s="32">
        <v>1000</v>
      </c>
    </row>
    <row r="35" spans="1:5" x14ac:dyDescent="0.2">
      <c r="A35" s="28" t="s">
        <v>20</v>
      </c>
      <c r="B35" s="28" t="s">
        <v>122</v>
      </c>
      <c r="C35" s="28" t="s">
        <v>85</v>
      </c>
      <c r="D35" s="28" t="s">
        <v>20</v>
      </c>
      <c r="E35" s="32">
        <v>1000</v>
      </c>
    </row>
    <row r="36" spans="1:5" x14ac:dyDescent="0.2">
      <c r="A36" s="28" t="s">
        <v>90</v>
      </c>
      <c r="B36" s="28" t="s">
        <v>123</v>
      </c>
      <c r="C36" s="28" t="s">
        <v>87</v>
      </c>
      <c r="D36" s="28" t="s">
        <v>90</v>
      </c>
      <c r="E36" s="32">
        <v>30000</v>
      </c>
    </row>
    <row r="37" spans="1:5" x14ac:dyDescent="0.2">
      <c r="A37" s="28" t="s">
        <v>91</v>
      </c>
      <c r="B37" s="28" t="s">
        <v>124</v>
      </c>
      <c r="C37" s="28" t="s">
        <v>88</v>
      </c>
      <c r="D37" s="28" t="s">
        <v>91</v>
      </c>
      <c r="E37" s="32">
        <v>700</v>
      </c>
    </row>
    <row r="38" spans="1:5" x14ac:dyDescent="0.2">
      <c r="A38" s="28" t="s">
        <v>92</v>
      </c>
      <c r="B38" s="28" t="s">
        <v>122</v>
      </c>
      <c r="C38" s="28" t="s">
        <v>89</v>
      </c>
      <c r="D38" s="28" t="s">
        <v>92</v>
      </c>
      <c r="E38" s="32">
        <v>500</v>
      </c>
    </row>
    <row r="39" spans="1:5" x14ac:dyDescent="0.2">
      <c r="A39" s="28" t="s">
        <v>97</v>
      </c>
      <c r="B39" s="28" t="s">
        <v>125</v>
      </c>
      <c r="C39" s="28" t="s">
        <v>94</v>
      </c>
      <c r="D39" s="28" t="s">
        <v>97</v>
      </c>
      <c r="E39" s="32">
        <v>15000</v>
      </c>
    </row>
    <row r="40" spans="1:5" x14ac:dyDescent="0.2">
      <c r="A40" s="28" t="s">
        <v>98</v>
      </c>
      <c r="B40" s="28" t="s">
        <v>126</v>
      </c>
      <c r="C40" s="28" t="s">
        <v>95</v>
      </c>
      <c r="D40" s="28" t="s">
        <v>98</v>
      </c>
      <c r="E40" s="32">
        <v>10000</v>
      </c>
    </row>
    <row r="41" spans="1:5" x14ac:dyDescent="0.2">
      <c r="A41" s="28" t="s">
        <v>100</v>
      </c>
      <c r="B41" s="28" t="s">
        <v>126</v>
      </c>
      <c r="C41" s="28" t="s">
        <v>96</v>
      </c>
      <c r="D41" s="28" t="s">
        <v>100</v>
      </c>
      <c r="E41" s="32">
        <v>10000</v>
      </c>
    </row>
    <row r="42" spans="1:5" x14ac:dyDescent="0.2">
      <c r="A42" s="28" t="s">
        <v>105</v>
      </c>
      <c r="B42" s="28" t="s">
        <v>128</v>
      </c>
      <c r="C42" s="28" t="s">
        <v>102</v>
      </c>
      <c r="D42" s="28" t="s">
        <v>105</v>
      </c>
      <c r="E42" s="32">
        <v>5000</v>
      </c>
    </row>
    <row r="43" spans="1:5" x14ac:dyDescent="0.2">
      <c r="A43" s="28" t="s">
        <v>106</v>
      </c>
      <c r="B43" s="28" t="s">
        <v>128</v>
      </c>
      <c r="C43" s="28" t="s">
        <v>103</v>
      </c>
      <c r="D43" s="28" t="s">
        <v>106</v>
      </c>
      <c r="E43" s="32">
        <v>4000</v>
      </c>
    </row>
    <row r="44" spans="1:5" x14ac:dyDescent="0.2">
      <c r="A44" s="28" t="s">
        <v>107</v>
      </c>
      <c r="B44" s="28" t="s">
        <v>128</v>
      </c>
      <c r="C44" s="28" t="s">
        <v>104</v>
      </c>
      <c r="D44" s="28" t="s">
        <v>107</v>
      </c>
      <c r="E44" s="32">
        <v>1000</v>
      </c>
    </row>
    <row r="45" spans="1:5" x14ac:dyDescent="0.2">
      <c r="A45" s="28" t="s">
        <v>112</v>
      </c>
      <c r="B45" s="28" t="s">
        <v>128</v>
      </c>
      <c r="C45" s="28" t="s">
        <v>109</v>
      </c>
      <c r="D45" s="28" t="s">
        <v>112</v>
      </c>
      <c r="E45" s="32">
        <v>10000</v>
      </c>
    </row>
    <row r="46" spans="1:5" x14ac:dyDescent="0.2">
      <c r="A46" s="28" t="s">
        <v>113</v>
      </c>
      <c r="B46" s="28" t="s">
        <v>128</v>
      </c>
      <c r="C46" s="28" t="s">
        <v>110</v>
      </c>
      <c r="D46" s="28" t="s">
        <v>113</v>
      </c>
      <c r="E46" s="32">
        <v>20000</v>
      </c>
    </row>
    <row r="47" spans="1:5" x14ac:dyDescent="0.2">
      <c r="A47" s="28" t="s">
        <v>114</v>
      </c>
      <c r="B47" s="28" t="s">
        <v>128</v>
      </c>
      <c r="C47" s="28" t="s">
        <v>111</v>
      </c>
      <c r="D47" s="28" t="s">
        <v>114</v>
      </c>
      <c r="E47" s="32">
        <v>10000</v>
      </c>
    </row>
    <row r="48" spans="1:5" x14ac:dyDescent="0.2">
      <c r="A48" s="28" t="s">
        <v>135</v>
      </c>
      <c r="B48" s="28" t="s">
        <v>135</v>
      </c>
      <c r="C48" s="28" t="s">
        <v>115</v>
      </c>
      <c r="D48" s="28">
        <v>10</v>
      </c>
      <c r="E48" s="32"/>
    </row>
    <row r="49" spans="1:5" x14ac:dyDescent="0.2">
      <c r="A49" s="34"/>
      <c r="B49" s="34"/>
      <c r="C49" s="28" t="s">
        <v>55</v>
      </c>
      <c r="D49" s="28">
        <v>1</v>
      </c>
      <c r="E49" s="32"/>
    </row>
    <row r="50" spans="1:5" x14ac:dyDescent="0.2">
      <c r="A50" s="34"/>
      <c r="B50" s="34"/>
      <c r="C50" s="28" t="s">
        <v>62</v>
      </c>
      <c r="D50" s="28">
        <v>5</v>
      </c>
      <c r="E50" s="32"/>
    </row>
    <row r="51" spans="1:5" x14ac:dyDescent="0.2">
      <c r="A51" s="34"/>
      <c r="B51" s="34"/>
      <c r="C51" s="28" t="s">
        <v>93</v>
      </c>
      <c r="D51" s="28">
        <v>7</v>
      </c>
      <c r="E51" s="32"/>
    </row>
    <row r="52" spans="1:5" x14ac:dyDescent="0.2">
      <c r="A52" s="34"/>
      <c r="B52" s="34"/>
      <c r="C52" s="28" t="s">
        <v>108</v>
      </c>
      <c r="D52" s="28">
        <v>9</v>
      </c>
      <c r="E52" s="32"/>
    </row>
    <row r="53" spans="1:5" x14ac:dyDescent="0.2">
      <c r="A53" s="34"/>
      <c r="B53" s="34"/>
      <c r="C53" s="28" t="s">
        <v>101</v>
      </c>
      <c r="D53" s="28">
        <v>8</v>
      </c>
      <c r="E53" s="32"/>
    </row>
    <row r="54" spans="1:5" x14ac:dyDescent="0.2">
      <c r="A54" s="34"/>
      <c r="B54" s="34"/>
      <c r="C54" s="28" t="s">
        <v>86</v>
      </c>
      <c r="D54" s="28">
        <v>6</v>
      </c>
      <c r="E54" s="32"/>
    </row>
    <row r="55" spans="1:5" x14ac:dyDescent="0.2">
      <c r="A55" s="31" t="s">
        <v>136</v>
      </c>
      <c r="B55" s="35"/>
      <c r="C55" s="35"/>
      <c r="D55" s="35"/>
      <c r="E55" s="33">
        <v>150000</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pageSetUpPr fitToPage="1"/>
  </sheetPr>
  <dimension ref="B2:AA18"/>
  <sheetViews>
    <sheetView showGridLines="0" topLeftCell="B1" zoomScale="70" zoomScaleNormal="70" workbookViewId="0">
      <pane ySplit="5" topLeftCell="A6" activePane="bottomLeft" state="frozenSplit"/>
      <selection activeCell="B1" sqref="B1"/>
      <selection pane="bottomLeft" activeCell="H21" sqref="H21"/>
    </sheetView>
  </sheetViews>
  <sheetFormatPr defaultRowHeight="12.75" x14ac:dyDescent="0.2"/>
  <cols>
    <col min="1" max="1" width="3.42578125" customWidth="1"/>
    <col min="2" max="2" width="13" style="1" customWidth="1"/>
    <col min="3" max="3" width="78.42578125" style="3" customWidth="1"/>
    <col min="4" max="4" width="7.85546875" style="1" bestFit="1" customWidth="1"/>
    <col min="5" max="5" width="9.7109375" style="1" bestFit="1" customWidth="1"/>
    <col min="6" max="6" width="8.28515625" style="1" bestFit="1" customWidth="1"/>
    <col min="7" max="7" width="10.5703125" style="1" bestFit="1" customWidth="1"/>
    <col min="8" max="8" width="10.140625" style="1" bestFit="1" customWidth="1"/>
    <col min="9" max="9" width="7.7109375" style="1" bestFit="1" customWidth="1"/>
    <col min="10" max="11" width="3.7109375" style="1" customWidth="1"/>
    <col min="12" max="27" width="3.7109375" customWidth="1"/>
  </cols>
  <sheetData>
    <row r="2" spans="2:27" ht="16.5" x14ac:dyDescent="0.25">
      <c r="B2" s="4" t="s">
        <v>36</v>
      </c>
    </row>
    <row r="4" spans="2:27" ht="13.5" thickBot="1" x14ac:dyDescent="0.25"/>
    <row r="5" spans="2:27" s="14" customFormat="1" ht="16.5" thickBot="1" x14ac:dyDescent="0.25">
      <c r="B5" s="17" t="s">
        <v>0</v>
      </c>
      <c r="C5" s="18" t="s">
        <v>1</v>
      </c>
      <c r="D5" s="282"/>
      <c r="E5" s="282"/>
      <c r="F5" s="282"/>
      <c r="G5" s="282"/>
      <c r="H5" s="282"/>
      <c r="I5" s="282"/>
      <c r="J5" s="282"/>
      <c r="K5" s="282"/>
      <c r="L5" s="282"/>
      <c r="M5" s="282"/>
      <c r="N5" s="282"/>
      <c r="O5" s="282"/>
      <c r="P5" s="282"/>
      <c r="Q5" s="282"/>
      <c r="R5" s="282"/>
      <c r="S5" s="282"/>
      <c r="T5" s="282"/>
      <c r="U5" s="282"/>
      <c r="V5" s="282"/>
      <c r="W5" s="282"/>
      <c r="X5" s="283"/>
      <c r="Y5" s="19"/>
      <c r="Z5" s="19"/>
      <c r="AA5" s="20"/>
    </row>
    <row r="6" spans="2:27" ht="13.5" thickBot="1" x14ac:dyDescent="0.25">
      <c r="B6" s="21"/>
      <c r="C6"/>
      <c r="D6" s="15">
        <v>1</v>
      </c>
      <c r="E6" s="2">
        <v>2</v>
      </c>
      <c r="F6" s="2">
        <v>3</v>
      </c>
      <c r="G6" s="16">
        <v>4</v>
      </c>
      <c r="H6" s="15">
        <v>5</v>
      </c>
      <c r="I6" s="2">
        <v>6</v>
      </c>
      <c r="J6" s="2">
        <v>7</v>
      </c>
      <c r="K6" s="16">
        <v>8</v>
      </c>
      <c r="L6" s="15">
        <v>9</v>
      </c>
      <c r="M6" s="2">
        <v>10</v>
      </c>
      <c r="N6" s="2">
        <v>11</v>
      </c>
      <c r="O6" s="16">
        <v>12</v>
      </c>
      <c r="P6" s="15">
        <v>13</v>
      </c>
      <c r="Q6" s="2">
        <v>14</v>
      </c>
      <c r="R6" s="2">
        <v>15</v>
      </c>
      <c r="S6" s="16">
        <v>16</v>
      </c>
      <c r="T6" s="15">
        <v>17</v>
      </c>
      <c r="U6" s="2">
        <v>18</v>
      </c>
      <c r="V6" s="2">
        <v>19</v>
      </c>
      <c r="W6" s="16">
        <v>20</v>
      </c>
      <c r="X6" s="15">
        <v>21</v>
      </c>
      <c r="Y6" s="2">
        <v>22</v>
      </c>
      <c r="Z6" s="2">
        <v>23</v>
      </c>
      <c r="AA6" s="16">
        <v>24</v>
      </c>
    </row>
    <row r="7" spans="2:27" ht="12.75" customHeight="1" x14ac:dyDescent="0.2">
      <c r="B7" s="21"/>
      <c r="C7"/>
      <c r="D7" s="284" t="s">
        <v>37</v>
      </c>
      <c r="E7" s="285"/>
      <c r="F7" s="285"/>
      <c r="G7" s="286"/>
      <c r="H7" s="287" t="s">
        <v>38</v>
      </c>
      <c r="I7" s="285"/>
      <c r="J7" s="285"/>
      <c r="K7" s="286"/>
      <c r="L7" s="287" t="s">
        <v>39</v>
      </c>
      <c r="M7" s="285"/>
      <c r="N7" s="285"/>
      <c r="O7" s="286"/>
      <c r="P7" s="287" t="s">
        <v>40</v>
      </c>
      <c r="Q7" s="285"/>
      <c r="R7" s="285"/>
      <c r="S7" s="286"/>
      <c r="T7" s="287" t="s">
        <v>41</v>
      </c>
      <c r="U7" s="285"/>
      <c r="V7" s="285"/>
      <c r="W7" s="286"/>
      <c r="X7" s="287" t="s">
        <v>42</v>
      </c>
      <c r="Y7" s="285"/>
      <c r="Z7" s="285"/>
      <c r="AA7" s="286"/>
    </row>
    <row r="8" spans="2:27" s="10" customFormat="1" ht="15.75" x14ac:dyDescent="0.2">
      <c r="B8" s="11" t="s">
        <v>11</v>
      </c>
      <c r="C8" s="9" t="s">
        <v>12</v>
      </c>
      <c r="D8" s="279">
        <v>30000</v>
      </c>
      <c r="E8" s="280"/>
      <c r="F8" s="280"/>
      <c r="G8" s="281"/>
      <c r="H8" s="279"/>
      <c r="I8" s="280"/>
      <c r="J8" s="280"/>
      <c r="K8" s="281"/>
      <c r="L8" s="279"/>
      <c r="M8" s="280"/>
      <c r="N8" s="280"/>
      <c r="O8" s="281"/>
      <c r="P8" s="279"/>
      <c r="Q8" s="280"/>
      <c r="R8" s="280"/>
      <c r="S8" s="281"/>
      <c r="T8" s="279"/>
      <c r="U8" s="280"/>
      <c r="V8" s="280"/>
      <c r="W8" s="281"/>
      <c r="X8" s="279"/>
      <c r="Y8" s="280"/>
      <c r="Z8" s="280"/>
      <c r="AA8" s="281"/>
    </row>
    <row r="9" spans="2:27" s="10" customFormat="1" ht="15.75" x14ac:dyDescent="0.2">
      <c r="B9" s="11" t="s">
        <v>14</v>
      </c>
      <c r="C9" s="9" t="s">
        <v>21</v>
      </c>
      <c r="D9" s="279"/>
      <c r="E9" s="280"/>
      <c r="F9" s="280"/>
      <c r="G9" s="281"/>
      <c r="H9" s="279">
        <v>5000</v>
      </c>
      <c r="I9" s="280"/>
      <c r="J9" s="280"/>
      <c r="K9" s="281"/>
      <c r="L9" s="279">
        <v>5000</v>
      </c>
      <c r="M9" s="280"/>
      <c r="N9" s="280"/>
      <c r="O9" s="281"/>
      <c r="P9" s="279">
        <v>5000</v>
      </c>
      <c r="Q9" s="280"/>
      <c r="R9" s="280"/>
      <c r="S9" s="281"/>
      <c r="T9" s="279">
        <v>5000</v>
      </c>
      <c r="U9" s="280"/>
      <c r="V9" s="280"/>
      <c r="W9" s="281"/>
      <c r="X9" s="279"/>
      <c r="Y9" s="280"/>
      <c r="Z9" s="280"/>
      <c r="AA9" s="281"/>
    </row>
    <row r="10" spans="2:27" s="10" customFormat="1" ht="16.5" thickBot="1" x14ac:dyDescent="0.25">
      <c r="B10" s="11" t="s">
        <v>15</v>
      </c>
      <c r="C10" s="9" t="s">
        <v>22</v>
      </c>
      <c r="D10" s="279"/>
      <c r="E10" s="280"/>
      <c r="F10" s="280"/>
      <c r="G10" s="281"/>
      <c r="H10" s="279"/>
      <c r="I10" s="280"/>
      <c r="J10" s="280"/>
      <c r="K10" s="281"/>
      <c r="L10" s="279"/>
      <c r="M10" s="280"/>
      <c r="N10" s="280"/>
      <c r="O10" s="281"/>
      <c r="P10" s="279"/>
      <c r="Q10" s="280"/>
      <c r="R10" s="280"/>
      <c r="S10" s="281"/>
      <c r="T10" s="279"/>
      <c r="U10" s="280"/>
      <c r="V10" s="280"/>
      <c r="W10" s="281"/>
      <c r="X10" s="279">
        <v>10000</v>
      </c>
      <c r="Y10" s="280"/>
      <c r="Z10" s="280"/>
      <c r="AA10" s="281"/>
    </row>
    <row r="11" spans="2:27" ht="15.75" x14ac:dyDescent="0.2">
      <c r="B11" s="12">
        <v>2</v>
      </c>
      <c r="C11" s="13" t="s">
        <v>26</v>
      </c>
      <c r="D11" s="279"/>
      <c r="E11" s="280"/>
      <c r="F11" s="280"/>
      <c r="G11" s="281"/>
      <c r="H11" s="279"/>
      <c r="I11" s="280"/>
      <c r="J11" s="280"/>
      <c r="K11" s="281"/>
      <c r="L11" s="279">
        <v>20000</v>
      </c>
      <c r="M11" s="280"/>
      <c r="N11" s="280"/>
      <c r="O11" s="281"/>
      <c r="P11" s="279">
        <v>40000</v>
      </c>
      <c r="Q11" s="280"/>
      <c r="R11" s="280"/>
      <c r="S11" s="281"/>
      <c r="T11" s="279">
        <v>10000</v>
      </c>
      <c r="U11" s="280"/>
      <c r="V11" s="280"/>
      <c r="W11" s="281"/>
      <c r="X11" s="279">
        <v>10000</v>
      </c>
      <c r="Y11" s="280"/>
      <c r="Z11" s="280"/>
      <c r="AA11" s="281"/>
    </row>
    <row r="12" spans="2:27" ht="15.75" x14ac:dyDescent="0.2">
      <c r="B12" s="6" t="s">
        <v>16</v>
      </c>
      <c r="C12" s="5" t="s">
        <v>32</v>
      </c>
      <c r="D12" s="279"/>
      <c r="E12" s="280"/>
      <c r="F12" s="280"/>
      <c r="G12" s="281"/>
      <c r="H12" s="288">
        <v>10000</v>
      </c>
      <c r="I12" s="280"/>
      <c r="J12" s="280"/>
      <c r="K12" s="281"/>
      <c r="L12" s="279">
        <v>25000</v>
      </c>
      <c r="M12" s="280"/>
      <c r="N12" s="280"/>
      <c r="O12" s="281"/>
      <c r="P12" s="279">
        <v>25000</v>
      </c>
      <c r="Q12" s="280"/>
      <c r="R12" s="280"/>
      <c r="S12" s="281"/>
      <c r="T12" s="279">
        <v>25000</v>
      </c>
      <c r="U12" s="280"/>
      <c r="V12" s="280"/>
      <c r="W12" s="281"/>
      <c r="X12" s="279">
        <v>5000</v>
      </c>
      <c r="Y12" s="280"/>
      <c r="Z12" s="280"/>
      <c r="AA12" s="281"/>
    </row>
    <row r="13" spans="2:27" s="8" customFormat="1" ht="16.5" thickBot="1" x14ac:dyDescent="0.25">
      <c r="B13" s="6" t="s">
        <v>17</v>
      </c>
      <c r="C13" s="5" t="s">
        <v>33</v>
      </c>
      <c r="D13" s="279"/>
      <c r="E13" s="280"/>
      <c r="F13" s="280"/>
      <c r="G13" s="281"/>
      <c r="H13" s="279"/>
      <c r="I13" s="280"/>
      <c r="J13" s="280"/>
      <c r="K13" s="281"/>
      <c r="L13" s="279">
        <v>15000</v>
      </c>
      <c r="M13" s="280"/>
      <c r="N13" s="280"/>
      <c r="O13" s="281"/>
      <c r="P13" s="279">
        <v>15000</v>
      </c>
      <c r="Q13" s="280"/>
      <c r="R13" s="280"/>
      <c r="S13" s="281"/>
      <c r="T13" s="279">
        <v>20000</v>
      </c>
      <c r="U13" s="280"/>
      <c r="V13" s="280"/>
      <c r="W13" s="281"/>
      <c r="X13" s="279">
        <v>10000</v>
      </c>
      <c r="Y13" s="280"/>
      <c r="Z13" s="280"/>
      <c r="AA13" s="281"/>
    </row>
    <row r="14" spans="2:27" s="7" customFormat="1" ht="15.75" x14ac:dyDescent="0.2">
      <c r="B14" s="12">
        <v>4</v>
      </c>
      <c r="C14" s="13" t="s">
        <v>27</v>
      </c>
      <c r="D14" s="279"/>
      <c r="E14" s="280"/>
      <c r="F14" s="280"/>
      <c r="G14" s="281"/>
      <c r="H14" s="279"/>
      <c r="I14" s="280"/>
      <c r="J14" s="280"/>
      <c r="K14" s="281"/>
      <c r="L14" s="279"/>
      <c r="M14" s="280"/>
      <c r="N14" s="280"/>
      <c r="O14" s="281"/>
      <c r="P14" s="279"/>
      <c r="Q14" s="280"/>
      <c r="R14" s="280"/>
      <c r="S14" s="281"/>
      <c r="T14" s="279"/>
      <c r="U14" s="280"/>
      <c r="V14" s="280"/>
      <c r="W14" s="281"/>
      <c r="X14" s="279">
        <v>7000</v>
      </c>
      <c r="Y14" s="280"/>
      <c r="Z14" s="280"/>
      <c r="AA14" s="281"/>
    </row>
    <row r="15" spans="2:27" s="7" customFormat="1" ht="15.75" x14ac:dyDescent="0.2">
      <c r="B15" s="6" t="s">
        <v>18</v>
      </c>
      <c r="C15" s="5" t="s">
        <v>23</v>
      </c>
      <c r="D15" s="279"/>
      <c r="E15" s="280"/>
      <c r="F15" s="280"/>
      <c r="G15" s="281"/>
      <c r="H15" s="279"/>
      <c r="I15" s="280"/>
      <c r="J15" s="280"/>
      <c r="K15" s="281"/>
      <c r="L15" s="279"/>
      <c r="M15" s="280"/>
      <c r="N15" s="280"/>
      <c r="O15" s="281"/>
      <c r="P15" s="279"/>
      <c r="Q15" s="280"/>
      <c r="R15" s="280"/>
      <c r="S15" s="281"/>
      <c r="T15" s="279">
        <v>4000</v>
      </c>
      <c r="U15" s="280"/>
      <c r="V15" s="280"/>
      <c r="W15" s="281"/>
      <c r="X15" s="279">
        <v>4000</v>
      </c>
      <c r="Y15" s="280"/>
      <c r="Z15" s="280"/>
      <c r="AA15" s="281"/>
    </row>
    <row r="16" spans="2:27" ht="15.75" x14ac:dyDescent="0.2">
      <c r="B16" s="6" t="s">
        <v>19</v>
      </c>
      <c r="C16" s="5" t="s">
        <v>24</v>
      </c>
      <c r="D16" s="279"/>
      <c r="E16" s="280"/>
      <c r="F16" s="280"/>
      <c r="G16" s="281"/>
      <c r="H16" s="279"/>
      <c r="I16" s="280"/>
      <c r="J16" s="280"/>
      <c r="K16" s="281"/>
      <c r="L16" s="279"/>
      <c r="M16" s="280"/>
      <c r="N16" s="280"/>
      <c r="O16" s="281"/>
      <c r="P16" s="279"/>
      <c r="Q16" s="280"/>
      <c r="R16" s="280"/>
      <c r="S16" s="281"/>
      <c r="T16" s="279">
        <v>2500</v>
      </c>
      <c r="U16" s="280"/>
      <c r="V16" s="280"/>
      <c r="W16" s="281"/>
      <c r="X16" s="279">
        <v>2500</v>
      </c>
      <c r="Y16" s="280"/>
      <c r="Z16" s="280"/>
      <c r="AA16" s="281"/>
    </row>
    <row r="17" spans="2:27" s="8" customFormat="1" ht="15.75" x14ac:dyDescent="0.2">
      <c r="B17" s="6" t="s">
        <v>20</v>
      </c>
      <c r="C17" s="5" t="s">
        <v>25</v>
      </c>
      <c r="D17" s="279"/>
      <c r="E17" s="280"/>
      <c r="F17" s="280"/>
      <c r="G17" s="281"/>
      <c r="H17" s="279"/>
      <c r="I17" s="280"/>
      <c r="J17" s="280"/>
      <c r="K17" s="281"/>
      <c r="L17" s="279"/>
      <c r="M17" s="280"/>
      <c r="N17" s="280"/>
      <c r="O17" s="281"/>
      <c r="P17" s="279"/>
      <c r="Q17" s="280"/>
      <c r="R17" s="280"/>
      <c r="S17" s="281"/>
      <c r="T17" s="279"/>
      <c r="U17" s="280"/>
      <c r="V17" s="280"/>
      <c r="W17" s="281"/>
      <c r="X17" s="279">
        <v>0</v>
      </c>
      <c r="Y17" s="280"/>
      <c r="Z17" s="280"/>
      <c r="AA17" s="281"/>
    </row>
    <row r="18" spans="2:27" s="7" customFormat="1" ht="15.75" x14ac:dyDescent="0.2">
      <c r="B18" s="6" t="s">
        <v>29</v>
      </c>
      <c r="C18" s="5" t="s">
        <v>30</v>
      </c>
      <c r="D18" s="279"/>
      <c r="E18" s="280"/>
      <c r="F18" s="280"/>
      <c r="G18" s="281"/>
      <c r="H18" s="279">
        <f>20000*35%</f>
        <v>7000</v>
      </c>
      <c r="I18" s="280"/>
      <c r="J18" s="280"/>
      <c r="K18" s="281"/>
      <c r="L18" s="279">
        <f>13000/4</f>
        <v>3250</v>
      </c>
      <c r="M18" s="280"/>
      <c r="N18" s="280"/>
      <c r="O18" s="281"/>
      <c r="P18" s="279">
        <f>13000/4</f>
        <v>3250</v>
      </c>
      <c r="Q18" s="280"/>
      <c r="R18" s="280"/>
      <c r="S18" s="281"/>
      <c r="T18" s="279">
        <f>13000/4</f>
        <v>3250</v>
      </c>
      <c r="U18" s="280"/>
      <c r="V18" s="280"/>
      <c r="W18" s="281"/>
      <c r="X18" s="279">
        <f>13000/4</f>
        <v>3250</v>
      </c>
      <c r="Y18" s="280"/>
      <c r="Z18" s="280"/>
      <c r="AA18" s="281"/>
    </row>
  </sheetData>
  <mergeCells count="73">
    <mergeCell ref="T18:W18"/>
    <mergeCell ref="X18:AA18"/>
    <mergeCell ref="D18:G18"/>
    <mergeCell ref="H18:K18"/>
    <mergeCell ref="L18:O18"/>
    <mergeCell ref="P18:S18"/>
    <mergeCell ref="X16:AA16"/>
    <mergeCell ref="D17:G17"/>
    <mergeCell ref="H17:K17"/>
    <mergeCell ref="L17:O17"/>
    <mergeCell ref="P17:S17"/>
    <mergeCell ref="T17:W17"/>
    <mergeCell ref="X17:AA17"/>
    <mergeCell ref="D16:G16"/>
    <mergeCell ref="H16:K16"/>
    <mergeCell ref="L16:O16"/>
    <mergeCell ref="P16:S16"/>
    <mergeCell ref="T16:W16"/>
    <mergeCell ref="X15:AA15"/>
    <mergeCell ref="D14:G14"/>
    <mergeCell ref="H14:K14"/>
    <mergeCell ref="L14:O14"/>
    <mergeCell ref="P14:S14"/>
    <mergeCell ref="T14:W14"/>
    <mergeCell ref="D15:G15"/>
    <mergeCell ref="H15:K15"/>
    <mergeCell ref="L15:O15"/>
    <mergeCell ref="P15:S15"/>
    <mergeCell ref="T15:W15"/>
    <mergeCell ref="D13:G13"/>
    <mergeCell ref="H13:K13"/>
    <mergeCell ref="L13:O13"/>
    <mergeCell ref="P13:S13"/>
    <mergeCell ref="X14:AA14"/>
    <mergeCell ref="T13:W13"/>
    <mergeCell ref="X13:AA13"/>
    <mergeCell ref="P11:S11"/>
    <mergeCell ref="P10:S10"/>
    <mergeCell ref="X9:AA9"/>
    <mergeCell ref="D12:G12"/>
    <mergeCell ref="H12:K12"/>
    <mergeCell ref="L12:O12"/>
    <mergeCell ref="P12:S12"/>
    <mergeCell ref="T12:W12"/>
    <mergeCell ref="T10:W10"/>
    <mergeCell ref="X10:AA10"/>
    <mergeCell ref="X12:AA12"/>
    <mergeCell ref="T11:W11"/>
    <mergeCell ref="X11:AA11"/>
    <mergeCell ref="D11:G11"/>
    <mergeCell ref="H11:K11"/>
    <mergeCell ref="L11:O11"/>
    <mergeCell ref="L10:O10"/>
    <mergeCell ref="L9:O9"/>
    <mergeCell ref="T8:W8"/>
    <mergeCell ref="X8:AA8"/>
    <mergeCell ref="L8:O8"/>
    <mergeCell ref="D10:G10"/>
    <mergeCell ref="H10:K10"/>
    <mergeCell ref="P9:S9"/>
    <mergeCell ref="T9:W9"/>
    <mergeCell ref="D5:X5"/>
    <mergeCell ref="D7:G7"/>
    <mergeCell ref="H7:K7"/>
    <mergeCell ref="L7:O7"/>
    <mergeCell ref="P7:S7"/>
    <mergeCell ref="T7:W7"/>
    <mergeCell ref="X7:AA7"/>
    <mergeCell ref="D9:G9"/>
    <mergeCell ref="H9:K9"/>
    <mergeCell ref="D8:G8"/>
    <mergeCell ref="H8:K8"/>
    <mergeCell ref="P8:S8"/>
  </mergeCells>
  <phoneticPr fontId="11" type="noConversion"/>
  <printOptions horizontalCentered="1"/>
  <pageMargins left="0.39370078740157483" right="0.19685039370078741" top="0.39370078740157483" bottom="0.19685039370078741" header="0.51181102362204722" footer="0.51181102362204722"/>
  <pageSetup paperSize="9" scale="61"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7</vt:i4>
      </vt:variant>
      <vt:variant>
        <vt:lpstr>Intervalos Nomeados</vt:lpstr>
      </vt:variant>
      <vt:variant>
        <vt:i4>3</vt:i4>
      </vt:variant>
    </vt:vector>
  </HeadingPairs>
  <TitlesOfParts>
    <vt:vector size="10" baseType="lpstr">
      <vt:lpstr>Project Charter</vt:lpstr>
      <vt:lpstr>WBS-MACRO-ATIVIDADE</vt:lpstr>
      <vt:lpstr>WBS_Detalhado (ordem etapas)</vt:lpstr>
      <vt:lpstr>WBS_Detalhado (ordem depend)</vt:lpstr>
      <vt:lpstr>Gráfico de Gantt</vt:lpstr>
      <vt:lpstr>PV_dependência</vt:lpstr>
      <vt:lpstr>Cronograma_de_Custos (2)</vt:lpstr>
      <vt:lpstr>'Cronograma_de_Custos (2)'!Area_de_impressao</vt:lpstr>
      <vt:lpstr>Início_do_projeto</vt:lpstr>
      <vt:lpstr>Semana_de_exibição</vt:lpstr>
    </vt:vector>
  </TitlesOfParts>
  <Company>FECAP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dmello</dc:creator>
  <cp:lastModifiedBy>22086131</cp:lastModifiedBy>
  <cp:lastPrinted>2024-08-29T21:33:37Z</cp:lastPrinted>
  <dcterms:created xsi:type="dcterms:W3CDTF">2009-09-10T00:53:44Z</dcterms:created>
  <dcterms:modified xsi:type="dcterms:W3CDTF">2025-02-25T00:41:54Z</dcterms:modified>
</cp:coreProperties>
</file>