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I\OneDrive\Documentos\FastPrice\documentos\Entregas\2° Entrega\Gestão de Projetos de Software\"/>
    </mc:Choice>
  </mc:AlternateContent>
  <xr:revisionPtr revIDLastSave="0" documentId="13_ncr:1_{A7F8F6A7-8457-4D5E-9B8D-800D38C4D03F}" xr6:coauthVersionLast="47" xr6:coauthVersionMax="47" xr10:uidLastSave="{00000000-0000-0000-0000-000000000000}"/>
  <bookViews>
    <workbookView xWindow="-120" yWindow="-120" windowWidth="29040" windowHeight="15840" activeTab="2" xr2:uid="{DDD433C0-8B53-4268-8DD5-B65A3BA25680}"/>
  </bookViews>
  <sheets>
    <sheet name="Fluxo de Caixa Realizado" sheetId="2" r:id="rId1"/>
    <sheet name="Status" sheetId="3" r:id="rId2"/>
    <sheet name="Fluxo de Caixa Previsto" sheetId="1" r:id="rId3"/>
  </sheets>
  <definedNames>
    <definedName name="_xlnm._FilterDatabase" localSheetId="2" hidden="1">'Fluxo de Caixa Previsto'!$B$6:$AD$37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E5" i="3"/>
  <c r="K25" i="2"/>
  <c r="C18" i="3"/>
  <c r="D19" i="2"/>
  <c r="D18" i="3" l="1"/>
  <c r="F5" i="3"/>
  <c r="G5" i="3" s="1"/>
  <c r="B6" i="3"/>
  <c r="B7" i="3" s="1"/>
  <c r="B8" i="3" s="1"/>
  <c r="B9" i="3" l="1"/>
  <c r="AD34" i="2"/>
  <c r="K34" i="2"/>
  <c r="J34" i="2"/>
  <c r="I34" i="2"/>
  <c r="H34" i="2"/>
  <c r="G34" i="2"/>
  <c r="E34" i="2"/>
  <c r="D34" i="2"/>
  <c r="C34" i="2"/>
  <c r="AD33" i="2"/>
  <c r="K33" i="2"/>
  <c r="J33" i="2"/>
  <c r="I33" i="2"/>
  <c r="H33" i="2"/>
  <c r="G33" i="2"/>
  <c r="E33" i="2"/>
  <c r="D33" i="2"/>
  <c r="C33" i="2"/>
  <c r="AD32" i="2"/>
  <c r="K32" i="2"/>
  <c r="J32" i="2"/>
  <c r="I32" i="2"/>
  <c r="H32" i="2"/>
  <c r="G32" i="2"/>
  <c r="E32" i="2"/>
  <c r="D32" i="2"/>
  <c r="C32" i="2"/>
  <c r="AD31" i="2"/>
  <c r="K31" i="2"/>
  <c r="J31" i="2"/>
  <c r="I31" i="2"/>
  <c r="H31" i="2"/>
  <c r="G31" i="2"/>
  <c r="E31" i="2"/>
  <c r="D31" i="2"/>
  <c r="C31" i="2"/>
  <c r="AD30" i="2"/>
  <c r="K30" i="2"/>
  <c r="J30" i="2"/>
  <c r="I30" i="2"/>
  <c r="H30" i="2"/>
  <c r="G30" i="2"/>
  <c r="E30" i="2"/>
  <c r="D30" i="2"/>
  <c r="C30" i="2"/>
  <c r="AD29" i="2"/>
  <c r="K29" i="2"/>
  <c r="J29" i="2"/>
  <c r="I29" i="2"/>
  <c r="H29" i="2"/>
  <c r="G29" i="2"/>
  <c r="E29" i="2"/>
  <c r="D29" i="2"/>
  <c r="C29" i="2"/>
  <c r="AD28" i="2"/>
  <c r="K28" i="2"/>
  <c r="J28" i="2"/>
  <c r="I28" i="2"/>
  <c r="H28" i="2"/>
  <c r="G28" i="2"/>
  <c r="E28" i="2"/>
  <c r="D28" i="2"/>
  <c r="C28" i="2"/>
  <c r="AD27" i="2"/>
  <c r="K27" i="2"/>
  <c r="J27" i="2"/>
  <c r="I27" i="2"/>
  <c r="H27" i="2"/>
  <c r="G27" i="2"/>
  <c r="E27" i="2"/>
  <c r="D27" i="2"/>
  <c r="C27" i="2"/>
  <c r="AD26" i="2"/>
  <c r="L26" i="2"/>
  <c r="K26" i="2"/>
  <c r="J26" i="2"/>
  <c r="I26" i="2"/>
  <c r="H26" i="2"/>
  <c r="G26" i="2"/>
  <c r="E26" i="2"/>
  <c r="D26" i="2"/>
  <c r="C26" i="2"/>
  <c r="AD25" i="2"/>
  <c r="J25" i="2"/>
  <c r="I25" i="2"/>
  <c r="H25" i="2"/>
  <c r="G25" i="2"/>
  <c r="E25" i="2"/>
  <c r="D25" i="2"/>
  <c r="C25" i="2"/>
  <c r="AD24" i="2"/>
  <c r="K24" i="2"/>
  <c r="J24" i="2"/>
  <c r="I24" i="2"/>
  <c r="H24" i="2"/>
  <c r="G24" i="2"/>
  <c r="E24" i="2"/>
  <c r="D24" i="2"/>
  <c r="C24" i="2"/>
  <c r="AD23" i="2"/>
  <c r="K23" i="2"/>
  <c r="J23" i="2"/>
  <c r="I23" i="2"/>
  <c r="H23" i="2"/>
  <c r="G23" i="2"/>
  <c r="E23" i="2"/>
  <c r="D23" i="2"/>
  <c r="C23" i="2"/>
  <c r="AD22" i="2"/>
  <c r="K22" i="2"/>
  <c r="J22" i="2"/>
  <c r="I22" i="2"/>
  <c r="H22" i="2"/>
  <c r="G22" i="2"/>
  <c r="E22" i="2"/>
  <c r="D22" i="2"/>
  <c r="C22" i="2"/>
  <c r="AD21" i="2"/>
  <c r="K21" i="2"/>
  <c r="J21" i="2"/>
  <c r="I21" i="2"/>
  <c r="H21" i="2"/>
  <c r="G21" i="2"/>
  <c r="E21" i="2"/>
  <c r="D21" i="2"/>
  <c r="C21" i="2"/>
  <c r="AD20" i="2"/>
  <c r="K20" i="2"/>
  <c r="J20" i="2"/>
  <c r="I20" i="2"/>
  <c r="H20" i="2"/>
  <c r="G20" i="2"/>
  <c r="E20" i="2"/>
  <c r="D20" i="2"/>
  <c r="C20" i="2"/>
  <c r="AD19" i="2"/>
  <c r="K19" i="2"/>
  <c r="J19" i="2"/>
  <c r="I19" i="2"/>
  <c r="H19" i="2"/>
  <c r="G19" i="2"/>
  <c r="E19" i="2"/>
  <c r="C19" i="2"/>
  <c r="AD18" i="2"/>
  <c r="K18" i="2"/>
  <c r="J18" i="2"/>
  <c r="I18" i="2"/>
  <c r="H18" i="2"/>
  <c r="G18" i="2"/>
  <c r="E18" i="2"/>
  <c r="D18" i="2"/>
  <c r="C18" i="2"/>
  <c r="AD17" i="2"/>
  <c r="K17" i="2"/>
  <c r="J17" i="2"/>
  <c r="I17" i="2"/>
  <c r="H17" i="2"/>
  <c r="G17" i="2"/>
  <c r="E17" i="2"/>
  <c r="D17" i="2"/>
  <c r="C17" i="2"/>
  <c r="AD16" i="2"/>
  <c r="K16" i="2"/>
  <c r="J16" i="2"/>
  <c r="I16" i="2"/>
  <c r="H16" i="2"/>
  <c r="G16" i="2"/>
  <c r="E16" i="2"/>
  <c r="D16" i="2"/>
  <c r="C16" i="2"/>
  <c r="AD15" i="2"/>
  <c r="K15" i="2"/>
  <c r="J15" i="2"/>
  <c r="I15" i="2"/>
  <c r="H15" i="2"/>
  <c r="G15" i="2"/>
  <c r="E15" i="2"/>
  <c r="D15" i="2"/>
  <c r="C15" i="2"/>
  <c r="AD14" i="2"/>
  <c r="K14" i="2"/>
  <c r="J14" i="2"/>
  <c r="I14" i="2"/>
  <c r="H14" i="2"/>
  <c r="G14" i="2"/>
  <c r="E14" i="2"/>
  <c r="D14" i="2"/>
  <c r="C14" i="2"/>
  <c r="AD13" i="2"/>
  <c r="K13" i="2"/>
  <c r="J13" i="2"/>
  <c r="I13" i="2"/>
  <c r="H13" i="2"/>
  <c r="G13" i="2"/>
  <c r="F13" i="2"/>
  <c r="E13" i="2"/>
  <c r="D13" i="2"/>
  <c r="C13" i="2"/>
  <c r="AD12" i="2"/>
  <c r="K12" i="2"/>
  <c r="J12" i="2"/>
  <c r="I12" i="2"/>
  <c r="H12" i="2"/>
  <c r="G12" i="2"/>
  <c r="E12" i="2"/>
  <c r="D12" i="2"/>
  <c r="C12" i="2"/>
  <c r="AD11" i="2"/>
  <c r="K11" i="2"/>
  <c r="J11" i="2"/>
  <c r="I11" i="2"/>
  <c r="H11" i="2"/>
  <c r="G11" i="2"/>
  <c r="E11" i="2"/>
  <c r="D11" i="2"/>
  <c r="C11" i="2"/>
  <c r="AD10" i="2"/>
  <c r="L10" i="2"/>
  <c r="K10" i="2"/>
  <c r="J10" i="2"/>
  <c r="I10" i="2"/>
  <c r="G10" i="2"/>
  <c r="E10" i="2"/>
  <c r="D10" i="2"/>
  <c r="C10" i="2"/>
  <c r="AD9" i="2"/>
  <c r="K9" i="2"/>
  <c r="J9" i="2"/>
  <c r="I9" i="2"/>
  <c r="G9" i="2"/>
  <c r="E9" i="2"/>
  <c r="D9" i="2"/>
  <c r="C9" i="2"/>
  <c r="AD8" i="2"/>
  <c r="K8" i="2"/>
  <c r="J8" i="2"/>
  <c r="I8" i="2"/>
  <c r="G8" i="2"/>
  <c r="E8" i="2"/>
  <c r="D8" i="2"/>
  <c r="C8" i="2"/>
  <c r="U4" i="2"/>
  <c r="S4" i="2"/>
  <c r="N4" i="2"/>
  <c r="D4" i="2"/>
  <c r="F8" i="1"/>
  <c r="F8" i="2" s="1"/>
  <c r="L8" i="1"/>
  <c r="L8" i="2" s="1"/>
  <c r="AD8" i="1"/>
  <c r="F9" i="1"/>
  <c r="F9" i="2" s="1"/>
  <c r="L9" i="1"/>
  <c r="L9" i="2" s="1"/>
  <c r="AD9" i="1"/>
  <c r="F10" i="1"/>
  <c r="F10" i="2" s="1"/>
  <c r="L10" i="1"/>
  <c r="AD10" i="1"/>
  <c r="F11" i="1"/>
  <c r="F11" i="2" s="1"/>
  <c r="L11" i="1"/>
  <c r="L11" i="2" s="1"/>
  <c r="AD11" i="1"/>
  <c r="F12" i="1"/>
  <c r="F12" i="2" s="1"/>
  <c r="L12" i="1"/>
  <c r="L12" i="2" s="1"/>
  <c r="AD12" i="1"/>
  <c r="F13" i="1"/>
  <c r="L13" i="1"/>
  <c r="L13" i="2" s="1"/>
  <c r="AD13" i="1"/>
  <c r="F14" i="1"/>
  <c r="F14" i="2" s="1"/>
  <c r="L14" i="1"/>
  <c r="L14" i="2" s="1"/>
  <c r="AD14" i="1"/>
  <c r="F15" i="1"/>
  <c r="F15" i="2" s="1"/>
  <c r="L15" i="1"/>
  <c r="L15" i="2" s="1"/>
  <c r="AD15" i="1"/>
  <c r="F16" i="1"/>
  <c r="F16" i="2" s="1"/>
  <c r="L16" i="1"/>
  <c r="L16" i="2" s="1"/>
  <c r="AD16" i="1"/>
  <c r="F17" i="1"/>
  <c r="F17" i="2" s="1"/>
  <c r="L17" i="1"/>
  <c r="L17" i="2" s="1"/>
  <c r="AD17" i="1"/>
  <c r="F18" i="1"/>
  <c r="F18" i="2" s="1"/>
  <c r="L18" i="1"/>
  <c r="L18" i="2" s="1"/>
  <c r="AD18" i="1"/>
  <c r="F19" i="1"/>
  <c r="F19" i="2" s="1"/>
  <c r="L19" i="1"/>
  <c r="L19" i="2" s="1"/>
  <c r="AD19" i="1"/>
  <c r="F20" i="1"/>
  <c r="F20" i="2" s="1"/>
  <c r="L20" i="1"/>
  <c r="L20" i="2" s="1"/>
  <c r="AD20" i="1"/>
  <c r="F21" i="1"/>
  <c r="F21" i="2" s="1"/>
  <c r="L21" i="1"/>
  <c r="L21" i="2" s="1"/>
  <c r="AD21" i="1"/>
  <c r="F22" i="1"/>
  <c r="F22" i="2" s="1"/>
  <c r="L22" i="1"/>
  <c r="L22" i="2" s="1"/>
  <c r="AD22" i="1"/>
  <c r="F23" i="1"/>
  <c r="F23" i="2" s="1"/>
  <c r="L23" i="1"/>
  <c r="L23" i="2" s="1"/>
  <c r="AD23" i="1"/>
  <c r="F24" i="1"/>
  <c r="F24" i="2" s="1"/>
  <c r="L24" i="1"/>
  <c r="L24" i="2" s="1"/>
  <c r="AD24" i="1"/>
  <c r="F25" i="1"/>
  <c r="F25" i="2" s="1"/>
  <c r="L25" i="1"/>
  <c r="L25" i="2" s="1"/>
  <c r="AD25" i="1"/>
  <c r="F26" i="1"/>
  <c r="F26" i="2" s="1"/>
  <c r="L26" i="1"/>
  <c r="AD26" i="1"/>
  <c r="F27" i="1"/>
  <c r="F27" i="2" s="1"/>
  <c r="L27" i="1"/>
  <c r="L27" i="2" s="1"/>
  <c r="AD27" i="1"/>
  <c r="F28" i="1"/>
  <c r="F28" i="2" s="1"/>
  <c r="L28" i="1"/>
  <c r="L28" i="2" s="1"/>
  <c r="AD28" i="1"/>
  <c r="F29" i="1"/>
  <c r="F29" i="2" s="1"/>
  <c r="L29" i="1"/>
  <c r="L29" i="2" s="1"/>
  <c r="AD29" i="1"/>
  <c r="F30" i="1"/>
  <c r="F30" i="2" s="1"/>
  <c r="L30" i="1"/>
  <c r="L30" i="2" s="1"/>
  <c r="AD30" i="1"/>
  <c r="F31" i="1"/>
  <c r="F31" i="2" s="1"/>
  <c r="L31" i="1"/>
  <c r="L31" i="2" s="1"/>
  <c r="AD31" i="1"/>
  <c r="F32" i="1"/>
  <c r="F32" i="2" s="1"/>
  <c r="L32" i="1"/>
  <c r="L32" i="2" s="1"/>
  <c r="AD32" i="1"/>
  <c r="F33" i="1"/>
  <c r="F33" i="2" s="1"/>
  <c r="L33" i="1"/>
  <c r="L33" i="2" s="1"/>
  <c r="AD33" i="1"/>
  <c r="F34" i="1"/>
  <c r="F34" i="2" s="1"/>
  <c r="L34" i="1"/>
  <c r="L34" i="2" s="1"/>
  <c r="AD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 l="1"/>
  <c r="AD35" i="1"/>
  <c r="N37" i="1"/>
  <c r="Y37" i="1"/>
  <c r="Q37" i="1"/>
  <c r="X37" i="1"/>
  <c r="P37" i="1"/>
  <c r="AB37" i="1"/>
  <c r="AA37" i="1"/>
  <c r="S37" i="1"/>
  <c r="T37" i="1"/>
  <c r="S35" i="2"/>
  <c r="O37" i="1"/>
  <c r="AC37" i="1"/>
  <c r="U37" i="1"/>
  <c r="M37" i="1"/>
  <c r="V37" i="1"/>
  <c r="X36" i="2"/>
  <c r="W37" i="1"/>
  <c r="R37" i="1"/>
  <c r="Z37" i="1"/>
  <c r="B10" i="3"/>
  <c r="E6" i="3"/>
  <c r="E7" i="3" s="1"/>
  <c r="E8" i="3" s="1"/>
  <c r="E9" i="3" s="1"/>
  <c r="H5" i="3"/>
  <c r="T35" i="2"/>
  <c r="AB35" i="2"/>
  <c r="R36" i="2"/>
  <c r="Z36" i="2"/>
  <c r="M35" i="2"/>
  <c r="U35" i="2"/>
  <c r="AC35" i="2"/>
  <c r="S36" i="2"/>
  <c r="AA36" i="2"/>
  <c r="N35" i="2"/>
  <c r="V35" i="2"/>
  <c r="AD35" i="2"/>
  <c r="T36" i="2"/>
  <c r="AB36" i="2"/>
  <c r="Y36" i="2"/>
  <c r="O35" i="2"/>
  <c r="W35" i="2"/>
  <c r="M36" i="2"/>
  <c r="U36" i="2"/>
  <c r="AC36" i="2"/>
  <c r="AA35" i="2"/>
  <c r="P35" i="2"/>
  <c r="X35" i="2"/>
  <c r="N36" i="2"/>
  <c r="V36" i="2"/>
  <c r="AD36" i="2"/>
  <c r="Q36" i="2"/>
  <c r="Q35" i="2"/>
  <c r="Y35" i="2"/>
  <c r="O36" i="2"/>
  <c r="W36" i="2"/>
  <c r="R35" i="2"/>
  <c r="Z35" i="2"/>
  <c r="P36" i="2"/>
  <c r="F6" i="3" l="1"/>
  <c r="G6" i="3" s="1"/>
  <c r="AD37" i="1"/>
  <c r="Q37" i="2"/>
  <c r="X37" i="2"/>
  <c r="P37" i="2"/>
  <c r="AA37" i="2"/>
  <c r="M37" i="2"/>
  <c r="AD37" i="2"/>
  <c r="V37" i="2"/>
  <c r="S37" i="2"/>
  <c r="AC37" i="2"/>
  <c r="U37" i="2"/>
  <c r="N37" i="2"/>
  <c r="E10" i="3"/>
  <c r="B11" i="3"/>
  <c r="Y37" i="2"/>
  <c r="AB37" i="2"/>
  <c r="Z37" i="2"/>
  <c r="W37" i="2"/>
  <c r="T37" i="2"/>
  <c r="R37" i="2"/>
  <c r="O37" i="2"/>
  <c r="H6" i="3" l="1"/>
  <c r="F7" i="3"/>
  <c r="F8" i="3" s="1"/>
  <c r="E11" i="3"/>
  <c r="B12" i="3"/>
  <c r="G7" i="3" l="1"/>
  <c r="H7" i="3"/>
  <c r="E12" i="3"/>
  <c r="B13" i="3"/>
  <c r="H8" i="3"/>
  <c r="G8" i="3"/>
  <c r="F9" i="3"/>
  <c r="E13" i="3" l="1"/>
  <c r="B14" i="3"/>
  <c r="H9" i="3"/>
  <c r="G9" i="3"/>
  <c r="F10" i="3"/>
  <c r="G10" i="3" l="1"/>
  <c r="F11" i="3"/>
  <c r="H10" i="3"/>
  <c r="E14" i="3"/>
  <c r="B15" i="3"/>
  <c r="F12" i="3" l="1"/>
  <c r="H11" i="3"/>
  <c r="G11" i="3"/>
  <c r="B16" i="3"/>
  <c r="E15" i="3"/>
  <c r="B17" i="3" l="1"/>
  <c r="E16" i="3"/>
  <c r="F13" i="3"/>
  <c r="H12" i="3"/>
  <c r="G12" i="3"/>
  <c r="G13" i="3" l="1"/>
  <c r="F14" i="3"/>
  <c r="H13" i="3"/>
  <c r="H14" i="3" l="1"/>
  <c r="G14" i="3"/>
  <c r="F15" i="3"/>
  <c r="E17" i="3"/>
  <c r="H15" i="3" l="1"/>
  <c r="G15" i="3"/>
  <c r="F16" i="3"/>
  <c r="H16" i="3" l="1"/>
  <c r="G16" i="3"/>
  <c r="F17" i="3"/>
  <c r="H17" i="3" l="1"/>
  <c r="G17" i="3"/>
</calcChain>
</file>

<file path=xl/sharedStrings.xml><?xml version="1.0" encoding="utf-8"?>
<sst xmlns="http://schemas.openxmlformats.org/spreadsheetml/2006/main" count="123" uniqueCount="66">
  <si>
    <t>CUSTO TOTAL PREVISTO</t>
  </si>
  <si>
    <t>TOTAL INVESTIMENTO PREVISTO</t>
  </si>
  <si>
    <t>TOTAL DESPESA PREVISTO</t>
  </si>
  <si>
    <t>Infra-estrutura</t>
  </si>
  <si>
    <t>Investimento</t>
  </si>
  <si>
    <t>Despesa</t>
  </si>
  <si>
    <t>Desenvolvimento</t>
  </si>
  <si>
    <t>Serviço de teste</t>
  </si>
  <si>
    <t>Gerente do Projeto</t>
  </si>
  <si>
    <t>Total</t>
  </si>
  <si>
    <t>TOTAL ( R$ )</t>
  </si>
  <si>
    <t>Preço R$</t>
  </si>
  <si>
    <t>CÓDIGO ERP REPASSE</t>
  </si>
  <si>
    <t>CÓDIGO ERP LANÇAMENTO</t>
  </si>
  <si>
    <t>FORNECEDOR</t>
  </si>
  <si>
    <t>QTDE</t>
  </si>
  <si>
    <t>Projeto</t>
  </si>
  <si>
    <t>Desenvolvimento / Infra-estrutura</t>
  </si>
  <si>
    <t>Ivestimento / Despesa</t>
  </si>
  <si>
    <t>Descrição</t>
  </si>
  <si>
    <t>Previsão</t>
  </si>
  <si>
    <t>Término:</t>
  </si>
  <si>
    <t>Início:</t>
  </si>
  <si>
    <t>Investimento Aprovado</t>
  </si>
  <si>
    <t>Projeto:</t>
  </si>
  <si>
    <t>DATA:</t>
  </si>
  <si>
    <t>CÓDIGO:</t>
  </si>
  <si>
    <t>STATUS: APROVADO</t>
  </si>
  <si>
    <t>VERSÃO: BETA</t>
  </si>
  <si>
    <t>Área responsável pelo modelo: PMO</t>
  </si>
  <si>
    <t>Fluxo de Caixa do Projeto</t>
  </si>
  <si>
    <t>Realizado</t>
  </si>
  <si>
    <t>TOTAL DESPESA REALIZADO</t>
  </si>
  <si>
    <t>TOTAL INVESTIMENTO REALIZADO</t>
  </si>
  <si>
    <t>CUSTO TOTAL PREVISTO REALIZADO</t>
  </si>
  <si>
    <t>Ao registrar os lançamentos realizados, informar detalhes da nota fiscal como comentário do campo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</si>
  <si>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</si>
  <si>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</si>
  <si>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</si>
  <si>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</si>
  <si>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</si>
  <si>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</si>
  <si>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</si>
  <si>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Saldo Final</t>
  </si>
  <si>
    <t>Diferença dos realizados</t>
  </si>
  <si>
    <t>EXEMPLODE VALORES</t>
  </si>
  <si>
    <t>Colaborador</t>
  </si>
  <si>
    <t>Conta Pro</t>
  </si>
  <si>
    <t>Plataforma de Designe</t>
  </si>
  <si>
    <t>FastPrice</t>
  </si>
  <si>
    <t>AWS</t>
  </si>
  <si>
    <t>Computadores</t>
  </si>
  <si>
    <t>Periféricos Kits</t>
  </si>
  <si>
    <t>Servidores (cloud)</t>
  </si>
  <si>
    <t>Licenças de software (sistemas operacionais, ferramentas de desenvolvimento, antivírus, etc.)</t>
  </si>
  <si>
    <t>API’s de terceiros ou serviços pagos (como Google Maps API, OpenAI, AWS, etc.)</t>
  </si>
  <si>
    <t>Contratação de consultores ou freelancers especializados</t>
  </si>
  <si>
    <t>Ferramentas de gestão (Jira, Trello, Monday)</t>
  </si>
  <si>
    <t>Ambiente de homologação e QA</t>
  </si>
  <si>
    <t>Replanejamento de escopo, retrabalho</t>
  </si>
  <si>
    <t>alários de desenvolvedores, analistas, testadores, etc.</t>
  </si>
  <si>
    <t>Treinamento e capacitação da equipe</t>
  </si>
  <si>
    <t>Ferramentas de CI/CD, testes automatizados</t>
  </si>
  <si>
    <t>Reuniões, workshops, sessões de alinhamento</t>
  </si>
  <si>
    <t>Treinamento para usuários finais</t>
  </si>
  <si>
    <t>Equipe de suporte técnico pós-implantação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</si>
</sst>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mmmm\-yy"/>
    <numFmt numFmtId="167" formatCode="mmm\-yy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4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</cellStyleXfs>
  <cellXfs count="99">
    <xf numFmtId="0" fontId="0" fillId="0" borderId="0" xfId="0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164" fontId="4" fillId="0" borderId="1" xfId="1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vertical="center"/>
    </xf>
    <xf numFmtId="0" fontId="5" fillId="2" borderId="4" xfId="0" applyFont="1" applyFill="1" applyBorder="1" applyAlignment="1" applyProtection="1">
      <alignment vertical="center"/>
    </xf>
    <xf numFmtId="164" fontId="2" fillId="0" borderId="7" xfId="1" applyFont="1" applyFill="1" applyBorder="1" applyAlignment="1" applyProtection="1">
      <alignment horizontal="center" vertical="center"/>
    </xf>
    <xf numFmtId="164" fontId="2" fillId="3" borderId="8" xfId="1" applyFont="1" applyFill="1" applyBorder="1" applyAlignment="1" applyProtection="1">
      <alignment horizontal="center" vertical="center"/>
      <protection locked="0"/>
    </xf>
    <xf numFmtId="165" fontId="2" fillId="0" borderId="9" xfId="2" applyFont="1" applyFill="1" applyBorder="1" applyAlignment="1" applyProtection="1">
      <alignment horizontal="left" vertical="center"/>
    </xf>
    <xf numFmtId="165" fontId="2" fillId="0" borderId="8" xfId="2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left" vertical="center"/>
    </xf>
    <xf numFmtId="164" fontId="2" fillId="3" borderId="9" xfId="1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NumberFormat="1" applyFont="1" applyBorder="1" applyAlignment="1" applyProtection="1">
      <alignment horizontal="center" vertical="center"/>
    </xf>
    <xf numFmtId="166" fontId="7" fillId="0" borderId="1" xfId="0" applyNumberFormat="1" applyFont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left" vertical="center"/>
    </xf>
    <xf numFmtId="0" fontId="6" fillId="0" borderId="2" xfId="0" applyFont="1" applyFill="1" applyBorder="1" applyAlignment="1" applyProtection="1">
      <alignment horizontal="left" vertical="center" wrapText="1"/>
    </xf>
    <xf numFmtId="0" fontId="7" fillId="0" borderId="2" xfId="0" applyNumberFormat="1" applyFont="1" applyBorder="1" applyAlignment="1" applyProtection="1">
      <alignment horizontal="center" vertical="center"/>
    </xf>
    <xf numFmtId="166" fontId="7" fillId="0" borderId="2" xfId="0" applyNumberFormat="1" applyFont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167" fontId="9" fillId="2" borderId="15" xfId="0" applyNumberFormat="1" applyFont="1" applyFill="1" applyBorder="1" applyAlignment="1" applyProtection="1">
      <alignment horizontal="centerContinuous" vertical="center"/>
    </xf>
    <xf numFmtId="167" fontId="9" fillId="2" borderId="16" xfId="0" applyNumberFormat="1" applyFont="1" applyFill="1" applyBorder="1" applyAlignment="1" applyProtection="1">
      <alignment horizontal="centerContinuous" vertical="center"/>
    </xf>
    <xf numFmtId="167" fontId="9" fillId="2" borderId="8" xfId="0" applyNumberFormat="1" applyFont="1" applyFill="1" applyBorder="1" applyAlignment="1" applyProtection="1">
      <alignment horizontal="centerContinuous" vertical="center"/>
    </xf>
    <xf numFmtId="167" fontId="9" fillId="0" borderId="8" xfId="0" applyNumberFormat="1" applyFont="1" applyBorder="1" applyAlignment="1" applyProtection="1">
      <alignment vertical="center"/>
    </xf>
    <xf numFmtId="167" fontId="10" fillId="0" borderId="9" xfId="0" applyNumberFormat="1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right" vertical="center"/>
    </xf>
    <xf numFmtId="0" fontId="5" fillId="0" borderId="15" xfId="0" applyFont="1" applyBorder="1" applyAlignment="1" applyProtection="1">
      <alignment horizontal="right" vertical="center"/>
    </xf>
    <xf numFmtId="0" fontId="9" fillId="2" borderId="15" xfId="0" applyFont="1" applyFill="1" applyBorder="1" applyAlignment="1" applyProtection="1">
      <alignment vertical="center"/>
    </xf>
    <xf numFmtId="0" fontId="9" fillId="2" borderId="16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horizontal="left" vertical="center"/>
    </xf>
    <xf numFmtId="0" fontId="12" fillId="0" borderId="9" xfId="0" applyFont="1" applyBorder="1" applyAlignment="1" applyProtection="1">
      <alignment horizontal="left" vertical="center"/>
    </xf>
    <xf numFmtId="0" fontId="9" fillId="0" borderId="15" xfId="0" applyFont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2" borderId="16" xfId="0" applyFont="1" applyFill="1" applyBorder="1" applyAlignment="1" applyProtection="1">
      <alignment vertical="center"/>
    </xf>
    <xf numFmtId="165" fontId="5" fillId="2" borderId="16" xfId="2" applyFont="1" applyFill="1" applyBorder="1" applyAlignment="1" applyProtection="1">
      <alignment vertical="center"/>
    </xf>
    <xf numFmtId="0" fontId="11" fillId="2" borderId="16" xfId="0" applyFont="1" applyFill="1" applyBorder="1" applyAlignment="1" applyProtection="1">
      <alignment vertical="center"/>
    </xf>
    <xf numFmtId="0" fontId="11" fillId="2" borderId="16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left" vertical="center"/>
    </xf>
    <xf numFmtId="0" fontId="9" fillId="0" borderId="16" xfId="0" applyFont="1" applyBorder="1" applyAlignment="1" applyProtection="1">
      <alignment horizontal="centerContinuous" vertical="center"/>
    </xf>
    <xf numFmtId="0" fontId="9" fillId="0" borderId="8" xfId="0" applyFont="1" applyBorder="1" applyAlignment="1" applyProtection="1">
      <alignment horizontal="centerContinuous" vertical="center"/>
    </xf>
    <xf numFmtId="0" fontId="9" fillId="0" borderId="15" xfId="0" applyFont="1" applyBorder="1" applyAlignment="1" applyProtection="1">
      <alignment horizontal="centerContinuous" vertical="center"/>
    </xf>
    <xf numFmtId="0" fontId="2" fillId="2" borderId="15" xfId="0" applyFont="1" applyFill="1" applyBorder="1" applyAlignment="1" applyProtection="1">
      <alignment horizontal="centerContinuous" vertical="center"/>
    </xf>
    <xf numFmtId="0" fontId="2" fillId="0" borderId="15" xfId="0" applyFont="1" applyBorder="1" applyAlignment="1" applyProtection="1">
      <alignment vertical="center"/>
    </xf>
    <xf numFmtId="0" fontId="2" fillId="0" borderId="8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11" fillId="2" borderId="16" xfId="0" applyFont="1" applyFill="1" applyBorder="1" applyAlignment="1" applyProtection="1">
      <alignment horizontal="centerContinuous" vertical="center"/>
    </xf>
    <xf numFmtId="0" fontId="4" fillId="0" borderId="9" xfId="0" applyFont="1" applyBorder="1" applyAlignment="1" applyProtection="1">
      <alignment horizontal="left" vertical="center"/>
    </xf>
    <xf numFmtId="167" fontId="10" fillId="0" borderId="9" xfId="0" applyNumberFormat="1" applyFont="1" applyBorder="1" applyAlignment="1" applyProtection="1">
      <alignment horizontal="left" vertical="center"/>
    </xf>
    <xf numFmtId="165" fontId="2" fillId="0" borderId="9" xfId="2" applyFont="1" applyFill="1" applyBorder="1" applyAlignment="1" applyProtection="1">
      <alignment horizontal="left" vertical="center"/>
      <protection locked="0"/>
    </xf>
    <xf numFmtId="0" fontId="14" fillId="0" borderId="0" xfId="0" applyFont="1"/>
    <xf numFmtId="0" fontId="14" fillId="0" borderId="9" xfId="0" applyFont="1" applyBorder="1"/>
    <xf numFmtId="3" fontId="14" fillId="0" borderId="9" xfId="0" applyNumberFormat="1" applyFont="1" applyBorder="1"/>
    <xf numFmtId="9" fontId="14" fillId="0" borderId="9" xfId="0" applyNumberFormat="1" applyFont="1" applyBorder="1"/>
    <xf numFmtId="0" fontId="13" fillId="8" borderId="9" xfId="4" applyFont="1" applyBorder="1"/>
    <xf numFmtId="0" fontId="13" fillId="8" borderId="0" xfId="4"/>
    <xf numFmtId="3" fontId="14" fillId="0" borderId="0" xfId="0" applyNumberFormat="1" applyFont="1"/>
    <xf numFmtId="0" fontId="14" fillId="9" borderId="0" xfId="0" applyFont="1" applyFill="1"/>
    <xf numFmtId="0" fontId="14" fillId="0" borderId="0" xfId="0" applyFont="1" applyAlignment="1">
      <alignment horizontal="left" vertical="center"/>
    </xf>
    <xf numFmtId="0" fontId="13" fillId="7" borderId="0" xfId="3" applyFont="1" applyAlignment="1">
      <alignment horizontal="left" vertical="center" wrapText="1"/>
    </xf>
    <xf numFmtId="0" fontId="13" fillId="7" borderId="19" xfId="3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7" borderId="20" xfId="3" applyFont="1" applyBorder="1" applyAlignment="1">
      <alignment horizontal="left" vertical="center" wrapText="1"/>
    </xf>
    <xf numFmtId="0" fontId="13" fillId="7" borderId="21" xfId="3" applyFont="1" applyBorder="1" applyAlignment="1">
      <alignment horizontal="left" vertical="center" wrapText="1"/>
    </xf>
    <xf numFmtId="0" fontId="13" fillId="7" borderId="22" xfId="3" applyFont="1" applyBorder="1" applyAlignment="1">
      <alignment horizontal="left" vertical="center" wrapText="1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8" fillId="4" borderId="14" xfId="0" applyFont="1" applyFill="1" applyBorder="1" applyAlignment="1" applyProtection="1">
      <alignment horizontal="center" vertical="center" textRotation="90"/>
    </xf>
    <xf numFmtId="0" fontId="2" fillId="0" borderId="11" xfId="0" applyFont="1" applyBorder="1" applyProtection="1"/>
    <xf numFmtId="0" fontId="2" fillId="0" borderId="6" xfId="0" applyFont="1" applyBorder="1" applyProtection="1"/>
    <xf numFmtId="0" fontId="2" fillId="0" borderId="5" xfId="0" applyFont="1" applyBorder="1" applyProtection="1"/>
    <xf numFmtId="165" fontId="5" fillId="2" borderId="16" xfId="2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15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1" fillId="6" borderId="8" xfId="0" applyFont="1" applyFill="1" applyBorder="1" applyAlignment="1" applyProtection="1">
      <alignment horizontal="center" vertical="center"/>
    </xf>
    <xf numFmtId="0" fontId="11" fillId="6" borderId="16" xfId="0" applyFont="1" applyFill="1" applyBorder="1" applyAlignment="1" applyProtection="1">
      <alignment horizontal="center" vertical="center"/>
    </xf>
    <xf numFmtId="0" fontId="11" fillId="6" borderId="15" xfId="0" applyFont="1" applyFill="1" applyBorder="1" applyAlignment="1" applyProtection="1">
      <alignment horizontal="center" vertical="center"/>
    </xf>
    <xf numFmtId="165" fontId="5" fillId="5" borderId="8" xfId="2" applyFont="1" applyFill="1" applyBorder="1" applyAlignment="1" applyProtection="1">
      <alignment horizontal="center" vertical="center"/>
    </xf>
    <xf numFmtId="165" fontId="5" fillId="5" borderId="15" xfId="2" applyFont="1" applyFill="1" applyBorder="1" applyAlignment="1" applyProtection="1">
      <alignment horizontal="center" vertical="center"/>
    </xf>
    <xf numFmtId="167" fontId="10" fillId="0" borderId="9" xfId="0" applyNumberFormat="1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165" fontId="5" fillId="5" borderId="8" xfId="2" applyFont="1" applyFill="1" applyBorder="1" applyAlignment="1" applyProtection="1">
      <alignment horizontal="center" vertical="center"/>
      <protection locked="0"/>
    </xf>
    <xf numFmtId="165" fontId="5" fillId="5" borderId="15" xfId="2" applyFont="1" applyFill="1" applyBorder="1" applyAlignment="1" applyProtection="1">
      <alignment horizontal="center" vertical="center"/>
      <protection locked="0"/>
    </xf>
    <xf numFmtId="0" fontId="13" fillId="7" borderId="17" xfId="3" applyFont="1" applyBorder="1" applyAlignment="1">
      <alignment horizontal="left" vertical="center" wrapText="1"/>
    </xf>
    <xf numFmtId="0" fontId="13" fillId="7" borderId="18" xfId="3" applyFont="1" applyBorder="1" applyAlignment="1">
      <alignment horizontal="left" vertical="center" wrapText="1"/>
    </xf>
  </cellXfs>
  <cellStyles count="5">
    <cellStyle name="Ênfase1" xfId="3" builtinId="29"/>
    <cellStyle name="Ênfase2" xfId="4" builtinId="33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1E7-4A2B-AA1E-85FA6728B8A2}"/>
            </c:ext>
          </c:extLst>
        </c:ser>
        <c:ser>
          <c:idx val="3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0"/>
                <c:pt idx="0">
                  <c:v>4000</c:v>
                </c:pt>
                <c:pt idx="1">
                  <c:v>6900</c:v>
                </c:pt>
                <c:pt idx="2">
                  <c:v>10050</c:v>
                </c:pt>
                <c:pt idx="3">
                  <c:v>13475</c:v>
                </c:pt>
                <c:pt idx="4">
                  <c:v>17202.5</c:v>
                </c:pt>
                <c:pt idx="5">
                  <c:v>21262.75</c:v>
                </c:pt>
                <c:pt idx="6">
                  <c:v>25689.025000000001</c:v>
                </c:pt>
                <c:pt idx="7">
                  <c:v>30517.927500000002</c:v>
                </c:pt>
                <c:pt idx="8">
                  <c:v>35789.720250000006</c:v>
                </c:pt>
                <c:pt idx="9">
                  <c:v>41548.692275000009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Orçado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1E7-4A2B-AA1E-85FA6728B8A2}"/>
            </c:ext>
          </c:extLst>
        </c:ser>
        <c:ser>
          <c:idx val="4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0"/>
                <c:pt idx="0">
                  <c:v>4000</c:v>
                </c:pt>
                <c:pt idx="1">
                  <c:v>7150</c:v>
                </c:pt>
                <c:pt idx="2">
                  <c:v>10300</c:v>
                </c:pt>
                <c:pt idx="3">
                  <c:v>13450</c:v>
                </c:pt>
                <c:pt idx="4">
                  <c:v>16600</c:v>
                </c:pt>
                <c:pt idx="5">
                  <c:v>19750</c:v>
                </c:pt>
                <c:pt idx="6">
                  <c:v>22900</c:v>
                </c:pt>
                <c:pt idx="7">
                  <c:v>26050</c:v>
                </c:pt>
                <c:pt idx="8">
                  <c:v>29200</c:v>
                </c:pt>
                <c:pt idx="9">
                  <c:v>32350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Realizado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1E7-4A2B-AA1E-85FA6728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21552"/>
        <c:axId val="-118518832"/>
        <c:extLst/>
      </c:lineChart>
      <c:catAx>
        <c:axId val="-1185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8518832"/>
        <c:crosses val="autoZero"/>
        <c:auto val="1"/>
        <c:lblAlgn val="ctr"/>
        <c:lblOffset val="100"/>
        <c:noMultiLvlLbl val="0"/>
      </c:catAx>
      <c:valAx>
        <c:axId val="-11851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5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371475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DC59E-C0C6-429A-8A1C-03C431DA9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2F0F-C2EF-409D-BB94-6CEFC9A94820}">
  <dimension ref="B1:AG39"/>
  <sheetViews>
    <sheetView zoomScale="80" zoomScaleNormal="80" workbookViewId="0">
      <pane xSplit="5" ySplit="6" topLeftCell="H7" activePane="bottomRight" state="frozen"/>
      <selection pane="topRight" activeCell="F1" sqref="F1"/>
      <selection pane="bottomLeft" activeCell="A9" sqref="A9"/>
      <selection pane="bottomRight" activeCell="I16" sqref="I16"/>
    </sheetView>
  </sheetViews>
  <sheetFormatPr defaultRowHeight="12.75" x14ac:dyDescent="0.2"/>
  <cols>
    <col min="1" max="1" width="1.28515625" style="1" customWidth="1"/>
    <col min="2" max="2" width="5.7109375" style="1" customWidth="1"/>
    <col min="3" max="3" width="34.140625" style="1" customWidth="1"/>
    <col min="4" max="4" width="14.5703125" style="1" bestFit="1" customWidth="1"/>
    <col min="5" max="5" width="21.140625" style="1" customWidth="1"/>
    <col min="6" max="6" width="27" style="1" bestFit="1" customWidth="1"/>
    <col min="7" max="7" width="9.28515625" style="1" customWidth="1"/>
    <col min="8" max="8" width="20.28515625" style="1" customWidth="1"/>
    <col min="9" max="10" width="18.85546875" style="1" customWidth="1"/>
    <col min="11" max="11" width="15.140625" style="1" customWidth="1"/>
    <col min="12" max="12" width="14" style="1" bestFit="1" customWidth="1"/>
    <col min="13" max="30" width="15.7109375" style="1" customWidth="1"/>
    <col min="31" max="31" width="12.85546875" style="1" customWidth="1"/>
    <col min="32" max="256" width="9.140625" style="1"/>
    <col min="257" max="257" width="1.28515625" style="1" customWidth="1"/>
    <col min="258" max="258" width="5.7109375" style="1" customWidth="1"/>
    <col min="259" max="259" width="34.140625" style="1" customWidth="1"/>
    <col min="260" max="260" width="14.5703125" style="1" bestFit="1" customWidth="1"/>
    <col min="261" max="261" width="21.140625" style="1" customWidth="1"/>
    <col min="262" max="262" width="27" style="1" bestFit="1" customWidth="1"/>
    <col min="263" max="263" width="9.28515625" style="1" customWidth="1"/>
    <col min="264" max="264" width="20.28515625" style="1" customWidth="1"/>
    <col min="265" max="266" width="18.85546875" style="1" customWidth="1"/>
    <col min="267" max="267" width="15.140625" style="1" customWidth="1"/>
    <col min="268" max="268" width="14" style="1" bestFit="1" customWidth="1"/>
    <col min="269" max="286" width="15.7109375" style="1" customWidth="1"/>
    <col min="287" max="287" width="12.85546875" style="1" customWidth="1"/>
    <col min="288" max="512" width="9.140625" style="1"/>
    <col min="513" max="513" width="1.28515625" style="1" customWidth="1"/>
    <col min="514" max="514" width="5.7109375" style="1" customWidth="1"/>
    <col min="515" max="515" width="34.140625" style="1" customWidth="1"/>
    <col min="516" max="516" width="14.5703125" style="1" bestFit="1" customWidth="1"/>
    <col min="517" max="517" width="21.140625" style="1" customWidth="1"/>
    <col min="518" max="518" width="27" style="1" bestFit="1" customWidth="1"/>
    <col min="519" max="519" width="9.28515625" style="1" customWidth="1"/>
    <col min="520" max="520" width="20.28515625" style="1" customWidth="1"/>
    <col min="521" max="522" width="18.85546875" style="1" customWidth="1"/>
    <col min="523" max="523" width="15.140625" style="1" customWidth="1"/>
    <col min="524" max="524" width="14" style="1" bestFit="1" customWidth="1"/>
    <col min="525" max="542" width="15.7109375" style="1" customWidth="1"/>
    <col min="543" max="543" width="12.85546875" style="1" customWidth="1"/>
    <col min="544" max="768" width="9.140625" style="1"/>
    <col min="769" max="769" width="1.28515625" style="1" customWidth="1"/>
    <col min="770" max="770" width="5.7109375" style="1" customWidth="1"/>
    <col min="771" max="771" width="34.140625" style="1" customWidth="1"/>
    <col min="772" max="772" width="14.5703125" style="1" bestFit="1" customWidth="1"/>
    <col min="773" max="773" width="21.140625" style="1" customWidth="1"/>
    <col min="774" max="774" width="27" style="1" bestFit="1" customWidth="1"/>
    <col min="775" max="775" width="9.28515625" style="1" customWidth="1"/>
    <col min="776" max="776" width="20.28515625" style="1" customWidth="1"/>
    <col min="777" max="778" width="18.85546875" style="1" customWidth="1"/>
    <col min="779" max="779" width="15.140625" style="1" customWidth="1"/>
    <col min="780" max="780" width="14" style="1" bestFit="1" customWidth="1"/>
    <col min="781" max="798" width="15.7109375" style="1" customWidth="1"/>
    <col min="799" max="799" width="12.85546875" style="1" customWidth="1"/>
    <col min="800" max="1024" width="9.140625" style="1"/>
    <col min="1025" max="1025" width="1.28515625" style="1" customWidth="1"/>
    <col min="1026" max="1026" width="5.7109375" style="1" customWidth="1"/>
    <col min="1027" max="1027" width="34.140625" style="1" customWidth="1"/>
    <col min="1028" max="1028" width="14.5703125" style="1" bestFit="1" customWidth="1"/>
    <col min="1029" max="1029" width="21.140625" style="1" customWidth="1"/>
    <col min="1030" max="1030" width="27" style="1" bestFit="1" customWidth="1"/>
    <col min="1031" max="1031" width="9.28515625" style="1" customWidth="1"/>
    <col min="1032" max="1032" width="20.28515625" style="1" customWidth="1"/>
    <col min="1033" max="1034" width="18.85546875" style="1" customWidth="1"/>
    <col min="1035" max="1035" width="15.140625" style="1" customWidth="1"/>
    <col min="1036" max="1036" width="14" style="1" bestFit="1" customWidth="1"/>
    <col min="1037" max="1054" width="15.7109375" style="1" customWidth="1"/>
    <col min="1055" max="1055" width="12.85546875" style="1" customWidth="1"/>
    <col min="1056" max="1280" width="9.140625" style="1"/>
    <col min="1281" max="1281" width="1.28515625" style="1" customWidth="1"/>
    <col min="1282" max="1282" width="5.7109375" style="1" customWidth="1"/>
    <col min="1283" max="1283" width="34.140625" style="1" customWidth="1"/>
    <col min="1284" max="1284" width="14.5703125" style="1" bestFit="1" customWidth="1"/>
    <col min="1285" max="1285" width="21.140625" style="1" customWidth="1"/>
    <col min="1286" max="1286" width="27" style="1" bestFit="1" customWidth="1"/>
    <col min="1287" max="1287" width="9.28515625" style="1" customWidth="1"/>
    <col min="1288" max="1288" width="20.28515625" style="1" customWidth="1"/>
    <col min="1289" max="1290" width="18.85546875" style="1" customWidth="1"/>
    <col min="1291" max="1291" width="15.140625" style="1" customWidth="1"/>
    <col min="1292" max="1292" width="14" style="1" bestFit="1" customWidth="1"/>
    <col min="1293" max="1310" width="15.7109375" style="1" customWidth="1"/>
    <col min="1311" max="1311" width="12.85546875" style="1" customWidth="1"/>
    <col min="1312" max="1536" width="9.140625" style="1"/>
    <col min="1537" max="1537" width="1.28515625" style="1" customWidth="1"/>
    <col min="1538" max="1538" width="5.7109375" style="1" customWidth="1"/>
    <col min="1539" max="1539" width="34.140625" style="1" customWidth="1"/>
    <col min="1540" max="1540" width="14.5703125" style="1" bestFit="1" customWidth="1"/>
    <col min="1541" max="1541" width="21.140625" style="1" customWidth="1"/>
    <col min="1542" max="1542" width="27" style="1" bestFit="1" customWidth="1"/>
    <col min="1543" max="1543" width="9.28515625" style="1" customWidth="1"/>
    <col min="1544" max="1544" width="20.28515625" style="1" customWidth="1"/>
    <col min="1545" max="1546" width="18.85546875" style="1" customWidth="1"/>
    <col min="1547" max="1547" width="15.140625" style="1" customWidth="1"/>
    <col min="1548" max="1548" width="14" style="1" bestFit="1" customWidth="1"/>
    <col min="1549" max="1566" width="15.7109375" style="1" customWidth="1"/>
    <col min="1567" max="1567" width="12.85546875" style="1" customWidth="1"/>
    <col min="1568" max="1792" width="9.140625" style="1"/>
    <col min="1793" max="1793" width="1.28515625" style="1" customWidth="1"/>
    <col min="1794" max="1794" width="5.7109375" style="1" customWidth="1"/>
    <col min="1795" max="1795" width="34.140625" style="1" customWidth="1"/>
    <col min="1796" max="1796" width="14.5703125" style="1" bestFit="1" customWidth="1"/>
    <col min="1797" max="1797" width="21.140625" style="1" customWidth="1"/>
    <col min="1798" max="1798" width="27" style="1" bestFit="1" customWidth="1"/>
    <col min="1799" max="1799" width="9.28515625" style="1" customWidth="1"/>
    <col min="1800" max="1800" width="20.28515625" style="1" customWidth="1"/>
    <col min="1801" max="1802" width="18.85546875" style="1" customWidth="1"/>
    <col min="1803" max="1803" width="15.140625" style="1" customWidth="1"/>
    <col min="1804" max="1804" width="14" style="1" bestFit="1" customWidth="1"/>
    <col min="1805" max="1822" width="15.7109375" style="1" customWidth="1"/>
    <col min="1823" max="1823" width="12.85546875" style="1" customWidth="1"/>
    <col min="1824" max="2048" width="9.140625" style="1"/>
    <col min="2049" max="2049" width="1.28515625" style="1" customWidth="1"/>
    <col min="2050" max="2050" width="5.7109375" style="1" customWidth="1"/>
    <col min="2051" max="2051" width="34.140625" style="1" customWidth="1"/>
    <col min="2052" max="2052" width="14.5703125" style="1" bestFit="1" customWidth="1"/>
    <col min="2053" max="2053" width="21.140625" style="1" customWidth="1"/>
    <col min="2054" max="2054" width="27" style="1" bestFit="1" customWidth="1"/>
    <col min="2055" max="2055" width="9.28515625" style="1" customWidth="1"/>
    <col min="2056" max="2056" width="20.28515625" style="1" customWidth="1"/>
    <col min="2057" max="2058" width="18.85546875" style="1" customWidth="1"/>
    <col min="2059" max="2059" width="15.140625" style="1" customWidth="1"/>
    <col min="2060" max="2060" width="14" style="1" bestFit="1" customWidth="1"/>
    <col min="2061" max="2078" width="15.7109375" style="1" customWidth="1"/>
    <col min="2079" max="2079" width="12.85546875" style="1" customWidth="1"/>
    <col min="2080" max="2304" width="9.140625" style="1"/>
    <col min="2305" max="2305" width="1.28515625" style="1" customWidth="1"/>
    <col min="2306" max="2306" width="5.7109375" style="1" customWidth="1"/>
    <col min="2307" max="2307" width="34.140625" style="1" customWidth="1"/>
    <col min="2308" max="2308" width="14.5703125" style="1" bestFit="1" customWidth="1"/>
    <col min="2309" max="2309" width="21.140625" style="1" customWidth="1"/>
    <col min="2310" max="2310" width="27" style="1" bestFit="1" customWidth="1"/>
    <col min="2311" max="2311" width="9.28515625" style="1" customWidth="1"/>
    <col min="2312" max="2312" width="20.28515625" style="1" customWidth="1"/>
    <col min="2313" max="2314" width="18.85546875" style="1" customWidth="1"/>
    <col min="2315" max="2315" width="15.140625" style="1" customWidth="1"/>
    <col min="2316" max="2316" width="14" style="1" bestFit="1" customWidth="1"/>
    <col min="2317" max="2334" width="15.7109375" style="1" customWidth="1"/>
    <col min="2335" max="2335" width="12.85546875" style="1" customWidth="1"/>
    <col min="2336" max="2560" width="9.140625" style="1"/>
    <col min="2561" max="2561" width="1.28515625" style="1" customWidth="1"/>
    <col min="2562" max="2562" width="5.7109375" style="1" customWidth="1"/>
    <col min="2563" max="2563" width="34.140625" style="1" customWidth="1"/>
    <col min="2564" max="2564" width="14.5703125" style="1" bestFit="1" customWidth="1"/>
    <col min="2565" max="2565" width="21.140625" style="1" customWidth="1"/>
    <col min="2566" max="2566" width="27" style="1" bestFit="1" customWidth="1"/>
    <col min="2567" max="2567" width="9.28515625" style="1" customWidth="1"/>
    <col min="2568" max="2568" width="20.28515625" style="1" customWidth="1"/>
    <col min="2569" max="2570" width="18.85546875" style="1" customWidth="1"/>
    <col min="2571" max="2571" width="15.140625" style="1" customWidth="1"/>
    <col min="2572" max="2572" width="14" style="1" bestFit="1" customWidth="1"/>
    <col min="2573" max="2590" width="15.7109375" style="1" customWidth="1"/>
    <col min="2591" max="2591" width="12.85546875" style="1" customWidth="1"/>
    <col min="2592" max="2816" width="9.140625" style="1"/>
    <col min="2817" max="2817" width="1.28515625" style="1" customWidth="1"/>
    <col min="2818" max="2818" width="5.7109375" style="1" customWidth="1"/>
    <col min="2819" max="2819" width="34.140625" style="1" customWidth="1"/>
    <col min="2820" max="2820" width="14.5703125" style="1" bestFit="1" customWidth="1"/>
    <col min="2821" max="2821" width="21.140625" style="1" customWidth="1"/>
    <col min="2822" max="2822" width="27" style="1" bestFit="1" customWidth="1"/>
    <col min="2823" max="2823" width="9.28515625" style="1" customWidth="1"/>
    <col min="2824" max="2824" width="20.28515625" style="1" customWidth="1"/>
    <col min="2825" max="2826" width="18.85546875" style="1" customWidth="1"/>
    <col min="2827" max="2827" width="15.140625" style="1" customWidth="1"/>
    <col min="2828" max="2828" width="14" style="1" bestFit="1" customWidth="1"/>
    <col min="2829" max="2846" width="15.7109375" style="1" customWidth="1"/>
    <col min="2847" max="2847" width="12.85546875" style="1" customWidth="1"/>
    <col min="2848" max="3072" width="9.140625" style="1"/>
    <col min="3073" max="3073" width="1.28515625" style="1" customWidth="1"/>
    <col min="3074" max="3074" width="5.7109375" style="1" customWidth="1"/>
    <col min="3075" max="3075" width="34.140625" style="1" customWidth="1"/>
    <col min="3076" max="3076" width="14.5703125" style="1" bestFit="1" customWidth="1"/>
    <col min="3077" max="3077" width="21.140625" style="1" customWidth="1"/>
    <col min="3078" max="3078" width="27" style="1" bestFit="1" customWidth="1"/>
    <col min="3079" max="3079" width="9.28515625" style="1" customWidth="1"/>
    <col min="3080" max="3080" width="20.28515625" style="1" customWidth="1"/>
    <col min="3081" max="3082" width="18.85546875" style="1" customWidth="1"/>
    <col min="3083" max="3083" width="15.140625" style="1" customWidth="1"/>
    <col min="3084" max="3084" width="14" style="1" bestFit="1" customWidth="1"/>
    <col min="3085" max="3102" width="15.7109375" style="1" customWidth="1"/>
    <col min="3103" max="3103" width="12.85546875" style="1" customWidth="1"/>
    <col min="3104" max="3328" width="9.140625" style="1"/>
    <col min="3329" max="3329" width="1.28515625" style="1" customWidth="1"/>
    <col min="3330" max="3330" width="5.7109375" style="1" customWidth="1"/>
    <col min="3331" max="3331" width="34.140625" style="1" customWidth="1"/>
    <col min="3332" max="3332" width="14.5703125" style="1" bestFit="1" customWidth="1"/>
    <col min="3333" max="3333" width="21.140625" style="1" customWidth="1"/>
    <col min="3334" max="3334" width="27" style="1" bestFit="1" customWidth="1"/>
    <col min="3335" max="3335" width="9.28515625" style="1" customWidth="1"/>
    <col min="3336" max="3336" width="20.28515625" style="1" customWidth="1"/>
    <col min="3337" max="3338" width="18.85546875" style="1" customWidth="1"/>
    <col min="3339" max="3339" width="15.140625" style="1" customWidth="1"/>
    <col min="3340" max="3340" width="14" style="1" bestFit="1" customWidth="1"/>
    <col min="3341" max="3358" width="15.7109375" style="1" customWidth="1"/>
    <col min="3359" max="3359" width="12.85546875" style="1" customWidth="1"/>
    <col min="3360" max="3584" width="9.140625" style="1"/>
    <col min="3585" max="3585" width="1.28515625" style="1" customWidth="1"/>
    <col min="3586" max="3586" width="5.7109375" style="1" customWidth="1"/>
    <col min="3587" max="3587" width="34.140625" style="1" customWidth="1"/>
    <col min="3588" max="3588" width="14.5703125" style="1" bestFit="1" customWidth="1"/>
    <col min="3589" max="3589" width="21.140625" style="1" customWidth="1"/>
    <col min="3590" max="3590" width="27" style="1" bestFit="1" customWidth="1"/>
    <col min="3591" max="3591" width="9.28515625" style="1" customWidth="1"/>
    <col min="3592" max="3592" width="20.28515625" style="1" customWidth="1"/>
    <col min="3593" max="3594" width="18.85546875" style="1" customWidth="1"/>
    <col min="3595" max="3595" width="15.140625" style="1" customWidth="1"/>
    <col min="3596" max="3596" width="14" style="1" bestFit="1" customWidth="1"/>
    <col min="3597" max="3614" width="15.7109375" style="1" customWidth="1"/>
    <col min="3615" max="3615" width="12.85546875" style="1" customWidth="1"/>
    <col min="3616" max="3840" width="9.140625" style="1"/>
    <col min="3841" max="3841" width="1.28515625" style="1" customWidth="1"/>
    <col min="3842" max="3842" width="5.7109375" style="1" customWidth="1"/>
    <col min="3843" max="3843" width="34.140625" style="1" customWidth="1"/>
    <col min="3844" max="3844" width="14.5703125" style="1" bestFit="1" customWidth="1"/>
    <col min="3845" max="3845" width="21.140625" style="1" customWidth="1"/>
    <col min="3846" max="3846" width="27" style="1" bestFit="1" customWidth="1"/>
    <col min="3847" max="3847" width="9.28515625" style="1" customWidth="1"/>
    <col min="3848" max="3848" width="20.28515625" style="1" customWidth="1"/>
    <col min="3849" max="3850" width="18.85546875" style="1" customWidth="1"/>
    <col min="3851" max="3851" width="15.140625" style="1" customWidth="1"/>
    <col min="3852" max="3852" width="14" style="1" bestFit="1" customWidth="1"/>
    <col min="3853" max="3870" width="15.7109375" style="1" customWidth="1"/>
    <col min="3871" max="3871" width="12.85546875" style="1" customWidth="1"/>
    <col min="3872" max="4096" width="9.140625" style="1"/>
    <col min="4097" max="4097" width="1.28515625" style="1" customWidth="1"/>
    <col min="4098" max="4098" width="5.7109375" style="1" customWidth="1"/>
    <col min="4099" max="4099" width="34.140625" style="1" customWidth="1"/>
    <col min="4100" max="4100" width="14.5703125" style="1" bestFit="1" customWidth="1"/>
    <col min="4101" max="4101" width="21.140625" style="1" customWidth="1"/>
    <col min="4102" max="4102" width="27" style="1" bestFit="1" customWidth="1"/>
    <col min="4103" max="4103" width="9.28515625" style="1" customWidth="1"/>
    <col min="4104" max="4104" width="20.28515625" style="1" customWidth="1"/>
    <col min="4105" max="4106" width="18.85546875" style="1" customWidth="1"/>
    <col min="4107" max="4107" width="15.140625" style="1" customWidth="1"/>
    <col min="4108" max="4108" width="14" style="1" bestFit="1" customWidth="1"/>
    <col min="4109" max="4126" width="15.7109375" style="1" customWidth="1"/>
    <col min="4127" max="4127" width="12.85546875" style="1" customWidth="1"/>
    <col min="4128" max="4352" width="9.140625" style="1"/>
    <col min="4353" max="4353" width="1.28515625" style="1" customWidth="1"/>
    <col min="4354" max="4354" width="5.7109375" style="1" customWidth="1"/>
    <col min="4355" max="4355" width="34.140625" style="1" customWidth="1"/>
    <col min="4356" max="4356" width="14.5703125" style="1" bestFit="1" customWidth="1"/>
    <col min="4357" max="4357" width="21.140625" style="1" customWidth="1"/>
    <col min="4358" max="4358" width="27" style="1" bestFit="1" customWidth="1"/>
    <col min="4359" max="4359" width="9.28515625" style="1" customWidth="1"/>
    <col min="4360" max="4360" width="20.28515625" style="1" customWidth="1"/>
    <col min="4361" max="4362" width="18.85546875" style="1" customWidth="1"/>
    <col min="4363" max="4363" width="15.140625" style="1" customWidth="1"/>
    <col min="4364" max="4364" width="14" style="1" bestFit="1" customWidth="1"/>
    <col min="4365" max="4382" width="15.7109375" style="1" customWidth="1"/>
    <col min="4383" max="4383" width="12.85546875" style="1" customWidth="1"/>
    <col min="4384" max="4608" width="9.140625" style="1"/>
    <col min="4609" max="4609" width="1.28515625" style="1" customWidth="1"/>
    <col min="4610" max="4610" width="5.7109375" style="1" customWidth="1"/>
    <col min="4611" max="4611" width="34.140625" style="1" customWidth="1"/>
    <col min="4612" max="4612" width="14.5703125" style="1" bestFit="1" customWidth="1"/>
    <col min="4613" max="4613" width="21.140625" style="1" customWidth="1"/>
    <col min="4614" max="4614" width="27" style="1" bestFit="1" customWidth="1"/>
    <col min="4615" max="4615" width="9.28515625" style="1" customWidth="1"/>
    <col min="4616" max="4616" width="20.28515625" style="1" customWidth="1"/>
    <col min="4617" max="4618" width="18.85546875" style="1" customWidth="1"/>
    <col min="4619" max="4619" width="15.140625" style="1" customWidth="1"/>
    <col min="4620" max="4620" width="14" style="1" bestFit="1" customWidth="1"/>
    <col min="4621" max="4638" width="15.7109375" style="1" customWidth="1"/>
    <col min="4639" max="4639" width="12.85546875" style="1" customWidth="1"/>
    <col min="4640" max="4864" width="9.140625" style="1"/>
    <col min="4865" max="4865" width="1.28515625" style="1" customWidth="1"/>
    <col min="4866" max="4866" width="5.7109375" style="1" customWidth="1"/>
    <col min="4867" max="4867" width="34.140625" style="1" customWidth="1"/>
    <col min="4868" max="4868" width="14.5703125" style="1" bestFit="1" customWidth="1"/>
    <col min="4869" max="4869" width="21.140625" style="1" customWidth="1"/>
    <col min="4870" max="4870" width="27" style="1" bestFit="1" customWidth="1"/>
    <col min="4871" max="4871" width="9.28515625" style="1" customWidth="1"/>
    <col min="4872" max="4872" width="20.28515625" style="1" customWidth="1"/>
    <col min="4873" max="4874" width="18.85546875" style="1" customWidth="1"/>
    <col min="4875" max="4875" width="15.140625" style="1" customWidth="1"/>
    <col min="4876" max="4876" width="14" style="1" bestFit="1" customWidth="1"/>
    <col min="4877" max="4894" width="15.7109375" style="1" customWidth="1"/>
    <col min="4895" max="4895" width="12.85546875" style="1" customWidth="1"/>
    <col min="4896" max="5120" width="9.140625" style="1"/>
    <col min="5121" max="5121" width="1.28515625" style="1" customWidth="1"/>
    <col min="5122" max="5122" width="5.7109375" style="1" customWidth="1"/>
    <col min="5123" max="5123" width="34.140625" style="1" customWidth="1"/>
    <col min="5124" max="5124" width="14.5703125" style="1" bestFit="1" customWidth="1"/>
    <col min="5125" max="5125" width="21.140625" style="1" customWidth="1"/>
    <col min="5126" max="5126" width="27" style="1" bestFit="1" customWidth="1"/>
    <col min="5127" max="5127" width="9.28515625" style="1" customWidth="1"/>
    <col min="5128" max="5128" width="20.28515625" style="1" customWidth="1"/>
    <col min="5129" max="5130" width="18.85546875" style="1" customWidth="1"/>
    <col min="5131" max="5131" width="15.140625" style="1" customWidth="1"/>
    <col min="5132" max="5132" width="14" style="1" bestFit="1" customWidth="1"/>
    <col min="5133" max="5150" width="15.7109375" style="1" customWidth="1"/>
    <col min="5151" max="5151" width="12.85546875" style="1" customWidth="1"/>
    <col min="5152" max="5376" width="9.140625" style="1"/>
    <col min="5377" max="5377" width="1.28515625" style="1" customWidth="1"/>
    <col min="5378" max="5378" width="5.7109375" style="1" customWidth="1"/>
    <col min="5379" max="5379" width="34.140625" style="1" customWidth="1"/>
    <col min="5380" max="5380" width="14.5703125" style="1" bestFit="1" customWidth="1"/>
    <col min="5381" max="5381" width="21.140625" style="1" customWidth="1"/>
    <col min="5382" max="5382" width="27" style="1" bestFit="1" customWidth="1"/>
    <col min="5383" max="5383" width="9.28515625" style="1" customWidth="1"/>
    <col min="5384" max="5384" width="20.28515625" style="1" customWidth="1"/>
    <col min="5385" max="5386" width="18.85546875" style="1" customWidth="1"/>
    <col min="5387" max="5387" width="15.140625" style="1" customWidth="1"/>
    <col min="5388" max="5388" width="14" style="1" bestFit="1" customWidth="1"/>
    <col min="5389" max="5406" width="15.7109375" style="1" customWidth="1"/>
    <col min="5407" max="5407" width="12.85546875" style="1" customWidth="1"/>
    <col min="5408" max="5632" width="9.140625" style="1"/>
    <col min="5633" max="5633" width="1.28515625" style="1" customWidth="1"/>
    <col min="5634" max="5634" width="5.7109375" style="1" customWidth="1"/>
    <col min="5635" max="5635" width="34.140625" style="1" customWidth="1"/>
    <col min="5636" max="5636" width="14.5703125" style="1" bestFit="1" customWidth="1"/>
    <col min="5637" max="5637" width="21.140625" style="1" customWidth="1"/>
    <col min="5638" max="5638" width="27" style="1" bestFit="1" customWidth="1"/>
    <col min="5639" max="5639" width="9.28515625" style="1" customWidth="1"/>
    <col min="5640" max="5640" width="20.28515625" style="1" customWidth="1"/>
    <col min="5641" max="5642" width="18.85546875" style="1" customWidth="1"/>
    <col min="5643" max="5643" width="15.140625" style="1" customWidth="1"/>
    <col min="5644" max="5644" width="14" style="1" bestFit="1" customWidth="1"/>
    <col min="5645" max="5662" width="15.7109375" style="1" customWidth="1"/>
    <col min="5663" max="5663" width="12.85546875" style="1" customWidth="1"/>
    <col min="5664" max="5888" width="9.140625" style="1"/>
    <col min="5889" max="5889" width="1.28515625" style="1" customWidth="1"/>
    <col min="5890" max="5890" width="5.7109375" style="1" customWidth="1"/>
    <col min="5891" max="5891" width="34.140625" style="1" customWidth="1"/>
    <col min="5892" max="5892" width="14.5703125" style="1" bestFit="1" customWidth="1"/>
    <col min="5893" max="5893" width="21.140625" style="1" customWidth="1"/>
    <col min="5894" max="5894" width="27" style="1" bestFit="1" customWidth="1"/>
    <col min="5895" max="5895" width="9.28515625" style="1" customWidth="1"/>
    <col min="5896" max="5896" width="20.28515625" style="1" customWidth="1"/>
    <col min="5897" max="5898" width="18.85546875" style="1" customWidth="1"/>
    <col min="5899" max="5899" width="15.140625" style="1" customWidth="1"/>
    <col min="5900" max="5900" width="14" style="1" bestFit="1" customWidth="1"/>
    <col min="5901" max="5918" width="15.7109375" style="1" customWidth="1"/>
    <col min="5919" max="5919" width="12.85546875" style="1" customWidth="1"/>
    <col min="5920" max="6144" width="9.140625" style="1"/>
    <col min="6145" max="6145" width="1.28515625" style="1" customWidth="1"/>
    <col min="6146" max="6146" width="5.7109375" style="1" customWidth="1"/>
    <col min="6147" max="6147" width="34.140625" style="1" customWidth="1"/>
    <col min="6148" max="6148" width="14.5703125" style="1" bestFit="1" customWidth="1"/>
    <col min="6149" max="6149" width="21.140625" style="1" customWidth="1"/>
    <col min="6150" max="6150" width="27" style="1" bestFit="1" customWidth="1"/>
    <col min="6151" max="6151" width="9.28515625" style="1" customWidth="1"/>
    <col min="6152" max="6152" width="20.28515625" style="1" customWidth="1"/>
    <col min="6153" max="6154" width="18.85546875" style="1" customWidth="1"/>
    <col min="6155" max="6155" width="15.140625" style="1" customWidth="1"/>
    <col min="6156" max="6156" width="14" style="1" bestFit="1" customWidth="1"/>
    <col min="6157" max="6174" width="15.7109375" style="1" customWidth="1"/>
    <col min="6175" max="6175" width="12.85546875" style="1" customWidth="1"/>
    <col min="6176" max="6400" width="9.140625" style="1"/>
    <col min="6401" max="6401" width="1.28515625" style="1" customWidth="1"/>
    <col min="6402" max="6402" width="5.7109375" style="1" customWidth="1"/>
    <col min="6403" max="6403" width="34.140625" style="1" customWidth="1"/>
    <col min="6404" max="6404" width="14.5703125" style="1" bestFit="1" customWidth="1"/>
    <col min="6405" max="6405" width="21.140625" style="1" customWidth="1"/>
    <col min="6406" max="6406" width="27" style="1" bestFit="1" customWidth="1"/>
    <col min="6407" max="6407" width="9.28515625" style="1" customWidth="1"/>
    <col min="6408" max="6408" width="20.28515625" style="1" customWidth="1"/>
    <col min="6409" max="6410" width="18.85546875" style="1" customWidth="1"/>
    <col min="6411" max="6411" width="15.140625" style="1" customWidth="1"/>
    <col min="6412" max="6412" width="14" style="1" bestFit="1" customWidth="1"/>
    <col min="6413" max="6430" width="15.7109375" style="1" customWidth="1"/>
    <col min="6431" max="6431" width="12.85546875" style="1" customWidth="1"/>
    <col min="6432" max="6656" width="9.140625" style="1"/>
    <col min="6657" max="6657" width="1.28515625" style="1" customWidth="1"/>
    <col min="6658" max="6658" width="5.7109375" style="1" customWidth="1"/>
    <col min="6659" max="6659" width="34.140625" style="1" customWidth="1"/>
    <col min="6660" max="6660" width="14.5703125" style="1" bestFit="1" customWidth="1"/>
    <col min="6661" max="6661" width="21.140625" style="1" customWidth="1"/>
    <col min="6662" max="6662" width="27" style="1" bestFit="1" customWidth="1"/>
    <col min="6663" max="6663" width="9.28515625" style="1" customWidth="1"/>
    <col min="6664" max="6664" width="20.28515625" style="1" customWidth="1"/>
    <col min="6665" max="6666" width="18.85546875" style="1" customWidth="1"/>
    <col min="6667" max="6667" width="15.140625" style="1" customWidth="1"/>
    <col min="6668" max="6668" width="14" style="1" bestFit="1" customWidth="1"/>
    <col min="6669" max="6686" width="15.7109375" style="1" customWidth="1"/>
    <col min="6687" max="6687" width="12.85546875" style="1" customWidth="1"/>
    <col min="6688" max="6912" width="9.140625" style="1"/>
    <col min="6913" max="6913" width="1.28515625" style="1" customWidth="1"/>
    <col min="6914" max="6914" width="5.7109375" style="1" customWidth="1"/>
    <col min="6915" max="6915" width="34.140625" style="1" customWidth="1"/>
    <col min="6916" max="6916" width="14.5703125" style="1" bestFit="1" customWidth="1"/>
    <col min="6917" max="6917" width="21.140625" style="1" customWidth="1"/>
    <col min="6918" max="6918" width="27" style="1" bestFit="1" customWidth="1"/>
    <col min="6919" max="6919" width="9.28515625" style="1" customWidth="1"/>
    <col min="6920" max="6920" width="20.28515625" style="1" customWidth="1"/>
    <col min="6921" max="6922" width="18.85546875" style="1" customWidth="1"/>
    <col min="6923" max="6923" width="15.140625" style="1" customWidth="1"/>
    <col min="6924" max="6924" width="14" style="1" bestFit="1" customWidth="1"/>
    <col min="6925" max="6942" width="15.7109375" style="1" customWidth="1"/>
    <col min="6943" max="6943" width="12.85546875" style="1" customWidth="1"/>
    <col min="6944" max="7168" width="9.140625" style="1"/>
    <col min="7169" max="7169" width="1.28515625" style="1" customWidth="1"/>
    <col min="7170" max="7170" width="5.7109375" style="1" customWidth="1"/>
    <col min="7171" max="7171" width="34.140625" style="1" customWidth="1"/>
    <col min="7172" max="7172" width="14.5703125" style="1" bestFit="1" customWidth="1"/>
    <col min="7173" max="7173" width="21.140625" style="1" customWidth="1"/>
    <col min="7174" max="7174" width="27" style="1" bestFit="1" customWidth="1"/>
    <col min="7175" max="7175" width="9.28515625" style="1" customWidth="1"/>
    <col min="7176" max="7176" width="20.28515625" style="1" customWidth="1"/>
    <col min="7177" max="7178" width="18.85546875" style="1" customWidth="1"/>
    <col min="7179" max="7179" width="15.140625" style="1" customWidth="1"/>
    <col min="7180" max="7180" width="14" style="1" bestFit="1" customWidth="1"/>
    <col min="7181" max="7198" width="15.7109375" style="1" customWidth="1"/>
    <col min="7199" max="7199" width="12.85546875" style="1" customWidth="1"/>
    <col min="7200" max="7424" width="9.140625" style="1"/>
    <col min="7425" max="7425" width="1.28515625" style="1" customWidth="1"/>
    <col min="7426" max="7426" width="5.7109375" style="1" customWidth="1"/>
    <col min="7427" max="7427" width="34.140625" style="1" customWidth="1"/>
    <col min="7428" max="7428" width="14.5703125" style="1" bestFit="1" customWidth="1"/>
    <col min="7429" max="7429" width="21.140625" style="1" customWidth="1"/>
    <col min="7430" max="7430" width="27" style="1" bestFit="1" customWidth="1"/>
    <col min="7431" max="7431" width="9.28515625" style="1" customWidth="1"/>
    <col min="7432" max="7432" width="20.28515625" style="1" customWidth="1"/>
    <col min="7433" max="7434" width="18.85546875" style="1" customWidth="1"/>
    <col min="7435" max="7435" width="15.140625" style="1" customWidth="1"/>
    <col min="7436" max="7436" width="14" style="1" bestFit="1" customWidth="1"/>
    <col min="7437" max="7454" width="15.7109375" style="1" customWidth="1"/>
    <col min="7455" max="7455" width="12.85546875" style="1" customWidth="1"/>
    <col min="7456" max="7680" width="9.140625" style="1"/>
    <col min="7681" max="7681" width="1.28515625" style="1" customWidth="1"/>
    <col min="7682" max="7682" width="5.7109375" style="1" customWidth="1"/>
    <col min="7683" max="7683" width="34.140625" style="1" customWidth="1"/>
    <col min="7684" max="7684" width="14.5703125" style="1" bestFit="1" customWidth="1"/>
    <col min="7685" max="7685" width="21.140625" style="1" customWidth="1"/>
    <col min="7686" max="7686" width="27" style="1" bestFit="1" customWidth="1"/>
    <col min="7687" max="7687" width="9.28515625" style="1" customWidth="1"/>
    <col min="7688" max="7688" width="20.28515625" style="1" customWidth="1"/>
    <col min="7689" max="7690" width="18.85546875" style="1" customWidth="1"/>
    <col min="7691" max="7691" width="15.140625" style="1" customWidth="1"/>
    <col min="7692" max="7692" width="14" style="1" bestFit="1" customWidth="1"/>
    <col min="7693" max="7710" width="15.7109375" style="1" customWidth="1"/>
    <col min="7711" max="7711" width="12.85546875" style="1" customWidth="1"/>
    <col min="7712" max="7936" width="9.140625" style="1"/>
    <col min="7937" max="7937" width="1.28515625" style="1" customWidth="1"/>
    <col min="7938" max="7938" width="5.7109375" style="1" customWidth="1"/>
    <col min="7939" max="7939" width="34.140625" style="1" customWidth="1"/>
    <col min="7940" max="7940" width="14.5703125" style="1" bestFit="1" customWidth="1"/>
    <col min="7941" max="7941" width="21.140625" style="1" customWidth="1"/>
    <col min="7942" max="7942" width="27" style="1" bestFit="1" customWidth="1"/>
    <col min="7943" max="7943" width="9.28515625" style="1" customWidth="1"/>
    <col min="7944" max="7944" width="20.28515625" style="1" customWidth="1"/>
    <col min="7945" max="7946" width="18.85546875" style="1" customWidth="1"/>
    <col min="7947" max="7947" width="15.140625" style="1" customWidth="1"/>
    <col min="7948" max="7948" width="14" style="1" bestFit="1" customWidth="1"/>
    <col min="7949" max="7966" width="15.7109375" style="1" customWidth="1"/>
    <col min="7967" max="7967" width="12.85546875" style="1" customWidth="1"/>
    <col min="7968" max="8192" width="9.140625" style="1"/>
    <col min="8193" max="8193" width="1.28515625" style="1" customWidth="1"/>
    <col min="8194" max="8194" width="5.7109375" style="1" customWidth="1"/>
    <col min="8195" max="8195" width="34.140625" style="1" customWidth="1"/>
    <col min="8196" max="8196" width="14.5703125" style="1" bestFit="1" customWidth="1"/>
    <col min="8197" max="8197" width="21.140625" style="1" customWidth="1"/>
    <col min="8198" max="8198" width="27" style="1" bestFit="1" customWidth="1"/>
    <col min="8199" max="8199" width="9.28515625" style="1" customWidth="1"/>
    <col min="8200" max="8200" width="20.28515625" style="1" customWidth="1"/>
    <col min="8201" max="8202" width="18.85546875" style="1" customWidth="1"/>
    <col min="8203" max="8203" width="15.140625" style="1" customWidth="1"/>
    <col min="8204" max="8204" width="14" style="1" bestFit="1" customWidth="1"/>
    <col min="8205" max="8222" width="15.7109375" style="1" customWidth="1"/>
    <col min="8223" max="8223" width="12.85546875" style="1" customWidth="1"/>
    <col min="8224" max="8448" width="9.140625" style="1"/>
    <col min="8449" max="8449" width="1.28515625" style="1" customWidth="1"/>
    <col min="8450" max="8450" width="5.7109375" style="1" customWidth="1"/>
    <col min="8451" max="8451" width="34.140625" style="1" customWidth="1"/>
    <col min="8452" max="8452" width="14.5703125" style="1" bestFit="1" customWidth="1"/>
    <col min="8453" max="8453" width="21.140625" style="1" customWidth="1"/>
    <col min="8454" max="8454" width="27" style="1" bestFit="1" customWidth="1"/>
    <col min="8455" max="8455" width="9.28515625" style="1" customWidth="1"/>
    <col min="8456" max="8456" width="20.28515625" style="1" customWidth="1"/>
    <col min="8457" max="8458" width="18.85546875" style="1" customWidth="1"/>
    <col min="8459" max="8459" width="15.140625" style="1" customWidth="1"/>
    <col min="8460" max="8460" width="14" style="1" bestFit="1" customWidth="1"/>
    <col min="8461" max="8478" width="15.7109375" style="1" customWidth="1"/>
    <col min="8479" max="8479" width="12.85546875" style="1" customWidth="1"/>
    <col min="8480" max="8704" width="9.140625" style="1"/>
    <col min="8705" max="8705" width="1.28515625" style="1" customWidth="1"/>
    <col min="8706" max="8706" width="5.7109375" style="1" customWidth="1"/>
    <col min="8707" max="8707" width="34.140625" style="1" customWidth="1"/>
    <col min="8708" max="8708" width="14.5703125" style="1" bestFit="1" customWidth="1"/>
    <col min="8709" max="8709" width="21.140625" style="1" customWidth="1"/>
    <col min="8710" max="8710" width="27" style="1" bestFit="1" customWidth="1"/>
    <col min="8711" max="8711" width="9.28515625" style="1" customWidth="1"/>
    <col min="8712" max="8712" width="20.28515625" style="1" customWidth="1"/>
    <col min="8713" max="8714" width="18.85546875" style="1" customWidth="1"/>
    <col min="8715" max="8715" width="15.140625" style="1" customWidth="1"/>
    <col min="8716" max="8716" width="14" style="1" bestFit="1" customWidth="1"/>
    <col min="8717" max="8734" width="15.7109375" style="1" customWidth="1"/>
    <col min="8735" max="8735" width="12.85546875" style="1" customWidth="1"/>
    <col min="8736" max="8960" width="9.140625" style="1"/>
    <col min="8961" max="8961" width="1.28515625" style="1" customWidth="1"/>
    <col min="8962" max="8962" width="5.7109375" style="1" customWidth="1"/>
    <col min="8963" max="8963" width="34.140625" style="1" customWidth="1"/>
    <col min="8964" max="8964" width="14.5703125" style="1" bestFit="1" customWidth="1"/>
    <col min="8965" max="8965" width="21.140625" style="1" customWidth="1"/>
    <col min="8966" max="8966" width="27" style="1" bestFit="1" customWidth="1"/>
    <col min="8967" max="8967" width="9.28515625" style="1" customWidth="1"/>
    <col min="8968" max="8968" width="20.28515625" style="1" customWidth="1"/>
    <col min="8969" max="8970" width="18.85546875" style="1" customWidth="1"/>
    <col min="8971" max="8971" width="15.140625" style="1" customWidth="1"/>
    <col min="8972" max="8972" width="14" style="1" bestFit="1" customWidth="1"/>
    <col min="8973" max="8990" width="15.7109375" style="1" customWidth="1"/>
    <col min="8991" max="8991" width="12.85546875" style="1" customWidth="1"/>
    <col min="8992" max="9216" width="9.140625" style="1"/>
    <col min="9217" max="9217" width="1.28515625" style="1" customWidth="1"/>
    <col min="9218" max="9218" width="5.7109375" style="1" customWidth="1"/>
    <col min="9219" max="9219" width="34.140625" style="1" customWidth="1"/>
    <col min="9220" max="9220" width="14.5703125" style="1" bestFit="1" customWidth="1"/>
    <col min="9221" max="9221" width="21.140625" style="1" customWidth="1"/>
    <col min="9222" max="9222" width="27" style="1" bestFit="1" customWidth="1"/>
    <col min="9223" max="9223" width="9.28515625" style="1" customWidth="1"/>
    <col min="9224" max="9224" width="20.28515625" style="1" customWidth="1"/>
    <col min="9225" max="9226" width="18.85546875" style="1" customWidth="1"/>
    <col min="9227" max="9227" width="15.140625" style="1" customWidth="1"/>
    <col min="9228" max="9228" width="14" style="1" bestFit="1" customWidth="1"/>
    <col min="9229" max="9246" width="15.7109375" style="1" customWidth="1"/>
    <col min="9247" max="9247" width="12.85546875" style="1" customWidth="1"/>
    <col min="9248" max="9472" width="9.140625" style="1"/>
    <col min="9473" max="9473" width="1.28515625" style="1" customWidth="1"/>
    <col min="9474" max="9474" width="5.7109375" style="1" customWidth="1"/>
    <col min="9475" max="9475" width="34.140625" style="1" customWidth="1"/>
    <col min="9476" max="9476" width="14.5703125" style="1" bestFit="1" customWidth="1"/>
    <col min="9477" max="9477" width="21.140625" style="1" customWidth="1"/>
    <col min="9478" max="9478" width="27" style="1" bestFit="1" customWidth="1"/>
    <col min="9479" max="9479" width="9.28515625" style="1" customWidth="1"/>
    <col min="9480" max="9480" width="20.28515625" style="1" customWidth="1"/>
    <col min="9481" max="9482" width="18.85546875" style="1" customWidth="1"/>
    <col min="9483" max="9483" width="15.140625" style="1" customWidth="1"/>
    <col min="9484" max="9484" width="14" style="1" bestFit="1" customWidth="1"/>
    <col min="9485" max="9502" width="15.7109375" style="1" customWidth="1"/>
    <col min="9503" max="9503" width="12.85546875" style="1" customWidth="1"/>
    <col min="9504" max="9728" width="9.140625" style="1"/>
    <col min="9729" max="9729" width="1.28515625" style="1" customWidth="1"/>
    <col min="9730" max="9730" width="5.7109375" style="1" customWidth="1"/>
    <col min="9731" max="9731" width="34.140625" style="1" customWidth="1"/>
    <col min="9732" max="9732" width="14.5703125" style="1" bestFit="1" customWidth="1"/>
    <col min="9733" max="9733" width="21.140625" style="1" customWidth="1"/>
    <col min="9734" max="9734" width="27" style="1" bestFit="1" customWidth="1"/>
    <col min="9735" max="9735" width="9.28515625" style="1" customWidth="1"/>
    <col min="9736" max="9736" width="20.28515625" style="1" customWidth="1"/>
    <col min="9737" max="9738" width="18.85546875" style="1" customWidth="1"/>
    <col min="9739" max="9739" width="15.140625" style="1" customWidth="1"/>
    <col min="9740" max="9740" width="14" style="1" bestFit="1" customWidth="1"/>
    <col min="9741" max="9758" width="15.7109375" style="1" customWidth="1"/>
    <col min="9759" max="9759" width="12.85546875" style="1" customWidth="1"/>
    <col min="9760" max="9984" width="9.140625" style="1"/>
    <col min="9985" max="9985" width="1.28515625" style="1" customWidth="1"/>
    <col min="9986" max="9986" width="5.7109375" style="1" customWidth="1"/>
    <col min="9987" max="9987" width="34.140625" style="1" customWidth="1"/>
    <col min="9988" max="9988" width="14.5703125" style="1" bestFit="1" customWidth="1"/>
    <col min="9989" max="9989" width="21.140625" style="1" customWidth="1"/>
    <col min="9990" max="9990" width="27" style="1" bestFit="1" customWidth="1"/>
    <col min="9991" max="9991" width="9.28515625" style="1" customWidth="1"/>
    <col min="9992" max="9992" width="20.28515625" style="1" customWidth="1"/>
    <col min="9993" max="9994" width="18.85546875" style="1" customWidth="1"/>
    <col min="9995" max="9995" width="15.140625" style="1" customWidth="1"/>
    <col min="9996" max="9996" width="14" style="1" bestFit="1" customWidth="1"/>
    <col min="9997" max="10014" width="15.7109375" style="1" customWidth="1"/>
    <col min="10015" max="10015" width="12.85546875" style="1" customWidth="1"/>
    <col min="10016" max="10240" width="9.140625" style="1"/>
    <col min="10241" max="10241" width="1.28515625" style="1" customWidth="1"/>
    <col min="10242" max="10242" width="5.7109375" style="1" customWidth="1"/>
    <col min="10243" max="10243" width="34.140625" style="1" customWidth="1"/>
    <col min="10244" max="10244" width="14.5703125" style="1" bestFit="1" customWidth="1"/>
    <col min="10245" max="10245" width="21.140625" style="1" customWidth="1"/>
    <col min="10246" max="10246" width="27" style="1" bestFit="1" customWidth="1"/>
    <col min="10247" max="10247" width="9.28515625" style="1" customWidth="1"/>
    <col min="10248" max="10248" width="20.28515625" style="1" customWidth="1"/>
    <col min="10249" max="10250" width="18.85546875" style="1" customWidth="1"/>
    <col min="10251" max="10251" width="15.140625" style="1" customWidth="1"/>
    <col min="10252" max="10252" width="14" style="1" bestFit="1" customWidth="1"/>
    <col min="10253" max="10270" width="15.7109375" style="1" customWidth="1"/>
    <col min="10271" max="10271" width="12.85546875" style="1" customWidth="1"/>
    <col min="10272" max="10496" width="9.140625" style="1"/>
    <col min="10497" max="10497" width="1.28515625" style="1" customWidth="1"/>
    <col min="10498" max="10498" width="5.7109375" style="1" customWidth="1"/>
    <col min="10499" max="10499" width="34.140625" style="1" customWidth="1"/>
    <col min="10500" max="10500" width="14.5703125" style="1" bestFit="1" customWidth="1"/>
    <col min="10501" max="10501" width="21.140625" style="1" customWidth="1"/>
    <col min="10502" max="10502" width="27" style="1" bestFit="1" customWidth="1"/>
    <col min="10503" max="10503" width="9.28515625" style="1" customWidth="1"/>
    <col min="10504" max="10504" width="20.28515625" style="1" customWidth="1"/>
    <col min="10505" max="10506" width="18.85546875" style="1" customWidth="1"/>
    <col min="10507" max="10507" width="15.140625" style="1" customWidth="1"/>
    <col min="10508" max="10508" width="14" style="1" bestFit="1" customWidth="1"/>
    <col min="10509" max="10526" width="15.7109375" style="1" customWidth="1"/>
    <col min="10527" max="10527" width="12.85546875" style="1" customWidth="1"/>
    <col min="10528" max="10752" width="9.140625" style="1"/>
    <col min="10753" max="10753" width="1.28515625" style="1" customWidth="1"/>
    <col min="10754" max="10754" width="5.7109375" style="1" customWidth="1"/>
    <col min="10755" max="10755" width="34.140625" style="1" customWidth="1"/>
    <col min="10756" max="10756" width="14.5703125" style="1" bestFit="1" customWidth="1"/>
    <col min="10757" max="10757" width="21.140625" style="1" customWidth="1"/>
    <col min="10758" max="10758" width="27" style="1" bestFit="1" customWidth="1"/>
    <col min="10759" max="10759" width="9.28515625" style="1" customWidth="1"/>
    <col min="10760" max="10760" width="20.28515625" style="1" customWidth="1"/>
    <col min="10761" max="10762" width="18.85546875" style="1" customWidth="1"/>
    <col min="10763" max="10763" width="15.140625" style="1" customWidth="1"/>
    <col min="10764" max="10764" width="14" style="1" bestFit="1" customWidth="1"/>
    <col min="10765" max="10782" width="15.7109375" style="1" customWidth="1"/>
    <col min="10783" max="10783" width="12.85546875" style="1" customWidth="1"/>
    <col min="10784" max="11008" width="9.140625" style="1"/>
    <col min="11009" max="11009" width="1.28515625" style="1" customWidth="1"/>
    <col min="11010" max="11010" width="5.7109375" style="1" customWidth="1"/>
    <col min="11011" max="11011" width="34.140625" style="1" customWidth="1"/>
    <col min="11012" max="11012" width="14.5703125" style="1" bestFit="1" customWidth="1"/>
    <col min="11013" max="11013" width="21.140625" style="1" customWidth="1"/>
    <col min="11014" max="11014" width="27" style="1" bestFit="1" customWidth="1"/>
    <col min="11015" max="11015" width="9.28515625" style="1" customWidth="1"/>
    <col min="11016" max="11016" width="20.28515625" style="1" customWidth="1"/>
    <col min="11017" max="11018" width="18.85546875" style="1" customWidth="1"/>
    <col min="11019" max="11019" width="15.140625" style="1" customWidth="1"/>
    <col min="11020" max="11020" width="14" style="1" bestFit="1" customWidth="1"/>
    <col min="11021" max="11038" width="15.7109375" style="1" customWidth="1"/>
    <col min="11039" max="11039" width="12.85546875" style="1" customWidth="1"/>
    <col min="11040" max="11264" width="9.140625" style="1"/>
    <col min="11265" max="11265" width="1.28515625" style="1" customWidth="1"/>
    <col min="11266" max="11266" width="5.7109375" style="1" customWidth="1"/>
    <col min="11267" max="11267" width="34.140625" style="1" customWidth="1"/>
    <col min="11268" max="11268" width="14.5703125" style="1" bestFit="1" customWidth="1"/>
    <col min="11269" max="11269" width="21.140625" style="1" customWidth="1"/>
    <col min="11270" max="11270" width="27" style="1" bestFit="1" customWidth="1"/>
    <col min="11271" max="11271" width="9.28515625" style="1" customWidth="1"/>
    <col min="11272" max="11272" width="20.28515625" style="1" customWidth="1"/>
    <col min="11273" max="11274" width="18.85546875" style="1" customWidth="1"/>
    <col min="11275" max="11275" width="15.140625" style="1" customWidth="1"/>
    <col min="11276" max="11276" width="14" style="1" bestFit="1" customWidth="1"/>
    <col min="11277" max="11294" width="15.7109375" style="1" customWidth="1"/>
    <col min="11295" max="11295" width="12.85546875" style="1" customWidth="1"/>
    <col min="11296" max="11520" width="9.140625" style="1"/>
    <col min="11521" max="11521" width="1.28515625" style="1" customWidth="1"/>
    <col min="11522" max="11522" width="5.7109375" style="1" customWidth="1"/>
    <col min="11523" max="11523" width="34.140625" style="1" customWidth="1"/>
    <col min="11524" max="11524" width="14.5703125" style="1" bestFit="1" customWidth="1"/>
    <col min="11525" max="11525" width="21.140625" style="1" customWidth="1"/>
    <col min="11526" max="11526" width="27" style="1" bestFit="1" customWidth="1"/>
    <col min="11527" max="11527" width="9.28515625" style="1" customWidth="1"/>
    <col min="11528" max="11528" width="20.28515625" style="1" customWidth="1"/>
    <col min="11529" max="11530" width="18.85546875" style="1" customWidth="1"/>
    <col min="11531" max="11531" width="15.140625" style="1" customWidth="1"/>
    <col min="11532" max="11532" width="14" style="1" bestFit="1" customWidth="1"/>
    <col min="11533" max="11550" width="15.7109375" style="1" customWidth="1"/>
    <col min="11551" max="11551" width="12.85546875" style="1" customWidth="1"/>
    <col min="11552" max="11776" width="9.140625" style="1"/>
    <col min="11777" max="11777" width="1.28515625" style="1" customWidth="1"/>
    <col min="11778" max="11778" width="5.7109375" style="1" customWidth="1"/>
    <col min="11779" max="11779" width="34.140625" style="1" customWidth="1"/>
    <col min="11780" max="11780" width="14.5703125" style="1" bestFit="1" customWidth="1"/>
    <col min="11781" max="11781" width="21.140625" style="1" customWidth="1"/>
    <col min="11782" max="11782" width="27" style="1" bestFit="1" customWidth="1"/>
    <col min="11783" max="11783" width="9.28515625" style="1" customWidth="1"/>
    <col min="11784" max="11784" width="20.28515625" style="1" customWidth="1"/>
    <col min="11785" max="11786" width="18.85546875" style="1" customWidth="1"/>
    <col min="11787" max="11787" width="15.140625" style="1" customWidth="1"/>
    <col min="11788" max="11788" width="14" style="1" bestFit="1" customWidth="1"/>
    <col min="11789" max="11806" width="15.7109375" style="1" customWidth="1"/>
    <col min="11807" max="11807" width="12.85546875" style="1" customWidth="1"/>
    <col min="11808" max="12032" width="9.140625" style="1"/>
    <col min="12033" max="12033" width="1.28515625" style="1" customWidth="1"/>
    <col min="12034" max="12034" width="5.7109375" style="1" customWidth="1"/>
    <col min="12035" max="12035" width="34.140625" style="1" customWidth="1"/>
    <col min="12036" max="12036" width="14.5703125" style="1" bestFit="1" customWidth="1"/>
    <col min="12037" max="12037" width="21.140625" style="1" customWidth="1"/>
    <col min="12038" max="12038" width="27" style="1" bestFit="1" customWidth="1"/>
    <col min="12039" max="12039" width="9.28515625" style="1" customWidth="1"/>
    <col min="12040" max="12040" width="20.28515625" style="1" customWidth="1"/>
    <col min="12041" max="12042" width="18.85546875" style="1" customWidth="1"/>
    <col min="12043" max="12043" width="15.140625" style="1" customWidth="1"/>
    <col min="12044" max="12044" width="14" style="1" bestFit="1" customWidth="1"/>
    <col min="12045" max="12062" width="15.7109375" style="1" customWidth="1"/>
    <col min="12063" max="12063" width="12.85546875" style="1" customWidth="1"/>
    <col min="12064" max="12288" width="9.140625" style="1"/>
    <col min="12289" max="12289" width="1.28515625" style="1" customWidth="1"/>
    <col min="12290" max="12290" width="5.7109375" style="1" customWidth="1"/>
    <col min="12291" max="12291" width="34.140625" style="1" customWidth="1"/>
    <col min="12292" max="12292" width="14.5703125" style="1" bestFit="1" customWidth="1"/>
    <col min="12293" max="12293" width="21.140625" style="1" customWidth="1"/>
    <col min="12294" max="12294" width="27" style="1" bestFit="1" customWidth="1"/>
    <col min="12295" max="12295" width="9.28515625" style="1" customWidth="1"/>
    <col min="12296" max="12296" width="20.28515625" style="1" customWidth="1"/>
    <col min="12297" max="12298" width="18.85546875" style="1" customWidth="1"/>
    <col min="12299" max="12299" width="15.140625" style="1" customWidth="1"/>
    <col min="12300" max="12300" width="14" style="1" bestFit="1" customWidth="1"/>
    <col min="12301" max="12318" width="15.7109375" style="1" customWidth="1"/>
    <col min="12319" max="12319" width="12.85546875" style="1" customWidth="1"/>
    <col min="12320" max="12544" width="9.140625" style="1"/>
    <col min="12545" max="12545" width="1.28515625" style="1" customWidth="1"/>
    <col min="12546" max="12546" width="5.7109375" style="1" customWidth="1"/>
    <col min="12547" max="12547" width="34.140625" style="1" customWidth="1"/>
    <col min="12548" max="12548" width="14.5703125" style="1" bestFit="1" customWidth="1"/>
    <col min="12549" max="12549" width="21.140625" style="1" customWidth="1"/>
    <col min="12550" max="12550" width="27" style="1" bestFit="1" customWidth="1"/>
    <col min="12551" max="12551" width="9.28515625" style="1" customWidth="1"/>
    <col min="12552" max="12552" width="20.28515625" style="1" customWidth="1"/>
    <col min="12553" max="12554" width="18.85546875" style="1" customWidth="1"/>
    <col min="12555" max="12555" width="15.140625" style="1" customWidth="1"/>
    <col min="12556" max="12556" width="14" style="1" bestFit="1" customWidth="1"/>
    <col min="12557" max="12574" width="15.7109375" style="1" customWidth="1"/>
    <col min="12575" max="12575" width="12.85546875" style="1" customWidth="1"/>
    <col min="12576" max="12800" width="9.140625" style="1"/>
    <col min="12801" max="12801" width="1.28515625" style="1" customWidth="1"/>
    <col min="12802" max="12802" width="5.7109375" style="1" customWidth="1"/>
    <col min="12803" max="12803" width="34.140625" style="1" customWidth="1"/>
    <col min="12804" max="12804" width="14.5703125" style="1" bestFit="1" customWidth="1"/>
    <col min="12805" max="12805" width="21.140625" style="1" customWidth="1"/>
    <col min="12806" max="12806" width="27" style="1" bestFit="1" customWidth="1"/>
    <col min="12807" max="12807" width="9.28515625" style="1" customWidth="1"/>
    <col min="12808" max="12808" width="20.28515625" style="1" customWidth="1"/>
    <col min="12809" max="12810" width="18.85546875" style="1" customWidth="1"/>
    <col min="12811" max="12811" width="15.140625" style="1" customWidth="1"/>
    <col min="12812" max="12812" width="14" style="1" bestFit="1" customWidth="1"/>
    <col min="12813" max="12830" width="15.7109375" style="1" customWidth="1"/>
    <col min="12831" max="12831" width="12.85546875" style="1" customWidth="1"/>
    <col min="12832" max="13056" width="9.140625" style="1"/>
    <col min="13057" max="13057" width="1.28515625" style="1" customWidth="1"/>
    <col min="13058" max="13058" width="5.7109375" style="1" customWidth="1"/>
    <col min="13059" max="13059" width="34.140625" style="1" customWidth="1"/>
    <col min="13060" max="13060" width="14.5703125" style="1" bestFit="1" customWidth="1"/>
    <col min="13061" max="13061" width="21.140625" style="1" customWidth="1"/>
    <col min="13062" max="13062" width="27" style="1" bestFit="1" customWidth="1"/>
    <col min="13063" max="13063" width="9.28515625" style="1" customWidth="1"/>
    <col min="13064" max="13064" width="20.28515625" style="1" customWidth="1"/>
    <col min="13065" max="13066" width="18.85546875" style="1" customWidth="1"/>
    <col min="13067" max="13067" width="15.140625" style="1" customWidth="1"/>
    <col min="13068" max="13068" width="14" style="1" bestFit="1" customWidth="1"/>
    <col min="13069" max="13086" width="15.7109375" style="1" customWidth="1"/>
    <col min="13087" max="13087" width="12.85546875" style="1" customWidth="1"/>
    <col min="13088" max="13312" width="9.140625" style="1"/>
    <col min="13313" max="13313" width="1.28515625" style="1" customWidth="1"/>
    <col min="13314" max="13314" width="5.7109375" style="1" customWidth="1"/>
    <col min="13315" max="13315" width="34.140625" style="1" customWidth="1"/>
    <col min="13316" max="13316" width="14.5703125" style="1" bestFit="1" customWidth="1"/>
    <col min="13317" max="13317" width="21.140625" style="1" customWidth="1"/>
    <col min="13318" max="13318" width="27" style="1" bestFit="1" customWidth="1"/>
    <col min="13319" max="13319" width="9.28515625" style="1" customWidth="1"/>
    <col min="13320" max="13320" width="20.28515625" style="1" customWidth="1"/>
    <col min="13321" max="13322" width="18.85546875" style="1" customWidth="1"/>
    <col min="13323" max="13323" width="15.140625" style="1" customWidth="1"/>
    <col min="13324" max="13324" width="14" style="1" bestFit="1" customWidth="1"/>
    <col min="13325" max="13342" width="15.7109375" style="1" customWidth="1"/>
    <col min="13343" max="13343" width="12.85546875" style="1" customWidth="1"/>
    <col min="13344" max="13568" width="9.140625" style="1"/>
    <col min="13569" max="13569" width="1.28515625" style="1" customWidth="1"/>
    <col min="13570" max="13570" width="5.7109375" style="1" customWidth="1"/>
    <col min="13571" max="13571" width="34.140625" style="1" customWidth="1"/>
    <col min="13572" max="13572" width="14.5703125" style="1" bestFit="1" customWidth="1"/>
    <col min="13573" max="13573" width="21.140625" style="1" customWidth="1"/>
    <col min="13574" max="13574" width="27" style="1" bestFit="1" customWidth="1"/>
    <col min="13575" max="13575" width="9.28515625" style="1" customWidth="1"/>
    <col min="13576" max="13576" width="20.28515625" style="1" customWidth="1"/>
    <col min="13577" max="13578" width="18.85546875" style="1" customWidth="1"/>
    <col min="13579" max="13579" width="15.140625" style="1" customWidth="1"/>
    <col min="13580" max="13580" width="14" style="1" bestFit="1" customWidth="1"/>
    <col min="13581" max="13598" width="15.7109375" style="1" customWidth="1"/>
    <col min="13599" max="13599" width="12.85546875" style="1" customWidth="1"/>
    <col min="13600" max="13824" width="9.140625" style="1"/>
    <col min="13825" max="13825" width="1.28515625" style="1" customWidth="1"/>
    <col min="13826" max="13826" width="5.7109375" style="1" customWidth="1"/>
    <col min="13827" max="13827" width="34.140625" style="1" customWidth="1"/>
    <col min="13828" max="13828" width="14.5703125" style="1" bestFit="1" customWidth="1"/>
    <col min="13829" max="13829" width="21.140625" style="1" customWidth="1"/>
    <col min="13830" max="13830" width="27" style="1" bestFit="1" customWidth="1"/>
    <col min="13831" max="13831" width="9.28515625" style="1" customWidth="1"/>
    <col min="13832" max="13832" width="20.28515625" style="1" customWidth="1"/>
    <col min="13833" max="13834" width="18.85546875" style="1" customWidth="1"/>
    <col min="13835" max="13835" width="15.140625" style="1" customWidth="1"/>
    <col min="13836" max="13836" width="14" style="1" bestFit="1" customWidth="1"/>
    <col min="13837" max="13854" width="15.7109375" style="1" customWidth="1"/>
    <col min="13855" max="13855" width="12.85546875" style="1" customWidth="1"/>
    <col min="13856" max="14080" width="9.140625" style="1"/>
    <col min="14081" max="14081" width="1.28515625" style="1" customWidth="1"/>
    <col min="14082" max="14082" width="5.7109375" style="1" customWidth="1"/>
    <col min="14083" max="14083" width="34.140625" style="1" customWidth="1"/>
    <col min="14084" max="14084" width="14.5703125" style="1" bestFit="1" customWidth="1"/>
    <col min="14085" max="14085" width="21.140625" style="1" customWidth="1"/>
    <col min="14086" max="14086" width="27" style="1" bestFit="1" customWidth="1"/>
    <col min="14087" max="14087" width="9.28515625" style="1" customWidth="1"/>
    <col min="14088" max="14088" width="20.28515625" style="1" customWidth="1"/>
    <col min="14089" max="14090" width="18.85546875" style="1" customWidth="1"/>
    <col min="14091" max="14091" width="15.140625" style="1" customWidth="1"/>
    <col min="14092" max="14092" width="14" style="1" bestFit="1" customWidth="1"/>
    <col min="14093" max="14110" width="15.7109375" style="1" customWidth="1"/>
    <col min="14111" max="14111" width="12.85546875" style="1" customWidth="1"/>
    <col min="14112" max="14336" width="9.140625" style="1"/>
    <col min="14337" max="14337" width="1.28515625" style="1" customWidth="1"/>
    <col min="14338" max="14338" width="5.7109375" style="1" customWidth="1"/>
    <col min="14339" max="14339" width="34.140625" style="1" customWidth="1"/>
    <col min="14340" max="14340" width="14.5703125" style="1" bestFit="1" customWidth="1"/>
    <col min="14341" max="14341" width="21.140625" style="1" customWidth="1"/>
    <col min="14342" max="14342" width="27" style="1" bestFit="1" customWidth="1"/>
    <col min="14343" max="14343" width="9.28515625" style="1" customWidth="1"/>
    <col min="14344" max="14344" width="20.28515625" style="1" customWidth="1"/>
    <col min="14345" max="14346" width="18.85546875" style="1" customWidth="1"/>
    <col min="14347" max="14347" width="15.140625" style="1" customWidth="1"/>
    <col min="14348" max="14348" width="14" style="1" bestFit="1" customWidth="1"/>
    <col min="14349" max="14366" width="15.7109375" style="1" customWidth="1"/>
    <col min="14367" max="14367" width="12.85546875" style="1" customWidth="1"/>
    <col min="14368" max="14592" width="9.140625" style="1"/>
    <col min="14593" max="14593" width="1.28515625" style="1" customWidth="1"/>
    <col min="14594" max="14594" width="5.7109375" style="1" customWidth="1"/>
    <col min="14595" max="14595" width="34.140625" style="1" customWidth="1"/>
    <col min="14596" max="14596" width="14.5703125" style="1" bestFit="1" customWidth="1"/>
    <col min="14597" max="14597" width="21.140625" style="1" customWidth="1"/>
    <col min="14598" max="14598" width="27" style="1" bestFit="1" customWidth="1"/>
    <col min="14599" max="14599" width="9.28515625" style="1" customWidth="1"/>
    <col min="14600" max="14600" width="20.28515625" style="1" customWidth="1"/>
    <col min="14601" max="14602" width="18.85546875" style="1" customWidth="1"/>
    <col min="14603" max="14603" width="15.140625" style="1" customWidth="1"/>
    <col min="14604" max="14604" width="14" style="1" bestFit="1" customWidth="1"/>
    <col min="14605" max="14622" width="15.7109375" style="1" customWidth="1"/>
    <col min="14623" max="14623" width="12.85546875" style="1" customWidth="1"/>
    <col min="14624" max="14848" width="9.140625" style="1"/>
    <col min="14849" max="14849" width="1.28515625" style="1" customWidth="1"/>
    <col min="14850" max="14850" width="5.7109375" style="1" customWidth="1"/>
    <col min="14851" max="14851" width="34.140625" style="1" customWidth="1"/>
    <col min="14852" max="14852" width="14.5703125" style="1" bestFit="1" customWidth="1"/>
    <col min="14853" max="14853" width="21.140625" style="1" customWidth="1"/>
    <col min="14854" max="14854" width="27" style="1" bestFit="1" customWidth="1"/>
    <col min="14855" max="14855" width="9.28515625" style="1" customWidth="1"/>
    <col min="14856" max="14856" width="20.28515625" style="1" customWidth="1"/>
    <col min="14857" max="14858" width="18.85546875" style="1" customWidth="1"/>
    <col min="14859" max="14859" width="15.140625" style="1" customWidth="1"/>
    <col min="14860" max="14860" width="14" style="1" bestFit="1" customWidth="1"/>
    <col min="14861" max="14878" width="15.7109375" style="1" customWidth="1"/>
    <col min="14879" max="14879" width="12.85546875" style="1" customWidth="1"/>
    <col min="14880" max="15104" width="9.140625" style="1"/>
    <col min="15105" max="15105" width="1.28515625" style="1" customWidth="1"/>
    <col min="15106" max="15106" width="5.7109375" style="1" customWidth="1"/>
    <col min="15107" max="15107" width="34.140625" style="1" customWidth="1"/>
    <col min="15108" max="15108" width="14.5703125" style="1" bestFit="1" customWidth="1"/>
    <col min="15109" max="15109" width="21.140625" style="1" customWidth="1"/>
    <col min="15110" max="15110" width="27" style="1" bestFit="1" customWidth="1"/>
    <col min="15111" max="15111" width="9.28515625" style="1" customWidth="1"/>
    <col min="15112" max="15112" width="20.28515625" style="1" customWidth="1"/>
    <col min="15113" max="15114" width="18.85546875" style="1" customWidth="1"/>
    <col min="15115" max="15115" width="15.140625" style="1" customWidth="1"/>
    <col min="15116" max="15116" width="14" style="1" bestFit="1" customWidth="1"/>
    <col min="15117" max="15134" width="15.7109375" style="1" customWidth="1"/>
    <col min="15135" max="15135" width="12.85546875" style="1" customWidth="1"/>
    <col min="15136" max="15360" width="9.140625" style="1"/>
    <col min="15361" max="15361" width="1.28515625" style="1" customWidth="1"/>
    <col min="15362" max="15362" width="5.7109375" style="1" customWidth="1"/>
    <col min="15363" max="15363" width="34.140625" style="1" customWidth="1"/>
    <col min="15364" max="15364" width="14.5703125" style="1" bestFit="1" customWidth="1"/>
    <col min="15365" max="15365" width="21.140625" style="1" customWidth="1"/>
    <col min="15366" max="15366" width="27" style="1" bestFit="1" customWidth="1"/>
    <col min="15367" max="15367" width="9.28515625" style="1" customWidth="1"/>
    <col min="15368" max="15368" width="20.28515625" style="1" customWidth="1"/>
    <col min="15369" max="15370" width="18.85546875" style="1" customWidth="1"/>
    <col min="15371" max="15371" width="15.140625" style="1" customWidth="1"/>
    <col min="15372" max="15372" width="14" style="1" bestFit="1" customWidth="1"/>
    <col min="15373" max="15390" width="15.7109375" style="1" customWidth="1"/>
    <col min="15391" max="15391" width="12.85546875" style="1" customWidth="1"/>
    <col min="15392" max="15616" width="9.140625" style="1"/>
    <col min="15617" max="15617" width="1.28515625" style="1" customWidth="1"/>
    <col min="15618" max="15618" width="5.7109375" style="1" customWidth="1"/>
    <col min="15619" max="15619" width="34.140625" style="1" customWidth="1"/>
    <col min="15620" max="15620" width="14.5703125" style="1" bestFit="1" customWidth="1"/>
    <col min="15621" max="15621" width="21.140625" style="1" customWidth="1"/>
    <col min="15622" max="15622" width="27" style="1" bestFit="1" customWidth="1"/>
    <col min="15623" max="15623" width="9.28515625" style="1" customWidth="1"/>
    <col min="15624" max="15624" width="20.28515625" style="1" customWidth="1"/>
    <col min="15625" max="15626" width="18.85546875" style="1" customWidth="1"/>
    <col min="15627" max="15627" width="15.140625" style="1" customWidth="1"/>
    <col min="15628" max="15628" width="14" style="1" bestFit="1" customWidth="1"/>
    <col min="15629" max="15646" width="15.7109375" style="1" customWidth="1"/>
    <col min="15647" max="15647" width="12.85546875" style="1" customWidth="1"/>
    <col min="15648" max="15872" width="9.140625" style="1"/>
    <col min="15873" max="15873" width="1.28515625" style="1" customWidth="1"/>
    <col min="15874" max="15874" width="5.7109375" style="1" customWidth="1"/>
    <col min="15875" max="15875" width="34.140625" style="1" customWidth="1"/>
    <col min="15876" max="15876" width="14.5703125" style="1" bestFit="1" customWidth="1"/>
    <col min="15877" max="15877" width="21.140625" style="1" customWidth="1"/>
    <col min="15878" max="15878" width="27" style="1" bestFit="1" customWidth="1"/>
    <col min="15879" max="15879" width="9.28515625" style="1" customWidth="1"/>
    <col min="15880" max="15880" width="20.28515625" style="1" customWidth="1"/>
    <col min="15881" max="15882" width="18.85546875" style="1" customWidth="1"/>
    <col min="15883" max="15883" width="15.140625" style="1" customWidth="1"/>
    <col min="15884" max="15884" width="14" style="1" bestFit="1" customWidth="1"/>
    <col min="15885" max="15902" width="15.7109375" style="1" customWidth="1"/>
    <col min="15903" max="15903" width="12.85546875" style="1" customWidth="1"/>
    <col min="15904" max="16128" width="9.140625" style="1"/>
    <col min="16129" max="16129" width="1.28515625" style="1" customWidth="1"/>
    <col min="16130" max="16130" width="5.7109375" style="1" customWidth="1"/>
    <col min="16131" max="16131" width="34.140625" style="1" customWidth="1"/>
    <col min="16132" max="16132" width="14.5703125" style="1" bestFit="1" customWidth="1"/>
    <col min="16133" max="16133" width="21.140625" style="1" customWidth="1"/>
    <col min="16134" max="16134" width="27" style="1" bestFit="1" customWidth="1"/>
    <col min="16135" max="16135" width="9.28515625" style="1" customWidth="1"/>
    <col min="16136" max="16136" width="20.28515625" style="1" customWidth="1"/>
    <col min="16137" max="16138" width="18.85546875" style="1" customWidth="1"/>
    <col min="16139" max="16139" width="15.140625" style="1" customWidth="1"/>
    <col min="16140" max="16140" width="14" style="1" bestFit="1" customWidth="1"/>
    <col min="16141" max="16158" width="15.7109375" style="1" customWidth="1"/>
    <col min="16159" max="16159" width="12.85546875" style="1" customWidth="1"/>
    <col min="16160" max="16384" width="9.140625" style="1"/>
  </cols>
  <sheetData>
    <row r="1" spans="2:33" ht="6" customHeight="1" x14ac:dyDescent="0.2"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</row>
    <row r="2" spans="2:33" ht="20.25" customHeight="1" x14ac:dyDescent="0.2">
      <c r="C2" s="39" t="s">
        <v>30</v>
      </c>
      <c r="D2" s="39"/>
      <c r="E2" s="39"/>
      <c r="F2" s="39"/>
      <c r="G2" s="55" t="s">
        <v>29</v>
      </c>
      <c r="H2" s="54"/>
      <c r="I2" s="53"/>
      <c r="J2" s="51" t="s">
        <v>28</v>
      </c>
      <c r="K2" s="52"/>
      <c r="L2" s="51" t="s">
        <v>27</v>
      </c>
      <c r="M2" s="50"/>
      <c r="N2" s="49"/>
      <c r="O2" s="48"/>
      <c r="P2" s="47"/>
      <c r="Q2" s="57"/>
      <c r="R2" s="57"/>
      <c r="S2" s="57"/>
      <c r="T2" s="81"/>
      <c r="U2" s="81"/>
      <c r="V2" s="44"/>
      <c r="W2" s="44"/>
      <c r="X2" s="43"/>
      <c r="Y2" s="38" t="s">
        <v>26</v>
      </c>
      <c r="Z2" s="82"/>
      <c r="AA2" s="83"/>
      <c r="AB2" s="41" t="s">
        <v>25</v>
      </c>
      <c r="AC2" s="82"/>
      <c r="AD2" s="83"/>
    </row>
    <row r="3" spans="2:33" ht="7.5" customHeight="1" x14ac:dyDescent="0.2"/>
    <row r="4" spans="2:33" ht="18.75" thickBot="1" x14ac:dyDescent="0.25">
      <c r="C4" s="40" t="s">
        <v>24</v>
      </c>
      <c r="D4" s="84" t="str">
        <f>'Fluxo de Caixa Previsto'!D4:I4</f>
        <v>FastPrice</v>
      </c>
      <c r="E4" s="85"/>
      <c r="F4" s="85"/>
      <c r="G4" s="85"/>
      <c r="H4" s="85"/>
      <c r="I4" s="86"/>
      <c r="J4" s="58"/>
      <c r="K4" s="87" t="s">
        <v>23</v>
      </c>
      <c r="L4" s="88"/>
      <c r="M4" s="89"/>
      <c r="N4" s="90">
        <f>'Fluxo de Caixa Previsto'!N4:O4</f>
        <v>500000</v>
      </c>
      <c r="O4" s="91"/>
      <c r="P4" s="38"/>
      <c r="Q4" s="37"/>
      <c r="R4" s="36" t="s">
        <v>22</v>
      </c>
      <c r="S4" s="59">
        <f>'Fluxo de Caixa Previsto'!S4</f>
        <v>40057</v>
      </c>
      <c r="T4" s="35" t="s">
        <v>21</v>
      </c>
      <c r="U4" s="59">
        <f>'Fluxo de Caixa Previsto'!U4</f>
        <v>39506</v>
      </c>
      <c r="V4" s="33"/>
      <c r="W4" s="32"/>
      <c r="X4" s="31"/>
      <c r="Y4" s="31"/>
      <c r="Z4" s="31"/>
      <c r="AA4" s="31"/>
      <c r="AB4" s="31"/>
      <c r="AC4" s="31"/>
      <c r="AD4" s="30"/>
    </row>
    <row r="5" spans="2:33" ht="6.75" customHeight="1" thickBot="1" x14ac:dyDescent="0.25"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7"/>
      <c r="AD5" s="18"/>
    </row>
    <row r="6" spans="2:33" ht="26.25" thickBot="1" x14ac:dyDescent="0.25">
      <c r="B6" s="77" t="s">
        <v>31</v>
      </c>
      <c r="C6" s="25" t="s">
        <v>19</v>
      </c>
      <c r="D6" s="26" t="s">
        <v>18</v>
      </c>
      <c r="E6" s="26" t="s">
        <v>17</v>
      </c>
      <c r="F6" s="25" t="s">
        <v>16</v>
      </c>
      <c r="G6" s="24" t="s">
        <v>15</v>
      </c>
      <c r="H6" s="24" t="s">
        <v>14</v>
      </c>
      <c r="I6" s="23" t="s">
        <v>13</v>
      </c>
      <c r="J6" s="23" t="s">
        <v>12</v>
      </c>
      <c r="K6" s="22" t="s">
        <v>11</v>
      </c>
      <c r="L6" s="21" t="s">
        <v>10</v>
      </c>
      <c r="M6" s="20">
        <v>39326</v>
      </c>
      <c r="N6" s="20">
        <v>39356</v>
      </c>
      <c r="O6" s="20">
        <v>39387</v>
      </c>
      <c r="P6" s="20">
        <v>39417</v>
      </c>
      <c r="Q6" s="20">
        <v>39448</v>
      </c>
      <c r="R6" s="20">
        <v>39479</v>
      </c>
      <c r="S6" s="20">
        <v>39508</v>
      </c>
      <c r="T6" s="20">
        <v>39539</v>
      </c>
      <c r="U6" s="20">
        <v>39569</v>
      </c>
      <c r="V6" s="20">
        <v>39600</v>
      </c>
      <c r="W6" s="20">
        <v>39630</v>
      </c>
      <c r="X6" s="20">
        <v>39661</v>
      </c>
      <c r="Y6" s="20">
        <v>39692</v>
      </c>
      <c r="Z6" s="20">
        <v>39722</v>
      </c>
      <c r="AA6" s="20">
        <v>39753</v>
      </c>
      <c r="AB6" s="20">
        <v>39783</v>
      </c>
      <c r="AC6" s="19">
        <v>2009</v>
      </c>
      <c r="AD6" s="18" t="s">
        <v>9</v>
      </c>
    </row>
    <row r="7" spans="2:33" ht="4.5" customHeight="1" thickBot="1" x14ac:dyDescent="0.25">
      <c r="B7" s="78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5"/>
    </row>
    <row r="8" spans="2:33" x14ac:dyDescent="0.2">
      <c r="B8" s="79"/>
      <c r="C8" s="12" t="str">
        <f>IF('Fluxo de Caixa Previsto'!C8&lt;&gt;"",'Fluxo de Caixa Previsto'!C8,"")</f>
        <v>Gerente do Projeto</v>
      </c>
      <c r="D8" s="12" t="str">
        <f>IF('Fluxo de Caixa Previsto'!D8&lt;&gt;"",'Fluxo de Caixa Previsto'!D8,"")</f>
        <v>Investimento</v>
      </c>
      <c r="E8" s="12" t="str">
        <f>IF('Fluxo de Caixa Previsto'!E8&lt;&gt;"",'Fluxo de Caixa Previsto'!E8,"")</f>
        <v>Desenvolvimento</v>
      </c>
      <c r="F8" s="12" t="str">
        <f>IF('Fluxo de Caixa Previsto'!F8&lt;&gt;"",'Fluxo de Caixa Previsto'!F8,"")</f>
        <v>FastPrice</v>
      </c>
      <c r="G8" s="12">
        <f>IF('Fluxo de Caixa Previsto'!G8&lt;&gt;"",'Fluxo de Caixa Previsto'!G8,"")</f>
        <v>1</v>
      </c>
      <c r="H8" s="12"/>
      <c r="I8" s="12" t="str">
        <f>IF('Fluxo de Caixa Previsto'!I8&lt;&gt;"",'Fluxo de Caixa Previsto'!I8,"")</f>
        <v/>
      </c>
      <c r="J8" s="60" t="str">
        <f>IF('Fluxo de Caixa Previsto'!J8&lt;&gt;"",'Fluxo de Caixa Previsto'!J8,"")</f>
        <v/>
      </c>
      <c r="K8" s="60">
        <f>IF('Fluxo de Caixa Previsto'!K8&lt;&gt;"",'Fluxo de Caixa Previsto'!K8,"")</f>
        <v>425000</v>
      </c>
      <c r="L8" s="60">
        <f>IF('Fluxo de Caixa Previsto'!L8&lt;&gt;"",'Fluxo de Caixa Previsto'!L8,"")</f>
        <v>425000</v>
      </c>
      <c r="M8" s="14">
        <v>26900</v>
      </c>
      <c r="N8" s="14">
        <v>26900</v>
      </c>
      <c r="O8" s="14">
        <v>26900</v>
      </c>
      <c r="P8" s="14">
        <v>26900</v>
      </c>
      <c r="Q8" s="14">
        <v>26900</v>
      </c>
      <c r="R8" s="14">
        <v>26900</v>
      </c>
      <c r="S8" s="14">
        <v>26900</v>
      </c>
      <c r="T8" s="14">
        <v>26900</v>
      </c>
      <c r="U8" s="14">
        <v>26900</v>
      </c>
      <c r="V8" s="14">
        <v>26900</v>
      </c>
      <c r="W8" s="14">
        <v>26900</v>
      </c>
      <c r="X8" s="14">
        <v>26900</v>
      </c>
      <c r="Y8" s="14">
        <v>26900</v>
      </c>
      <c r="Z8" s="14">
        <v>26900</v>
      </c>
      <c r="AA8" s="14">
        <v>26900</v>
      </c>
      <c r="AB8" s="14">
        <v>26900</v>
      </c>
      <c r="AC8" s="14">
        <v>26900</v>
      </c>
      <c r="AD8" s="7">
        <f>SUM(M8:AC8)</f>
        <v>457300</v>
      </c>
    </row>
    <row r="9" spans="2:33" x14ac:dyDescent="0.2">
      <c r="B9" s="79"/>
      <c r="C9" s="12" t="str">
        <f>IF('Fluxo de Caixa Previsto'!C9&lt;&gt;"",'Fluxo de Caixa Previsto'!C9,"")</f>
        <v>Plataforma de Designe</v>
      </c>
      <c r="D9" s="12" t="str">
        <f>IF('Fluxo de Caixa Previsto'!D9&lt;&gt;"",'Fluxo de Caixa Previsto'!D9,"")</f>
        <v>Despesa</v>
      </c>
      <c r="E9" s="12" t="str">
        <f>IF('Fluxo de Caixa Previsto'!E9&lt;&gt;"",'Fluxo de Caixa Previsto'!E9,"")</f>
        <v>Infra-estrutura</v>
      </c>
      <c r="F9" s="12" t="str">
        <f>IF('Fluxo de Caixa Previsto'!F9&lt;&gt;"",'Fluxo de Caixa Previsto'!F9,"")</f>
        <v>FastPrice</v>
      </c>
      <c r="G9" s="12">
        <f>IF('Fluxo de Caixa Previsto'!G9&lt;&gt;"",'Fluxo de Caixa Previsto'!G9,"")</f>
        <v>10</v>
      </c>
      <c r="H9" s="12"/>
      <c r="I9" s="12" t="str">
        <f>IF('Fluxo de Caixa Previsto'!I9&lt;&gt;"",'Fluxo de Caixa Previsto'!I9,"")</f>
        <v/>
      </c>
      <c r="J9" s="60" t="str">
        <f>IF('Fluxo de Caixa Previsto'!J9&lt;&gt;"",'Fluxo de Caixa Previsto'!J9,"")</f>
        <v/>
      </c>
      <c r="K9" s="60">
        <f>IF('Fluxo de Caixa Previsto'!K9&lt;&gt;"",'Fluxo de Caixa Previsto'!K9,"")</f>
        <v>1200</v>
      </c>
      <c r="L9" s="60">
        <f>IF('Fluxo de Caixa Previsto'!L9&lt;&gt;"",'Fluxo de Caixa Previsto'!L9,"")</f>
        <v>12000</v>
      </c>
      <c r="M9" s="14">
        <v>1680</v>
      </c>
      <c r="N9" s="14">
        <v>1680</v>
      </c>
      <c r="O9" s="14">
        <v>1680</v>
      </c>
      <c r="P9" s="14">
        <v>1680</v>
      </c>
      <c r="Q9" s="14">
        <v>1680</v>
      </c>
      <c r="R9" s="14">
        <v>1680</v>
      </c>
      <c r="S9" s="14">
        <v>1680</v>
      </c>
      <c r="T9" s="14">
        <v>1680</v>
      </c>
      <c r="U9" s="14">
        <v>1680</v>
      </c>
      <c r="V9" s="14">
        <v>1680</v>
      </c>
      <c r="W9" s="14">
        <v>1680</v>
      </c>
      <c r="X9" s="14">
        <v>1680</v>
      </c>
      <c r="Y9" s="14">
        <v>1680</v>
      </c>
      <c r="Z9" s="14">
        <v>1680</v>
      </c>
      <c r="AA9" s="14">
        <v>1680</v>
      </c>
      <c r="AB9" s="14">
        <v>1680</v>
      </c>
      <c r="AC9" s="14">
        <v>1680</v>
      </c>
      <c r="AD9" s="7">
        <f>SUM(M9:AC9)</f>
        <v>28560</v>
      </c>
    </row>
    <row r="10" spans="2:33" x14ac:dyDescent="0.2">
      <c r="B10" s="79"/>
      <c r="C10" s="12" t="str">
        <f>IF('Fluxo de Caixa Previsto'!C10&lt;&gt;"",'Fluxo de Caixa Previsto'!C10,"")</f>
        <v>Servidores (cloud)</v>
      </c>
      <c r="D10" s="12" t="str">
        <f>IF('Fluxo de Caixa Previsto'!D10&lt;&gt;"",'Fluxo de Caixa Previsto'!D10,"")</f>
        <v>Despesa</v>
      </c>
      <c r="E10" s="12" t="str">
        <f>IF('Fluxo de Caixa Previsto'!E10&lt;&gt;"",'Fluxo de Caixa Previsto'!E10,"")</f>
        <v>Infra-estrutura</v>
      </c>
      <c r="F10" s="12" t="str">
        <f>IF('Fluxo de Caixa Previsto'!F10&lt;&gt;"",'Fluxo de Caixa Previsto'!F10,"")</f>
        <v>FastPrice</v>
      </c>
      <c r="G10" s="12">
        <f>IF('Fluxo de Caixa Previsto'!G10&lt;&gt;"",'Fluxo de Caixa Previsto'!G10,"")</f>
        <v>12</v>
      </c>
      <c r="H10" s="12"/>
      <c r="I10" s="12" t="str">
        <f>IF('Fluxo de Caixa Previsto'!I10&lt;&gt;"",'Fluxo de Caixa Previsto'!I10,"")</f>
        <v/>
      </c>
      <c r="J10" s="60" t="str">
        <f>IF('Fluxo de Caixa Previsto'!J10&lt;&gt;"",'Fluxo de Caixa Previsto'!J10,"")</f>
        <v/>
      </c>
      <c r="K10" s="60">
        <f>IF('Fluxo de Caixa Previsto'!K10&lt;&gt;"",'Fluxo de Caixa Previsto'!K10,"")</f>
        <v>12000</v>
      </c>
      <c r="L10" s="60">
        <f>IF('Fluxo de Caixa Previsto'!L10&lt;&gt;"",'Fluxo de Caixa Previsto'!L10,"")</f>
        <v>144000</v>
      </c>
      <c r="M10" s="14">
        <v>11500</v>
      </c>
      <c r="N10" s="14">
        <v>11500</v>
      </c>
      <c r="O10" s="14">
        <v>11500</v>
      </c>
      <c r="P10" s="14">
        <v>11500</v>
      </c>
      <c r="Q10" s="14">
        <v>11500</v>
      </c>
      <c r="R10" s="14">
        <v>11500</v>
      </c>
      <c r="S10" s="14">
        <v>11500</v>
      </c>
      <c r="T10" s="14">
        <v>11500</v>
      </c>
      <c r="U10" s="14">
        <v>11500</v>
      </c>
      <c r="V10" s="14">
        <v>11500</v>
      </c>
      <c r="W10" s="14">
        <v>11500</v>
      </c>
      <c r="X10" s="14">
        <v>11500</v>
      </c>
      <c r="Y10" s="14">
        <v>11500</v>
      </c>
      <c r="Z10" s="14">
        <v>11500</v>
      </c>
      <c r="AA10" s="14">
        <v>11500</v>
      </c>
      <c r="AB10" s="14">
        <v>11500</v>
      </c>
      <c r="AC10" s="14">
        <v>11500</v>
      </c>
      <c r="AD10" s="7">
        <f t="shared" ref="AD10:AD28" si="0">SUM(M10:AC10)</f>
        <v>195500</v>
      </c>
    </row>
    <row r="11" spans="2:33" x14ac:dyDescent="0.2">
      <c r="B11" s="79"/>
      <c r="C11" s="12" t="str">
        <f>IF('Fluxo de Caixa Previsto'!C11&lt;&gt;"",'Fluxo de Caixa Previsto'!C11,"")</f>
        <v>Serviço de teste</v>
      </c>
      <c r="D11" s="12" t="str">
        <f>IF('Fluxo de Caixa Previsto'!D11&lt;&gt;"",'Fluxo de Caixa Previsto'!D11,"")</f>
        <v>Despesa</v>
      </c>
      <c r="E11" s="12" t="str">
        <f>IF('Fluxo de Caixa Previsto'!E11&lt;&gt;"",'Fluxo de Caixa Previsto'!E11,"")</f>
        <v>Infra-estrutura</v>
      </c>
      <c r="F11" s="12" t="str">
        <f>IF('Fluxo de Caixa Previsto'!F11&lt;&gt;"",'Fluxo de Caixa Previsto'!F11,"")</f>
        <v>FastPrice</v>
      </c>
      <c r="G11" s="12">
        <f>IF('Fluxo de Caixa Previsto'!G11&lt;&gt;"",'Fluxo de Caixa Previsto'!G11,"")</f>
        <v>12</v>
      </c>
      <c r="H11" s="12" t="str">
        <f>IF('Fluxo de Caixa Previsto'!H11&lt;&gt;"",'Fluxo de Caixa Previsto'!H11,"")</f>
        <v/>
      </c>
      <c r="I11" s="12" t="str">
        <f>IF('Fluxo de Caixa Previsto'!I11&lt;&gt;"",'Fluxo de Caixa Previsto'!I11,"")</f>
        <v/>
      </c>
      <c r="J11" s="60" t="str">
        <f>IF('Fluxo de Caixa Previsto'!J11&lt;&gt;"",'Fluxo de Caixa Previsto'!J11,"")</f>
        <v/>
      </c>
      <c r="K11" s="60">
        <f>IF('Fluxo de Caixa Previsto'!K11&lt;&gt;"",'Fluxo de Caixa Previsto'!K11,"")</f>
        <v>4000</v>
      </c>
      <c r="L11" s="60">
        <f>IF('Fluxo de Caixa Previsto'!L11&lt;&gt;"",'Fluxo de Caixa Previsto'!L11,"")</f>
        <v>48000</v>
      </c>
      <c r="M11" s="14">
        <v>4000</v>
      </c>
      <c r="N11" s="14">
        <v>4000</v>
      </c>
      <c r="O11" s="14">
        <v>4000</v>
      </c>
      <c r="P11" s="14">
        <v>4000</v>
      </c>
      <c r="Q11" s="14">
        <v>4000</v>
      </c>
      <c r="R11" s="14">
        <v>4000</v>
      </c>
      <c r="S11" s="14">
        <v>4000</v>
      </c>
      <c r="T11" s="14">
        <v>4000</v>
      </c>
      <c r="U11" s="14">
        <v>4000</v>
      </c>
      <c r="V11" s="14">
        <v>4000</v>
      </c>
      <c r="W11" s="14">
        <v>4000</v>
      </c>
      <c r="X11" s="14">
        <v>4000</v>
      </c>
      <c r="Y11" s="14">
        <v>4000</v>
      </c>
      <c r="Z11" s="14">
        <v>4000</v>
      </c>
      <c r="AA11" s="14">
        <v>4000</v>
      </c>
      <c r="AB11" s="14">
        <v>4000</v>
      </c>
      <c r="AC11" s="14">
        <v>4000</v>
      </c>
      <c r="AD11" s="7">
        <f t="shared" si="0"/>
        <v>68000</v>
      </c>
    </row>
    <row r="12" spans="2:33" x14ac:dyDescent="0.2">
      <c r="B12" s="79"/>
      <c r="C12" s="12" t="str">
        <f>IF('Fluxo de Caixa Previsto'!C12&lt;&gt;"",'Fluxo de Caixa Previsto'!C12,"")</f>
        <v>Computadores</v>
      </c>
      <c r="D12" s="12" t="str">
        <f>IF('Fluxo de Caixa Previsto'!D12&lt;&gt;"",'Fluxo de Caixa Previsto'!D12,"")</f>
        <v>Investimento</v>
      </c>
      <c r="E12" s="12" t="str">
        <f>IF('Fluxo de Caixa Previsto'!E12&lt;&gt;"",'Fluxo de Caixa Previsto'!E12,"")</f>
        <v>Desenvolvimento</v>
      </c>
      <c r="F12" s="12" t="str">
        <f>IF('Fluxo de Caixa Previsto'!F12&lt;&gt;"",'Fluxo de Caixa Previsto'!F12,"")</f>
        <v>FastPrice</v>
      </c>
      <c r="G12" s="12">
        <f>IF('Fluxo de Caixa Previsto'!G12&lt;&gt;"",'Fluxo de Caixa Previsto'!G12,"")</f>
        <v>8</v>
      </c>
      <c r="H12" s="12" t="str">
        <f>IF('Fluxo de Caixa Previsto'!H12&lt;&gt;"",'Fluxo de Caixa Previsto'!H12,"")</f>
        <v/>
      </c>
      <c r="I12" s="12" t="str">
        <f>IF('Fluxo de Caixa Previsto'!I12&lt;&gt;"",'Fluxo de Caixa Previsto'!I12,"")</f>
        <v/>
      </c>
      <c r="J12" s="60" t="str">
        <f>IF('Fluxo de Caixa Previsto'!J12&lt;&gt;"",'Fluxo de Caixa Previsto'!J12,"")</f>
        <v/>
      </c>
      <c r="K12" s="60">
        <f>IF('Fluxo de Caixa Previsto'!K12&lt;&gt;"",'Fluxo de Caixa Previsto'!K12,"")</f>
        <v>7000</v>
      </c>
      <c r="L12" s="60">
        <f>IF('Fluxo de Caixa Previsto'!L12&lt;&gt;"",'Fluxo de Caixa Previsto'!L12,"")</f>
        <v>56000</v>
      </c>
      <c r="M12" s="14">
        <v>7000</v>
      </c>
      <c r="N12" s="14">
        <v>7000</v>
      </c>
      <c r="O12" s="14">
        <v>7000</v>
      </c>
      <c r="P12" s="14">
        <v>7000</v>
      </c>
      <c r="Q12" s="14">
        <v>7000</v>
      </c>
      <c r="R12" s="14">
        <v>7000</v>
      </c>
      <c r="S12" s="14">
        <v>7000</v>
      </c>
      <c r="T12" s="14">
        <v>7000</v>
      </c>
      <c r="U12" s="14">
        <v>7000</v>
      </c>
      <c r="V12" s="14">
        <v>7000</v>
      </c>
      <c r="W12" s="14">
        <v>7000</v>
      </c>
      <c r="X12" s="14">
        <v>7000</v>
      </c>
      <c r="Y12" s="14">
        <v>7000</v>
      </c>
      <c r="Z12" s="14">
        <v>7000</v>
      </c>
      <c r="AA12" s="14">
        <v>7000</v>
      </c>
      <c r="AB12" s="14">
        <v>7000</v>
      </c>
      <c r="AC12" s="14">
        <v>7000</v>
      </c>
      <c r="AD12" s="7">
        <f t="shared" si="0"/>
        <v>119000</v>
      </c>
    </row>
    <row r="13" spans="2:33" x14ac:dyDescent="0.2">
      <c r="B13" s="79"/>
      <c r="C13" s="12" t="str">
        <f>IF('Fluxo de Caixa Previsto'!C13&lt;&gt;"",'Fluxo de Caixa Previsto'!C13,"")</f>
        <v>alários de desenvolvedores, analistas, testadores, etc.</v>
      </c>
      <c r="D13" s="12" t="str">
        <f>IF('Fluxo de Caixa Previsto'!D13&lt;&gt;"",'Fluxo de Caixa Previsto'!D13,"")</f>
        <v>Investimento</v>
      </c>
      <c r="E13" s="12" t="str">
        <f>IF('Fluxo de Caixa Previsto'!E13&lt;&gt;"",'Fluxo de Caixa Previsto'!E13,"")</f>
        <v>Desenvolvimento</v>
      </c>
      <c r="F13" s="12" t="str">
        <f>IF('Fluxo de Caixa Previsto'!F13&lt;&gt;"",'Fluxo de Caixa Previsto'!F13,"")</f>
        <v>FastPrice</v>
      </c>
      <c r="G13" s="12">
        <f>IF('Fluxo de Caixa Previsto'!G13&lt;&gt;"",'Fluxo de Caixa Previsto'!G13,"")</f>
        <v>7</v>
      </c>
      <c r="H13" s="12" t="str">
        <f>IF('Fluxo de Caixa Previsto'!H13&lt;&gt;"",'Fluxo de Caixa Previsto'!H13,"")</f>
        <v/>
      </c>
      <c r="I13" s="12" t="str">
        <f>IF('Fluxo de Caixa Previsto'!I13&lt;&gt;"",'Fluxo de Caixa Previsto'!I13,"")</f>
        <v/>
      </c>
      <c r="J13" s="60" t="str">
        <f>IF('Fluxo de Caixa Previsto'!J13&lt;&gt;"",'Fluxo de Caixa Previsto'!J13,"")</f>
        <v/>
      </c>
      <c r="K13" s="60">
        <f>IF('Fluxo de Caixa Previsto'!K13&lt;&gt;"",'Fluxo de Caixa Previsto'!K13,"")</f>
        <v>9000</v>
      </c>
      <c r="L13" s="60">
        <f>IF('Fluxo de Caixa Previsto'!L13&lt;&gt;"",'Fluxo de Caixa Previsto'!L13,"")</f>
        <v>63000</v>
      </c>
      <c r="M13" s="14">
        <v>9000</v>
      </c>
      <c r="N13" s="14">
        <v>9000</v>
      </c>
      <c r="O13" s="14">
        <v>9000</v>
      </c>
      <c r="P13" s="14">
        <v>9000</v>
      </c>
      <c r="Q13" s="14">
        <v>9000</v>
      </c>
      <c r="R13" s="14">
        <v>9000</v>
      </c>
      <c r="S13" s="14">
        <v>9000</v>
      </c>
      <c r="T13" s="14">
        <v>9000</v>
      </c>
      <c r="U13" s="14">
        <v>9000</v>
      </c>
      <c r="V13" s="14">
        <v>9000</v>
      </c>
      <c r="W13" s="14">
        <v>9000</v>
      </c>
      <c r="X13" s="14">
        <v>9000</v>
      </c>
      <c r="Y13" s="14">
        <v>9000</v>
      </c>
      <c r="Z13" s="14">
        <v>9000</v>
      </c>
      <c r="AA13" s="14">
        <v>9000</v>
      </c>
      <c r="AB13" s="14">
        <v>9000</v>
      </c>
      <c r="AC13" s="14">
        <v>9000</v>
      </c>
      <c r="AD13" s="7">
        <f t="shared" si="0"/>
        <v>153000</v>
      </c>
    </row>
    <row r="14" spans="2:33" x14ac:dyDescent="0.2">
      <c r="B14" s="79"/>
      <c r="C14" s="12" t="str">
        <f>IF('Fluxo de Caixa Previsto'!C14&lt;&gt;"",'Fluxo de Caixa Previsto'!C14,"")</f>
        <v>Periféricos Kits</v>
      </c>
      <c r="D14" s="12" t="str">
        <f>IF('Fluxo de Caixa Previsto'!D14&lt;&gt;"",'Fluxo de Caixa Previsto'!D14,"")</f>
        <v>Investimento</v>
      </c>
      <c r="E14" s="12" t="str">
        <f>IF('Fluxo de Caixa Previsto'!E14&lt;&gt;"",'Fluxo de Caixa Previsto'!E14,"")</f>
        <v>Desenvolvimento</v>
      </c>
      <c r="F14" s="12" t="str">
        <f>IF('Fluxo de Caixa Previsto'!F14&lt;&gt;"",'Fluxo de Caixa Previsto'!F14,"")</f>
        <v>FastPrice</v>
      </c>
      <c r="G14" s="12">
        <f>IF('Fluxo de Caixa Previsto'!G14&lt;&gt;"",'Fluxo de Caixa Previsto'!G14,"")</f>
        <v>8</v>
      </c>
      <c r="H14" s="12" t="str">
        <f>IF('Fluxo de Caixa Previsto'!H14&lt;&gt;"",'Fluxo de Caixa Previsto'!H14,"")</f>
        <v/>
      </c>
      <c r="I14" s="12" t="str">
        <f>IF('Fluxo de Caixa Previsto'!I14&lt;&gt;"",'Fluxo de Caixa Previsto'!I14,"")</f>
        <v/>
      </c>
      <c r="J14" s="60" t="str">
        <f>IF('Fluxo de Caixa Previsto'!J14&lt;&gt;"",'Fluxo de Caixa Previsto'!J14,"")</f>
        <v/>
      </c>
      <c r="K14" s="60">
        <f>IF('Fluxo de Caixa Previsto'!K14&lt;&gt;"",'Fluxo de Caixa Previsto'!K14,"")</f>
        <v>8200</v>
      </c>
      <c r="L14" s="60">
        <f>IF('Fluxo de Caixa Previsto'!L14&lt;&gt;"",'Fluxo de Caixa Previsto'!L14,"")</f>
        <v>65600</v>
      </c>
      <c r="M14" s="14">
        <v>8200</v>
      </c>
      <c r="N14" s="14">
        <v>8200</v>
      </c>
      <c r="O14" s="14">
        <v>8200</v>
      </c>
      <c r="P14" s="14">
        <v>8200</v>
      </c>
      <c r="Q14" s="14">
        <v>8200</v>
      </c>
      <c r="R14" s="14">
        <v>8200</v>
      </c>
      <c r="S14" s="14">
        <v>8200</v>
      </c>
      <c r="T14" s="14">
        <v>8200</v>
      </c>
      <c r="U14" s="14">
        <v>8200</v>
      </c>
      <c r="V14" s="14">
        <v>8200</v>
      </c>
      <c r="W14" s="14">
        <v>8200</v>
      </c>
      <c r="X14" s="14">
        <v>8200</v>
      </c>
      <c r="Y14" s="14">
        <v>8200</v>
      </c>
      <c r="Z14" s="14">
        <v>8200</v>
      </c>
      <c r="AA14" s="14">
        <v>8200</v>
      </c>
      <c r="AB14" s="14">
        <v>8200</v>
      </c>
      <c r="AC14" s="14">
        <v>8200</v>
      </c>
      <c r="AD14" s="7">
        <f t="shared" si="0"/>
        <v>139400</v>
      </c>
    </row>
    <row r="15" spans="2:33" x14ac:dyDescent="0.2">
      <c r="B15" s="79"/>
      <c r="C15" s="12" t="str">
        <f>IF('Fluxo de Caixa Previsto'!C15&lt;&gt;"",'Fluxo de Caixa Previsto'!C15,"")</f>
        <v>Ferramentas de gestão (Jira, Trello, Monday)</v>
      </c>
      <c r="D15" s="12" t="str">
        <f>IF('Fluxo de Caixa Previsto'!D15&lt;&gt;"",'Fluxo de Caixa Previsto'!D15,"")</f>
        <v>Investimento</v>
      </c>
      <c r="E15" s="12" t="str">
        <f>IF('Fluxo de Caixa Previsto'!E15&lt;&gt;"",'Fluxo de Caixa Previsto'!E15,"")</f>
        <v>Infra-estrutura</v>
      </c>
      <c r="F15" s="12" t="str">
        <f>IF('Fluxo de Caixa Previsto'!F15&lt;&gt;"",'Fluxo de Caixa Previsto'!F15,"")</f>
        <v>FastPrice</v>
      </c>
      <c r="G15" s="12">
        <f>IF('Fluxo de Caixa Previsto'!G15&lt;&gt;"",'Fluxo de Caixa Previsto'!G15,"")</f>
        <v>1</v>
      </c>
      <c r="H15" s="12" t="str">
        <f>IF('Fluxo de Caixa Previsto'!H15&lt;&gt;"",'Fluxo de Caixa Previsto'!H15,"")</f>
        <v/>
      </c>
      <c r="I15" s="12" t="str">
        <f>IF('Fluxo de Caixa Previsto'!I15&lt;&gt;"",'Fluxo de Caixa Previsto'!I15,"")</f>
        <v/>
      </c>
      <c r="J15" s="60" t="str">
        <f>IF('Fluxo de Caixa Previsto'!J15&lt;&gt;"",'Fluxo de Caixa Previsto'!J15,"")</f>
        <v/>
      </c>
      <c r="K15" s="60">
        <f>IF('Fluxo de Caixa Previsto'!K15&lt;&gt;"",'Fluxo de Caixa Previsto'!K15,"")</f>
        <v>2000</v>
      </c>
      <c r="L15" s="60">
        <f>IF('Fluxo de Caixa Previsto'!L15&lt;&gt;"",'Fluxo de Caixa Previsto'!L15,"")</f>
        <v>2000</v>
      </c>
      <c r="M15" s="14">
        <v>2000</v>
      </c>
      <c r="N15" s="14">
        <v>2000</v>
      </c>
      <c r="O15" s="14">
        <v>2000</v>
      </c>
      <c r="P15" s="14">
        <v>2000</v>
      </c>
      <c r="Q15" s="14">
        <v>2000</v>
      </c>
      <c r="R15" s="14">
        <v>2000</v>
      </c>
      <c r="S15" s="14">
        <v>2000</v>
      </c>
      <c r="T15" s="14">
        <v>2000</v>
      </c>
      <c r="U15" s="14">
        <v>2000</v>
      </c>
      <c r="V15" s="14">
        <v>2000</v>
      </c>
      <c r="W15" s="14">
        <v>2000</v>
      </c>
      <c r="X15" s="14">
        <v>2000</v>
      </c>
      <c r="Y15" s="14">
        <v>2000</v>
      </c>
      <c r="Z15" s="14">
        <v>2000</v>
      </c>
      <c r="AA15" s="14">
        <v>2000</v>
      </c>
      <c r="AB15" s="14">
        <v>2000</v>
      </c>
      <c r="AC15" s="14">
        <v>2000</v>
      </c>
      <c r="AD15" s="7">
        <f t="shared" si="0"/>
        <v>34000</v>
      </c>
    </row>
    <row r="16" spans="2:33" x14ac:dyDescent="0.2">
      <c r="B16" s="79"/>
      <c r="C16" s="12" t="str">
        <f>IF('Fluxo de Caixa Previsto'!C16&lt;&gt;"",'Fluxo de Caixa Previsto'!C16,"")</f>
        <v>Licenças de software (sistemas operacionais, ferramentas de desenvolvimento, antivírus, etc.)</v>
      </c>
      <c r="D16" s="12" t="str">
        <f>IF('Fluxo de Caixa Previsto'!D16&lt;&gt;"",'Fluxo de Caixa Previsto'!D16,"")</f>
        <v>Investimento</v>
      </c>
      <c r="E16" s="12" t="str">
        <f>IF('Fluxo de Caixa Previsto'!E16&lt;&gt;"",'Fluxo de Caixa Previsto'!E16,"")</f>
        <v>Desenvolvimento</v>
      </c>
      <c r="F16" s="12" t="str">
        <f>IF('Fluxo de Caixa Previsto'!F16&lt;&gt;"",'Fluxo de Caixa Previsto'!F16,"")</f>
        <v>FastPrice</v>
      </c>
      <c r="G16" s="12">
        <f>IF('Fluxo de Caixa Previsto'!G16&lt;&gt;"",'Fluxo de Caixa Previsto'!G16,"")</f>
        <v>1</v>
      </c>
      <c r="H16" s="12" t="str">
        <f>IF('Fluxo de Caixa Previsto'!H16&lt;&gt;"",'Fluxo de Caixa Previsto'!H16,"")</f>
        <v/>
      </c>
      <c r="I16" s="12" t="str">
        <f>IF('Fluxo de Caixa Previsto'!I16&lt;&gt;"",'Fluxo de Caixa Previsto'!I16,"")</f>
        <v/>
      </c>
      <c r="J16" s="60" t="str">
        <f>IF('Fluxo de Caixa Previsto'!J16&lt;&gt;"",'Fluxo de Caixa Previsto'!J16,"")</f>
        <v/>
      </c>
      <c r="K16" s="60">
        <f>IF('Fluxo de Caixa Previsto'!K16&lt;&gt;"",'Fluxo de Caixa Previsto'!K16,"")</f>
        <v>10000</v>
      </c>
      <c r="L16" s="60">
        <f>IF('Fluxo de Caixa Previsto'!L16&lt;&gt;"",'Fluxo de Caixa Previsto'!L16,"")</f>
        <v>10000</v>
      </c>
      <c r="M16" s="14">
        <v>10000</v>
      </c>
      <c r="N16" s="14">
        <v>10000</v>
      </c>
      <c r="O16" s="14">
        <v>10000</v>
      </c>
      <c r="P16" s="14">
        <v>10000</v>
      </c>
      <c r="Q16" s="14">
        <v>10000</v>
      </c>
      <c r="R16" s="14">
        <v>10000</v>
      </c>
      <c r="S16" s="14">
        <v>10000</v>
      </c>
      <c r="T16" s="14">
        <v>10000</v>
      </c>
      <c r="U16" s="14">
        <v>10000</v>
      </c>
      <c r="V16" s="14">
        <v>10000</v>
      </c>
      <c r="W16" s="14">
        <v>10000</v>
      </c>
      <c r="X16" s="14">
        <v>10000</v>
      </c>
      <c r="Y16" s="14">
        <v>10000</v>
      </c>
      <c r="Z16" s="14">
        <v>10000</v>
      </c>
      <c r="AA16" s="14">
        <v>10000</v>
      </c>
      <c r="AB16" s="14">
        <v>10000</v>
      </c>
      <c r="AC16" s="14">
        <v>10000</v>
      </c>
      <c r="AD16" s="7">
        <f t="shared" si="0"/>
        <v>170000</v>
      </c>
    </row>
    <row r="17" spans="2:30" x14ac:dyDescent="0.2">
      <c r="B17" s="79"/>
      <c r="C17" s="12" t="str">
        <f>IF('Fluxo de Caixa Previsto'!C17&lt;&gt;"",'Fluxo de Caixa Previsto'!C17,"")</f>
        <v>API’s de terceiros ou serviços pagos (como Google Maps API, OpenAI, AWS, etc.)</v>
      </c>
      <c r="D17" s="12" t="str">
        <f>IF('Fluxo de Caixa Previsto'!D17&lt;&gt;"",'Fluxo de Caixa Previsto'!D17,"")</f>
        <v>Investimento</v>
      </c>
      <c r="E17" s="12" t="str">
        <f>IF('Fluxo de Caixa Previsto'!E17&lt;&gt;"",'Fluxo de Caixa Previsto'!E17,"")</f>
        <v>Desenvolvimento</v>
      </c>
      <c r="F17" s="12" t="str">
        <f>IF('Fluxo de Caixa Previsto'!F17&lt;&gt;"",'Fluxo de Caixa Previsto'!F17,"")</f>
        <v>FastPrice</v>
      </c>
      <c r="G17" s="12">
        <f>IF('Fluxo de Caixa Previsto'!G17&lt;&gt;"",'Fluxo de Caixa Previsto'!G17,"")</f>
        <v>1</v>
      </c>
      <c r="H17" s="12" t="str">
        <f>IF('Fluxo de Caixa Previsto'!H17&lt;&gt;"",'Fluxo de Caixa Previsto'!H17,"")</f>
        <v/>
      </c>
      <c r="I17" s="12" t="str">
        <f>IF('Fluxo de Caixa Previsto'!I17&lt;&gt;"",'Fluxo de Caixa Previsto'!I17,"")</f>
        <v/>
      </c>
      <c r="J17" s="60" t="str">
        <f>IF('Fluxo de Caixa Previsto'!J17&lt;&gt;"",'Fluxo de Caixa Previsto'!J17,"")</f>
        <v/>
      </c>
      <c r="K17" s="60">
        <f>IF('Fluxo de Caixa Previsto'!K17&lt;&gt;"",'Fluxo de Caixa Previsto'!K17,"")</f>
        <v>3500</v>
      </c>
      <c r="L17" s="60">
        <f>IF('Fluxo de Caixa Previsto'!L17&lt;&gt;"",'Fluxo de Caixa Previsto'!L17,"")</f>
        <v>3500</v>
      </c>
      <c r="M17" s="14">
        <v>4850</v>
      </c>
      <c r="N17" s="14">
        <v>4850</v>
      </c>
      <c r="O17" s="14">
        <v>4850</v>
      </c>
      <c r="P17" s="14">
        <v>4850</v>
      </c>
      <c r="Q17" s="14">
        <v>4850</v>
      </c>
      <c r="R17" s="14">
        <v>4850</v>
      </c>
      <c r="S17" s="14">
        <v>4850</v>
      </c>
      <c r="T17" s="14">
        <v>4850</v>
      </c>
      <c r="U17" s="14">
        <v>4850</v>
      </c>
      <c r="V17" s="14">
        <v>4850</v>
      </c>
      <c r="W17" s="14">
        <v>4850</v>
      </c>
      <c r="X17" s="14">
        <v>4850</v>
      </c>
      <c r="Y17" s="14">
        <v>4850</v>
      </c>
      <c r="Z17" s="14">
        <v>4850</v>
      </c>
      <c r="AA17" s="14">
        <v>4850</v>
      </c>
      <c r="AB17" s="14">
        <v>4850</v>
      </c>
      <c r="AC17" s="14">
        <v>4850</v>
      </c>
      <c r="AD17" s="7">
        <f t="shared" si="0"/>
        <v>82450</v>
      </c>
    </row>
    <row r="18" spans="2:30" x14ac:dyDescent="0.2">
      <c r="B18" s="79"/>
      <c r="C18" s="12" t="str">
        <f>IF('Fluxo de Caixa Previsto'!C18&lt;&gt;"",'Fluxo de Caixa Previsto'!C18,"")</f>
        <v>Contratação de consultores ou freelancers especializados</v>
      </c>
      <c r="D18" s="12" t="str">
        <f>IF('Fluxo de Caixa Previsto'!D18&lt;&gt;"",'Fluxo de Caixa Previsto'!D18,"")</f>
        <v>Despesa</v>
      </c>
      <c r="E18" s="12" t="str">
        <f>IF('Fluxo de Caixa Previsto'!E18&lt;&gt;"",'Fluxo de Caixa Previsto'!E18,"")</f>
        <v>Desenvolvimento</v>
      </c>
      <c r="F18" s="12" t="str">
        <f>IF('Fluxo de Caixa Previsto'!F18&lt;&gt;"",'Fluxo de Caixa Previsto'!F18,"")</f>
        <v>FastPrice</v>
      </c>
      <c r="G18" s="12">
        <f>IF('Fluxo de Caixa Previsto'!G18&lt;&gt;"",'Fluxo de Caixa Previsto'!G18,"")</f>
        <v>2</v>
      </c>
      <c r="H18" s="12" t="str">
        <f>IF('Fluxo de Caixa Previsto'!H18&lt;&gt;"",'Fluxo de Caixa Previsto'!H18,"")</f>
        <v/>
      </c>
      <c r="I18" s="12" t="str">
        <f>IF('Fluxo de Caixa Previsto'!I18&lt;&gt;"",'Fluxo de Caixa Previsto'!I18,"")</f>
        <v/>
      </c>
      <c r="J18" s="60" t="str">
        <f>IF('Fluxo de Caixa Previsto'!J18&lt;&gt;"",'Fluxo de Caixa Previsto'!J18,"")</f>
        <v/>
      </c>
      <c r="K18" s="60">
        <f>IF('Fluxo de Caixa Previsto'!K18&lt;&gt;"",'Fluxo de Caixa Previsto'!K18,"")</f>
        <v>7250</v>
      </c>
      <c r="L18" s="60">
        <f>IF('Fluxo de Caixa Previsto'!L18&lt;&gt;"",'Fluxo de Caixa Previsto'!L18,"")</f>
        <v>14500</v>
      </c>
      <c r="M18" s="14">
        <v>7250</v>
      </c>
      <c r="N18" s="14">
        <v>7250</v>
      </c>
      <c r="O18" s="14">
        <v>7250</v>
      </c>
      <c r="P18" s="14">
        <v>7250</v>
      </c>
      <c r="Q18" s="14">
        <v>7250</v>
      </c>
      <c r="R18" s="14">
        <v>7250</v>
      </c>
      <c r="S18" s="14">
        <v>7250</v>
      </c>
      <c r="T18" s="14">
        <v>7250</v>
      </c>
      <c r="U18" s="14">
        <v>7250</v>
      </c>
      <c r="V18" s="14">
        <v>7250</v>
      </c>
      <c r="W18" s="14">
        <v>7250</v>
      </c>
      <c r="X18" s="14">
        <v>7250</v>
      </c>
      <c r="Y18" s="14">
        <v>7250</v>
      </c>
      <c r="Z18" s="14">
        <v>7250</v>
      </c>
      <c r="AA18" s="14">
        <v>7250</v>
      </c>
      <c r="AB18" s="14">
        <v>7250</v>
      </c>
      <c r="AC18" s="14">
        <v>7250</v>
      </c>
      <c r="AD18" s="7">
        <f t="shared" si="0"/>
        <v>123250</v>
      </c>
    </row>
    <row r="19" spans="2:30" x14ac:dyDescent="0.2">
      <c r="B19" s="79"/>
      <c r="C19" s="12" t="str">
        <f>IF('Fluxo de Caixa Previsto'!C19&lt;&gt;"",'Fluxo de Caixa Previsto'!C19,"")</f>
        <v>Ambiente de homologação e QA</v>
      </c>
      <c r="D19" s="12" t="str">
        <f>IF('Fluxo de Caixa Previsto'!D19&lt;&gt;"",'Fluxo de Caixa Previsto'!D19,"")</f>
        <v>Investimento</v>
      </c>
      <c r="E19" s="12" t="str">
        <f>IF('Fluxo de Caixa Previsto'!E19&lt;&gt;"",'Fluxo de Caixa Previsto'!E19,"")</f>
        <v>Desenvolvimento</v>
      </c>
      <c r="F19" s="12" t="str">
        <f>IF('Fluxo de Caixa Previsto'!F19&lt;&gt;"",'Fluxo de Caixa Previsto'!F19,"")</f>
        <v>FastPrice</v>
      </c>
      <c r="G19" s="12">
        <f>IF('Fluxo de Caixa Previsto'!G19&lt;&gt;"",'Fluxo de Caixa Previsto'!G19,"")</f>
        <v>1</v>
      </c>
      <c r="H19" s="12" t="str">
        <f>IF('Fluxo de Caixa Previsto'!H19&lt;&gt;"",'Fluxo de Caixa Previsto'!H19,"")</f>
        <v/>
      </c>
      <c r="I19" s="12" t="str">
        <f>IF('Fluxo de Caixa Previsto'!I19&lt;&gt;"",'Fluxo de Caixa Previsto'!I19,"")</f>
        <v/>
      </c>
      <c r="J19" s="60" t="str">
        <f>IF('Fluxo de Caixa Previsto'!J19&lt;&gt;"",'Fluxo de Caixa Previsto'!J19,"")</f>
        <v/>
      </c>
      <c r="K19" s="60">
        <f>IF('Fluxo de Caixa Previsto'!K19&lt;&gt;"",'Fluxo de Caixa Previsto'!K19,"")</f>
        <v>2350</v>
      </c>
      <c r="L19" s="60">
        <f>IF('Fluxo de Caixa Previsto'!L19&lt;&gt;"",'Fluxo de Caixa Previsto'!L19,"")</f>
        <v>2350</v>
      </c>
      <c r="M19" s="14">
        <v>2350</v>
      </c>
      <c r="N19" s="14">
        <v>2350</v>
      </c>
      <c r="O19" s="14">
        <v>2350</v>
      </c>
      <c r="P19" s="14">
        <v>2350</v>
      </c>
      <c r="Q19" s="14">
        <v>2350</v>
      </c>
      <c r="R19" s="14">
        <v>2350</v>
      </c>
      <c r="S19" s="14">
        <v>2350</v>
      </c>
      <c r="T19" s="14">
        <v>2350</v>
      </c>
      <c r="U19" s="14">
        <v>2350</v>
      </c>
      <c r="V19" s="14">
        <v>2350</v>
      </c>
      <c r="W19" s="14">
        <v>2350</v>
      </c>
      <c r="X19" s="14">
        <v>2350</v>
      </c>
      <c r="Y19" s="14">
        <v>2350</v>
      </c>
      <c r="Z19" s="14">
        <v>2350</v>
      </c>
      <c r="AA19" s="14">
        <v>2350</v>
      </c>
      <c r="AB19" s="14">
        <v>2350</v>
      </c>
      <c r="AC19" s="14">
        <v>2350</v>
      </c>
      <c r="AD19" s="7">
        <f t="shared" si="0"/>
        <v>39950</v>
      </c>
    </row>
    <row r="20" spans="2:30" x14ac:dyDescent="0.2">
      <c r="B20" s="79"/>
      <c r="C20" s="12" t="str">
        <f>IF('Fluxo de Caixa Previsto'!C20&lt;&gt;"",'Fluxo de Caixa Previsto'!C20,"")</f>
        <v>Replanejamento de escopo, retrabalho</v>
      </c>
      <c r="D20" s="12" t="str">
        <f>IF('Fluxo de Caixa Previsto'!D20&lt;&gt;"",'Fluxo de Caixa Previsto'!D20,"")</f>
        <v>Investimento</v>
      </c>
      <c r="E20" s="12" t="str">
        <f>IF('Fluxo de Caixa Previsto'!E20&lt;&gt;"",'Fluxo de Caixa Previsto'!E20,"")</f>
        <v>Infra-estrutura</v>
      </c>
      <c r="F20" s="12" t="str">
        <f>IF('Fluxo de Caixa Previsto'!F20&lt;&gt;"",'Fluxo de Caixa Previsto'!F20,"")</f>
        <v>FastPrice</v>
      </c>
      <c r="G20" s="12">
        <f>IF('Fluxo de Caixa Previsto'!G20&lt;&gt;"",'Fluxo de Caixa Previsto'!G20,"")</f>
        <v>1</v>
      </c>
      <c r="H20" s="12" t="str">
        <f>IF('Fluxo de Caixa Previsto'!H20&lt;&gt;"",'Fluxo de Caixa Previsto'!H20,"")</f>
        <v/>
      </c>
      <c r="I20" s="12" t="str">
        <f>IF('Fluxo de Caixa Previsto'!I20&lt;&gt;"",'Fluxo de Caixa Previsto'!I20,"")</f>
        <v/>
      </c>
      <c r="J20" s="60" t="str">
        <f>IF('Fluxo de Caixa Previsto'!J20&lt;&gt;"",'Fluxo de Caixa Previsto'!J20,"")</f>
        <v/>
      </c>
      <c r="K20" s="60">
        <f>IF('Fluxo de Caixa Previsto'!K20&lt;&gt;"",'Fluxo de Caixa Previsto'!K20,"")</f>
        <v>15000</v>
      </c>
      <c r="L20" s="60">
        <f>IF('Fluxo de Caixa Previsto'!L20&lt;&gt;"",'Fluxo de Caixa Previsto'!L20,"")</f>
        <v>15000</v>
      </c>
      <c r="M20" s="14">
        <v>17050</v>
      </c>
      <c r="N20" s="14">
        <v>17050</v>
      </c>
      <c r="O20" s="14">
        <v>17050</v>
      </c>
      <c r="P20" s="14">
        <v>17050</v>
      </c>
      <c r="Q20" s="14">
        <v>17050</v>
      </c>
      <c r="R20" s="14">
        <v>17050</v>
      </c>
      <c r="S20" s="14">
        <v>17050</v>
      </c>
      <c r="T20" s="14">
        <v>17050</v>
      </c>
      <c r="U20" s="14">
        <v>17050</v>
      </c>
      <c r="V20" s="14">
        <v>17050</v>
      </c>
      <c r="W20" s="14">
        <v>17050</v>
      </c>
      <c r="X20" s="14">
        <v>17050</v>
      </c>
      <c r="Y20" s="14">
        <v>17050</v>
      </c>
      <c r="Z20" s="14">
        <v>17050</v>
      </c>
      <c r="AA20" s="14">
        <v>17050</v>
      </c>
      <c r="AB20" s="14">
        <v>17050</v>
      </c>
      <c r="AC20" s="14">
        <v>17050</v>
      </c>
      <c r="AD20" s="7">
        <f t="shared" si="0"/>
        <v>289850</v>
      </c>
    </row>
    <row r="21" spans="2:30" x14ac:dyDescent="0.2">
      <c r="B21" s="79"/>
      <c r="C21" s="12" t="str">
        <f>IF('Fluxo de Caixa Previsto'!C21&lt;&gt;"",'Fluxo de Caixa Previsto'!C21,"")</f>
        <v>Treinamento e capacitação da equipe</v>
      </c>
      <c r="D21" s="12" t="str">
        <f>IF('Fluxo de Caixa Previsto'!D21&lt;&gt;"",'Fluxo de Caixa Previsto'!D21,"")</f>
        <v>Investimento</v>
      </c>
      <c r="E21" s="12" t="str">
        <f>IF('Fluxo de Caixa Previsto'!E21&lt;&gt;"",'Fluxo de Caixa Previsto'!E21,"")</f>
        <v>Desenvolvimento</v>
      </c>
      <c r="F21" s="12" t="str">
        <f>IF('Fluxo de Caixa Previsto'!F21&lt;&gt;"",'Fluxo de Caixa Previsto'!F21,"")</f>
        <v>FastPrice</v>
      </c>
      <c r="G21" s="12">
        <f>IF('Fluxo de Caixa Previsto'!G21&lt;&gt;"",'Fluxo de Caixa Previsto'!G21,"")</f>
        <v>8</v>
      </c>
      <c r="H21" s="12" t="str">
        <f>IF('Fluxo de Caixa Previsto'!H21&lt;&gt;"",'Fluxo de Caixa Previsto'!H21,"")</f>
        <v/>
      </c>
      <c r="I21" s="12" t="str">
        <f>IF('Fluxo de Caixa Previsto'!I21&lt;&gt;"",'Fluxo de Caixa Previsto'!I21,"")</f>
        <v/>
      </c>
      <c r="J21" s="60" t="str">
        <f>IF('Fluxo de Caixa Previsto'!J21&lt;&gt;"",'Fluxo de Caixa Previsto'!J21,"")</f>
        <v/>
      </c>
      <c r="K21" s="60">
        <f>IF('Fluxo de Caixa Previsto'!K21&lt;&gt;"",'Fluxo de Caixa Previsto'!K21,"")</f>
        <v>1200</v>
      </c>
      <c r="L21" s="60">
        <f>IF('Fluxo de Caixa Previsto'!L21&lt;&gt;"",'Fluxo de Caixa Previsto'!L21,"")</f>
        <v>9600</v>
      </c>
      <c r="M21" s="14">
        <v>1000</v>
      </c>
      <c r="N21" s="14">
        <v>1000</v>
      </c>
      <c r="O21" s="14">
        <v>1000</v>
      </c>
      <c r="P21" s="14">
        <v>1000</v>
      </c>
      <c r="Q21" s="14">
        <v>1000</v>
      </c>
      <c r="R21" s="14">
        <v>1000</v>
      </c>
      <c r="S21" s="14">
        <v>1000</v>
      </c>
      <c r="T21" s="14">
        <v>1000</v>
      </c>
      <c r="U21" s="14">
        <v>1000</v>
      </c>
      <c r="V21" s="14">
        <v>1000</v>
      </c>
      <c r="W21" s="14">
        <v>1000</v>
      </c>
      <c r="X21" s="14">
        <v>1000</v>
      </c>
      <c r="Y21" s="14">
        <v>1000</v>
      </c>
      <c r="Z21" s="14">
        <v>1000</v>
      </c>
      <c r="AA21" s="14">
        <v>1000</v>
      </c>
      <c r="AB21" s="14">
        <v>1000</v>
      </c>
      <c r="AC21" s="14">
        <v>1000</v>
      </c>
      <c r="AD21" s="7">
        <f t="shared" si="0"/>
        <v>17000</v>
      </c>
    </row>
    <row r="22" spans="2:30" x14ac:dyDescent="0.2">
      <c r="B22" s="79"/>
      <c r="C22" s="12" t="str">
        <f>IF('Fluxo de Caixa Previsto'!C22&lt;&gt;"",'Fluxo de Caixa Previsto'!C22,"")</f>
        <v>Ferramentas de CI/CD, testes automatizados</v>
      </c>
      <c r="D22" s="12" t="str">
        <f>IF('Fluxo de Caixa Previsto'!D22&lt;&gt;"",'Fluxo de Caixa Previsto'!D22,"")</f>
        <v>Investimento</v>
      </c>
      <c r="E22" s="12" t="str">
        <f>IF('Fluxo de Caixa Previsto'!E22&lt;&gt;"",'Fluxo de Caixa Previsto'!E22,"")</f>
        <v>Infra-estrutura</v>
      </c>
      <c r="F22" s="12" t="str">
        <f>IF('Fluxo de Caixa Previsto'!F22&lt;&gt;"",'Fluxo de Caixa Previsto'!F22,"")</f>
        <v>FastPrice</v>
      </c>
      <c r="G22" s="12">
        <f>IF('Fluxo de Caixa Previsto'!G22&lt;&gt;"",'Fluxo de Caixa Previsto'!G22,"")</f>
        <v>2</v>
      </c>
      <c r="H22" s="12" t="str">
        <f>IF('Fluxo de Caixa Previsto'!H22&lt;&gt;"",'Fluxo de Caixa Previsto'!H22,"")</f>
        <v/>
      </c>
      <c r="I22" s="12" t="str">
        <f>IF('Fluxo de Caixa Previsto'!I22&lt;&gt;"",'Fluxo de Caixa Previsto'!I22,"")</f>
        <v/>
      </c>
      <c r="J22" s="60" t="str">
        <f>IF('Fluxo de Caixa Previsto'!J22&lt;&gt;"",'Fluxo de Caixa Previsto'!J22,"")</f>
        <v/>
      </c>
      <c r="K22" s="60">
        <f>IF('Fluxo de Caixa Previsto'!K22&lt;&gt;"",'Fluxo de Caixa Previsto'!K22,"")</f>
        <v>1000</v>
      </c>
      <c r="L22" s="60">
        <f>IF('Fluxo de Caixa Previsto'!L22&lt;&gt;"",'Fluxo de Caixa Previsto'!L22,"")</f>
        <v>2000</v>
      </c>
      <c r="M22" s="14">
        <v>1250</v>
      </c>
      <c r="N22" s="14">
        <v>1250</v>
      </c>
      <c r="O22" s="14">
        <v>1250</v>
      </c>
      <c r="P22" s="14">
        <v>1250</v>
      </c>
      <c r="Q22" s="14">
        <v>1250</v>
      </c>
      <c r="R22" s="14">
        <v>1250</v>
      </c>
      <c r="S22" s="14">
        <v>1250</v>
      </c>
      <c r="T22" s="14">
        <v>1250</v>
      </c>
      <c r="U22" s="14">
        <v>1250</v>
      </c>
      <c r="V22" s="14">
        <v>1250</v>
      </c>
      <c r="W22" s="14">
        <v>1250</v>
      </c>
      <c r="X22" s="14">
        <v>1250</v>
      </c>
      <c r="Y22" s="14">
        <v>1250</v>
      </c>
      <c r="Z22" s="14">
        <v>1250</v>
      </c>
      <c r="AA22" s="14">
        <v>1250</v>
      </c>
      <c r="AB22" s="14">
        <v>1250</v>
      </c>
      <c r="AC22" s="14">
        <v>1250</v>
      </c>
      <c r="AD22" s="7">
        <f t="shared" si="0"/>
        <v>21250</v>
      </c>
    </row>
    <row r="23" spans="2:30" x14ac:dyDescent="0.2">
      <c r="B23" s="79"/>
      <c r="C23" s="12" t="str">
        <f>IF('Fluxo de Caixa Previsto'!C23&lt;&gt;"",'Fluxo de Caixa Previsto'!C23,"")</f>
        <v>Reuniões, workshops, sessões de alinhamento</v>
      </c>
      <c r="D23" s="12" t="str">
        <f>IF('Fluxo de Caixa Previsto'!D23&lt;&gt;"",'Fluxo de Caixa Previsto'!D23,"")</f>
        <v>Despesa</v>
      </c>
      <c r="E23" s="12" t="str">
        <f>IF('Fluxo de Caixa Previsto'!E23&lt;&gt;"",'Fluxo de Caixa Previsto'!E23,"")</f>
        <v>Desenvolvimento</v>
      </c>
      <c r="F23" s="12" t="str">
        <f>IF('Fluxo de Caixa Previsto'!F23&lt;&gt;"",'Fluxo de Caixa Previsto'!F23,"")</f>
        <v>FastPrice</v>
      </c>
      <c r="G23" s="12">
        <f>IF('Fluxo de Caixa Previsto'!G23&lt;&gt;"",'Fluxo de Caixa Previsto'!G23,"")</f>
        <v>4</v>
      </c>
      <c r="H23" s="12" t="str">
        <f>IF('Fluxo de Caixa Previsto'!H23&lt;&gt;"",'Fluxo de Caixa Previsto'!H23,"")</f>
        <v/>
      </c>
      <c r="I23" s="12" t="str">
        <f>IF('Fluxo de Caixa Previsto'!I23&lt;&gt;"",'Fluxo de Caixa Previsto'!I23,"")</f>
        <v/>
      </c>
      <c r="J23" s="60" t="str">
        <f>IF('Fluxo de Caixa Previsto'!J23&lt;&gt;"",'Fluxo de Caixa Previsto'!J23,"")</f>
        <v/>
      </c>
      <c r="K23" s="60">
        <f>IF('Fluxo de Caixa Previsto'!K23&lt;&gt;"",'Fluxo de Caixa Previsto'!K23,"")</f>
        <v>1280</v>
      </c>
      <c r="L23" s="60">
        <f>IF('Fluxo de Caixa Previsto'!L23&lt;&gt;"",'Fluxo de Caixa Previsto'!L23,"")</f>
        <v>5120</v>
      </c>
      <c r="M23" s="14">
        <v>1280</v>
      </c>
      <c r="N23" s="14">
        <v>1280</v>
      </c>
      <c r="O23" s="14">
        <v>1280</v>
      </c>
      <c r="P23" s="14">
        <v>1280</v>
      </c>
      <c r="Q23" s="14">
        <v>1280</v>
      </c>
      <c r="R23" s="14">
        <v>1280</v>
      </c>
      <c r="S23" s="14">
        <v>1280</v>
      </c>
      <c r="T23" s="14">
        <v>1280</v>
      </c>
      <c r="U23" s="14">
        <v>1280</v>
      </c>
      <c r="V23" s="14">
        <v>1280</v>
      </c>
      <c r="W23" s="14">
        <v>1280</v>
      </c>
      <c r="X23" s="14">
        <v>1280</v>
      </c>
      <c r="Y23" s="14">
        <v>1280</v>
      </c>
      <c r="Z23" s="14">
        <v>1280</v>
      </c>
      <c r="AA23" s="14">
        <v>1280</v>
      </c>
      <c r="AB23" s="14">
        <v>1280</v>
      </c>
      <c r="AC23" s="14">
        <v>1280</v>
      </c>
      <c r="AD23" s="7">
        <f t="shared" si="0"/>
        <v>21760</v>
      </c>
    </row>
    <row r="24" spans="2:30" x14ac:dyDescent="0.2">
      <c r="B24" s="79"/>
      <c r="C24" s="12" t="str">
        <f>IF('Fluxo de Caixa Previsto'!C24&lt;&gt;"",'Fluxo de Caixa Previsto'!C24,"")</f>
        <v>Treinamento para usuários finais</v>
      </c>
      <c r="D24" s="12" t="str">
        <f>IF('Fluxo de Caixa Previsto'!D24&lt;&gt;"",'Fluxo de Caixa Previsto'!D24,"")</f>
        <v>Despesa</v>
      </c>
      <c r="E24" s="12" t="str">
        <f>IF('Fluxo de Caixa Previsto'!E24&lt;&gt;"",'Fluxo de Caixa Previsto'!E24,"")</f>
        <v>Desenvolvimento</v>
      </c>
      <c r="F24" s="12" t="str">
        <f>IF('Fluxo de Caixa Previsto'!F24&lt;&gt;"",'Fluxo de Caixa Previsto'!F24,"")</f>
        <v>FastPrice</v>
      </c>
      <c r="G24" s="12">
        <f>IF('Fluxo de Caixa Previsto'!G24&lt;&gt;"",'Fluxo de Caixa Previsto'!G24,"")</f>
        <v>3</v>
      </c>
      <c r="H24" s="12" t="str">
        <f>IF('Fluxo de Caixa Previsto'!H24&lt;&gt;"",'Fluxo de Caixa Previsto'!H24,"")</f>
        <v/>
      </c>
      <c r="I24" s="12" t="str">
        <f>IF('Fluxo de Caixa Previsto'!I24&lt;&gt;"",'Fluxo de Caixa Previsto'!I24,"")</f>
        <v/>
      </c>
      <c r="J24" s="60" t="str">
        <f>IF('Fluxo de Caixa Previsto'!J24&lt;&gt;"",'Fluxo de Caixa Previsto'!J24,"")</f>
        <v/>
      </c>
      <c r="K24" s="60">
        <f>IF('Fluxo de Caixa Previsto'!K24&lt;&gt;"",'Fluxo de Caixa Previsto'!K24,"")</f>
        <v>2000</v>
      </c>
      <c r="L24" s="60">
        <f>IF('Fluxo de Caixa Previsto'!L24&lt;&gt;"",'Fluxo de Caixa Previsto'!L24,"")</f>
        <v>6000</v>
      </c>
      <c r="M24" s="8">
        <v>2000</v>
      </c>
      <c r="N24" s="8">
        <v>2000</v>
      </c>
      <c r="O24" s="8">
        <v>2000</v>
      </c>
      <c r="P24" s="8">
        <v>2000</v>
      </c>
      <c r="Q24" s="8">
        <v>2000</v>
      </c>
      <c r="R24" s="8">
        <v>2000</v>
      </c>
      <c r="S24" s="8">
        <v>2000</v>
      </c>
      <c r="T24" s="8">
        <v>2000</v>
      </c>
      <c r="U24" s="8">
        <v>2000</v>
      </c>
      <c r="V24" s="8">
        <v>2000</v>
      </c>
      <c r="W24" s="8">
        <v>2000</v>
      </c>
      <c r="X24" s="8">
        <v>2000</v>
      </c>
      <c r="Y24" s="8">
        <v>2000</v>
      </c>
      <c r="Z24" s="8">
        <v>2000</v>
      </c>
      <c r="AA24" s="8">
        <v>2000</v>
      </c>
      <c r="AB24" s="8">
        <v>2000</v>
      </c>
      <c r="AC24" s="8">
        <v>2000</v>
      </c>
      <c r="AD24" s="7">
        <f t="shared" si="0"/>
        <v>34000</v>
      </c>
    </row>
    <row r="25" spans="2:30" x14ac:dyDescent="0.2">
      <c r="B25" s="79"/>
      <c r="C25" s="12" t="str">
        <f>IF('Fluxo de Caixa Previsto'!C25&lt;&gt;"",'Fluxo de Caixa Previsto'!C25,"")</f>
        <v>Equipe de suporte técnico pós-implantação</v>
      </c>
      <c r="D25" s="12" t="str">
        <f>IF('Fluxo de Caixa Previsto'!D25&lt;&gt;"",'Fluxo de Caixa Previsto'!D25,"")</f>
        <v>Despesa</v>
      </c>
      <c r="E25" s="12" t="str">
        <f>IF('Fluxo de Caixa Previsto'!E25&lt;&gt;"",'Fluxo de Caixa Previsto'!E25,"")</f>
        <v>Infra-estrutura</v>
      </c>
      <c r="F25" s="12" t="str">
        <f>IF('Fluxo de Caixa Previsto'!F25&lt;&gt;"",'Fluxo de Caixa Previsto'!F25,"")</f>
        <v>FastPrice</v>
      </c>
      <c r="G25" s="12">
        <f>IF('Fluxo de Caixa Previsto'!G25&lt;&gt;"",'Fluxo de Caixa Previsto'!G25,"")</f>
        <v>4</v>
      </c>
      <c r="H25" s="12" t="str">
        <f>IF('Fluxo de Caixa Previsto'!H25&lt;&gt;"",'Fluxo de Caixa Previsto'!H25,"")</f>
        <v/>
      </c>
      <c r="I25" s="12" t="str">
        <f>IF('Fluxo de Caixa Previsto'!I25&lt;&gt;"",'Fluxo de Caixa Previsto'!I25,"")</f>
        <v/>
      </c>
      <c r="J25" s="60" t="str">
        <f>IF('Fluxo de Caixa Previsto'!J25&lt;&gt;"",'Fluxo de Caixa Previsto'!J25,"")</f>
        <v/>
      </c>
      <c r="K25" s="60">
        <f>IF('Fluxo de Caixa Previsto'!K25&lt;&gt;"",'Fluxo de Caixa Previsto'!K25,"")</f>
        <v>1000</v>
      </c>
      <c r="L25" s="60">
        <f>IF('Fluxo de Caixa Previsto'!L25&lt;&gt;"",'Fluxo de Caixa Previsto'!L25,"")</f>
        <v>4000</v>
      </c>
      <c r="M25" s="8">
        <v>1500</v>
      </c>
      <c r="N25" s="8">
        <v>1500</v>
      </c>
      <c r="O25" s="8">
        <v>1500</v>
      </c>
      <c r="P25" s="8">
        <v>1500</v>
      </c>
      <c r="Q25" s="8">
        <v>1500</v>
      </c>
      <c r="R25" s="8">
        <v>1500</v>
      </c>
      <c r="S25" s="8">
        <v>1500</v>
      </c>
      <c r="T25" s="8">
        <v>1500</v>
      </c>
      <c r="U25" s="8">
        <v>1500</v>
      </c>
      <c r="V25" s="8">
        <v>1500</v>
      </c>
      <c r="W25" s="8">
        <v>1500</v>
      </c>
      <c r="X25" s="8">
        <v>1500</v>
      </c>
      <c r="Y25" s="8">
        <v>1500</v>
      </c>
      <c r="Z25" s="8">
        <v>1500</v>
      </c>
      <c r="AA25" s="8">
        <v>1500</v>
      </c>
      <c r="AB25" s="8">
        <v>1500</v>
      </c>
      <c r="AC25" s="8">
        <v>1500</v>
      </c>
      <c r="AD25" s="7">
        <f t="shared" si="0"/>
        <v>25500</v>
      </c>
    </row>
    <row r="26" spans="2:30" x14ac:dyDescent="0.2">
      <c r="B26" s="79"/>
      <c r="C26" s="12" t="str">
        <f>IF('Fluxo de Caixa Previsto'!C26&lt;&gt;"",'Fluxo de Caixa Previsto'!C26,"")</f>
        <v/>
      </c>
      <c r="D26" s="12" t="str">
        <f>IF('Fluxo de Caixa Previsto'!D26&lt;&gt;"",'Fluxo de Caixa Previsto'!D26,"")</f>
        <v/>
      </c>
      <c r="E26" s="12" t="str">
        <f>IF('Fluxo de Caixa Previsto'!E26&lt;&gt;"",'Fluxo de Caixa Previsto'!E26,"")</f>
        <v/>
      </c>
      <c r="F26" s="12" t="str">
        <f>IF('Fluxo de Caixa Previsto'!F26&lt;&gt;"",'Fluxo de Caixa Previsto'!F26,"")</f>
        <v/>
      </c>
      <c r="G26" s="12" t="str">
        <f>IF('Fluxo de Caixa Previsto'!G26&lt;&gt;"",'Fluxo de Caixa Previsto'!G26,"")</f>
        <v/>
      </c>
      <c r="H26" s="12" t="str">
        <f>IF('Fluxo de Caixa Previsto'!H26&lt;&gt;"",'Fluxo de Caixa Previsto'!H26,"")</f>
        <v/>
      </c>
      <c r="I26" s="12" t="str">
        <f>IF('Fluxo de Caixa Previsto'!I26&lt;&gt;"",'Fluxo de Caixa Previsto'!I26,"")</f>
        <v/>
      </c>
      <c r="J26" s="60" t="str">
        <f>IF('Fluxo de Caixa Previsto'!J26&lt;&gt;"",'Fluxo de Caixa Previsto'!J26,"")</f>
        <v/>
      </c>
      <c r="K26" s="60" t="str">
        <f>IF('Fluxo de Caixa Previsto'!K26&lt;&gt;"",'Fluxo de Caixa Previsto'!K26,"")</f>
        <v/>
      </c>
      <c r="L26" s="60">
        <f>IF('Fluxo de Caixa Previsto'!L26&lt;&gt;"",'Fluxo de Caixa Previsto'!L26,"")</f>
        <v>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>
        <f t="shared" si="0"/>
        <v>0</v>
      </c>
    </row>
    <row r="27" spans="2:30" x14ac:dyDescent="0.2">
      <c r="B27" s="79"/>
      <c r="C27" s="12" t="str">
        <f>IF('Fluxo de Caixa Previsto'!C27&lt;&gt;"",'Fluxo de Caixa Previsto'!C27,"")</f>
        <v/>
      </c>
      <c r="D27" s="12" t="str">
        <f>IF('Fluxo de Caixa Previsto'!D27&lt;&gt;"",'Fluxo de Caixa Previsto'!D27,"")</f>
        <v/>
      </c>
      <c r="E27" s="12" t="str">
        <f>IF('Fluxo de Caixa Previsto'!E27&lt;&gt;"",'Fluxo de Caixa Previsto'!E27,"")</f>
        <v/>
      </c>
      <c r="F27" s="12" t="str">
        <f>IF('Fluxo de Caixa Previsto'!F27&lt;&gt;"",'Fluxo de Caixa Previsto'!F27,"")</f>
        <v/>
      </c>
      <c r="G27" s="12" t="str">
        <f>IF('Fluxo de Caixa Previsto'!G27&lt;&gt;"",'Fluxo de Caixa Previsto'!G27,"")</f>
        <v/>
      </c>
      <c r="H27" s="12" t="str">
        <f>IF('Fluxo de Caixa Previsto'!H27&lt;&gt;"",'Fluxo de Caixa Previsto'!H27,"")</f>
        <v/>
      </c>
      <c r="I27" s="12" t="str">
        <f>IF('Fluxo de Caixa Previsto'!I27&lt;&gt;"",'Fluxo de Caixa Previsto'!I27,"")</f>
        <v/>
      </c>
      <c r="J27" s="60" t="str">
        <f>IF('Fluxo de Caixa Previsto'!J27&lt;&gt;"",'Fluxo de Caixa Previsto'!J27,"")</f>
        <v/>
      </c>
      <c r="K27" s="60" t="str">
        <f>IF('Fluxo de Caixa Previsto'!K27&lt;&gt;"",'Fluxo de Caixa Previsto'!K27,"")</f>
        <v/>
      </c>
      <c r="L27" s="60">
        <f>IF('Fluxo de Caixa Previsto'!L27&lt;&gt;"",'Fluxo de Caixa Previsto'!L27,"")</f>
        <v>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7">
        <f t="shared" si="0"/>
        <v>0</v>
      </c>
    </row>
    <row r="28" spans="2:30" x14ac:dyDescent="0.2">
      <c r="B28" s="79"/>
      <c r="C28" s="12" t="str">
        <f>IF('Fluxo de Caixa Previsto'!C28&lt;&gt;"",'Fluxo de Caixa Previsto'!C28,"")</f>
        <v/>
      </c>
      <c r="D28" s="12" t="str">
        <f>IF('Fluxo de Caixa Previsto'!D28&lt;&gt;"",'Fluxo de Caixa Previsto'!D28,"")</f>
        <v/>
      </c>
      <c r="E28" s="12" t="str">
        <f>IF('Fluxo de Caixa Previsto'!E28&lt;&gt;"",'Fluxo de Caixa Previsto'!E28,"")</f>
        <v/>
      </c>
      <c r="F28" s="12" t="str">
        <f>IF('Fluxo de Caixa Previsto'!F28&lt;&gt;"",'Fluxo de Caixa Previsto'!F28,"")</f>
        <v/>
      </c>
      <c r="G28" s="12" t="str">
        <f>IF('Fluxo de Caixa Previsto'!G28&lt;&gt;"",'Fluxo de Caixa Previsto'!G28,"")</f>
        <v/>
      </c>
      <c r="H28" s="12" t="str">
        <f>IF('Fluxo de Caixa Previsto'!H28&lt;&gt;"",'Fluxo de Caixa Previsto'!H28,"")</f>
        <v/>
      </c>
      <c r="I28" s="12" t="str">
        <f>IF('Fluxo de Caixa Previsto'!I28&lt;&gt;"",'Fluxo de Caixa Previsto'!I28,"")</f>
        <v/>
      </c>
      <c r="J28" s="60" t="str">
        <f>IF('Fluxo de Caixa Previsto'!J28&lt;&gt;"",'Fluxo de Caixa Previsto'!J28,"")</f>
        <v/>
      </c>
      <c r="K28" s="60" t="str">
        <f>IF('Fluxo de Caixa Previsto'!K28&lt;&gt;"",'Fluxo de Caixa Previsto'!K28,"")</f>
        <v/>
      </c>
      <c r="L28" s="60">
        <f>IF('Fluxo de Caixa Previsto'!L28&lt;&gt;"",'Fluxo de Caixa Previsto'!L28,"")</f>
        <v>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7">
        <f t="shared" si="0"/>
        <v>0</v>
      </c>
    </row>
    <row r="29" spans="2:30" x14ac:dyDescent="0.2">
      <c r="B29" s="79"/>
      <c r="C29" s="12" t="str">
        <f>IF('Fluxo de Caixa Previsto'!C29&lt;&gt;"",'Fluxo de Caixa Previsto'!C29,"")</f>
        <v/>
      </c>
      <c r="D29" s="12" t="str">
        <f>IF('Fluxo de Caixa Previsto'!D29&lt;&gt;"",'Fluxo de Caixa Previsto'!D29,"")</f>
        <v/>
      </c>
      <c r="E29" s="12" t="str">
        <f>IF('Fluxo de Caixa Previsto'!E29&lt;&gt;"",'Fluxo de Caixa Previsto'!E29,"")</f>
        <v/>
      </c>
      <c r="F29" s="12" t="str">
        <f>IF('Fluxo de Caixa Previsto'!F29&lt;&gt;"",'Fluxo de Caixa Previsto'!F29,"")</f>
        <v/>
      </c>
      <c r="G29" s="12" t="str">
        <f>IF('Fluxo de Caixa Previsto'!G29&lt;&gt;"",'Fluxo de Caixa Previsto'!G29,"")</f>
        <v/>
      </c>
      <c r="H29" s="12" t="str">
        <f>IF('Fluxo de Caixa Previsto'!H29&lt;&gt;"",'Fluxo de Caixa Previsto'!H29,"")</f>
        <v/>
      </c>
      <c r="I29" s="12" t="str">
        <f>IF('Fluxo de Caixa Previsto'!I29&lt;&gt;"",'Fluxo de Caixa Previsto'!I29,"")</f>
        <v/>
      </c>
      <c r="J29" s="60" t="str">
        <f>IF('Fluxo de Caixa Previsto'!J29&lt;&gt;"",'Fluxo de Caixa Previsto'!J29,"")</f>
        <v/>
      </c>
      <c r="K29" s="60" t="str">
        <f>IF('Fluxo de Caixa Previsto'!K29&lt;&gt;"",'Fluxo de Caixa Previsto'!K29,"")</f>
        <v/>
      </c>
      <c r="L29" s="60">
        <f>IF('Fluxo de Caixa Previsto'!L29&lt;&gt;"",'Fluxo de Caixa Previsto'!L29,"")</f>
        <v>0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7">
        <f t="shared" ref="AD29:AD34" si="1">SUM(M29:AC29)</f>
        <v>0</v>
      </c>
    </row>
    <row r="30" spans="2:30" x14ac:dyDescent="0.2">
      <c r="B30" s="79"/>
      <c r="C30" s="12" t="str">
        <f>IF('Fluxo de Caixa Previsto'!C30&lt;&gt;"",'Fluxo de Caixa Previsto'!C30,"")</f>
        <v/>
      </c>
      <c r="D30" s="12" t="str">
        <f>IF('Fluxo de Caixa Previsto'!D30&lt;&gt;"",'Fluxo de Caixa Previsto'!D30,"")</f>
        <v/>
      </c>
      <c r="E30" s="12" t="str">
        <f>IF('Fluxo de Caixa Previsto'!E30&lt;&gt;"",'Fluxo de Caixa Previsto'!E30,"")</f>
        <v/>
      </c>
      <c r="F30" s="12" t="str">
        <f>IF('Fluxo de Caixa Previsto'!F30&lt;&gt;"",'Fluxo de Caixa Previsto'!F30,"")</f>
        <v/>
      </c>
      <c r="G30" s="12" t="str">
        <f>IF('Fluxo de Caixa Previsto'!G30&lt;&gt;"",'Fluxo de Caixa Previsto'!G30,"")</f>
        <v/>
      </c>
      <c r="H30" s="12" t="str">
        <f>IF('Fluxo de Caixa Previsto'!H30&lt;&gt;"",'Fluxo de Caixa Previsto'!H30,"")</f>
        <v/>
      </c>
      <c r="I30" s="12" t="str">
        <f>IF('Fluxo de Caixa Previsto'!I30&lt;&gt;"",'Fluxo de Caixa Previsto'!I30,"")</f>
        <v/>
      </c>
      <c r="J30" s="60" t="str">
        <f>IF('Fluxo de Caixa Previsto'!J30&lt;&gt;"",'Fluxo de Caixa Previsto'!J30,"")</f>
        <v/>
      </c>
      <c r="K30" s="60" t="str">
        <f>IF('Fluxo de Caixa Previsto'!K30&lt;&gt;"",'Fluxo de Caixa Previsto'!K30,"")</f>
        <v/>
      </c>
      <c r="L30" s="60">
        <f>IF('Fluxo de Caixa Previsto'!L30&lt;&gt;"",'Fluxo de Caixa Previsto'!L30,"")</f>
        <v>0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7">
        <f t="shared" si="1"/>
        <v>0</v>
      </c>
    </row>
    <row r="31" spans="2:30" x14ac:dyDescent="0.2">
      <c r="B31" s="79"/>
      <c r="C31" s="12" t="str">
        <f>IF('Fluxo de Caixa Previsto'!C31&lt;&gt;"",'Fluxo de Caixa Previsto'!C31,"")</f>
        <v/>
      </c>
      <c r="D31" s="12" t="str">
        <f>IF('Fluxo de Caixa Previsto'!D31&lt;&gt;"",'Fluxo de Caixa Previsto'!D31,"")</f>
        <v/>
      </c>
      <c r="E31" s="12" t="str">
        <f>IF('Fluxo de Caixa Previsto'!E31&lt;&gt;"",'Fluxo de Caixa Previsto'!E31,"")</f>
        <v/>
      </c>
      <c r="F31" s="12" t="str">
        <f>IF('Fluxo de Caixa Previsto'!F31&lt;&gt;"",'Fluxo de Caixa Previsto'!F31,"")</f>
        <v/>
      </c>
      <c r="G31" s="12" t="str">
        <f>IF('Fluxo de Caixa Previsto'!G31&lt;&gt;"",'Fluxo de Caixa Previsto'!G31,"")</f>
        <v/>
      </c>
      <c r="H31" s="12" t="str">
        <f>IF('Fluxo de Caixa Previsto'!H31&lt;&gt;"",'Fluxo de Caixa Previsto'!H31,"")</f>
        <v/>
      </c>
      <c r="I31" s="12" t="str">
        <f>IF('Fluxo de Caixa Previsto'!I31&lt;&gt;"",'Fluxo de Caixa Previsto'!I31,"")</f>
        <v/>
      </c>
      <c r="J31" s="60" t="str">
        <f>IF('Fluxo de Caixa Previsto'!J31&lt;&gt;"",'Fluxo de Caixa Previsto'!J31,"")</f>
        <v/>
      </c>
      <c r="K31" s="60" t="str">
        <f>IF('Fluxo de Caixa Previsto'!K31&lt;&gt;"",'Fluxo de Caixa Previsto'!K31,"")</f>
        <v/>
      </c>
      <c r="L31" s="60">
        <f>IF('Fluxo de Caixa Previsto'!L31&lt;&gt;"",'Fluxo de Caixa Previsto'!L31,"")</f>
        <v>0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7">
        <f t="shared" si="1"/>
        <v>0</v>
      </c>
    </row>
    <row r="32" spans="2:30" x14ac:dyDescent="0.2">
      <c r="B32" s="79"/>
      <c r="C32" s="12" t="str">
        <f>IF('Fluxo de Caixa Previsto'!C32&lt;&gt;"",'Fluxo de Caixa Previsto'!C32,"")</f>
        <v/>
      </c>
      <c r="D32" s="12" t="str">
        <f>IF('Fluxo de Caixa Previsto'!D32&lt;&gt;"",'Fluxo de Caixa Previsto'!D32,"")</f>
        <v/>
      </c>
      <c r="E32" s="12" t="str">
        <f>IF('Fluxo de Caixa Previsto'!E32&lt;&gt;"",'Fluxo de Caixa Previsto'!E32,"")</f>
        <v/>
      </c>
      <c r="F32" s="12" t="str">
        <f>IF('Fluxo de Caixa Previsto'!F32&lt;&gt;"",'Fluxo de Caixa Previsto'!F32,"")</f>
        <v/>
      </c>
      <c r="G32" s="12" t="str">
        <f>IF('Fluxo de Caixa Previsto'!G32&lt;&gt;"",'Fluxo de Caixa Previsto'!G32,"")</f>
        <v/>
      </c>
      <c r="H32" s="12" t="str">
        <f>IF('Fluxo de Caixa Previsto'!H32&lt;&gt;"",'Fluxo de Caixa Previsto'!H32,"")</f>
        <v/>
      </c>
      <c r="I32" s="12" t="str">
        <f>IF('Fluxo de Caixa Previsto'!I32&lt;&gt;"",'Fluxo de Caixa Previsto'!I32,"")</f>
        <v/>
      </c>
      <c r="J32" s="60" t="str">
        <f>IF('Fluxo de Caixa Previsto'!J32&lt;&gt;"",'Fluxo de Caixa Previsto'!J32,"")</f>
        <v/>
      </c>
      <c r="K32" s="60" t="str">
        <f>IF('Fluxo de Caixa Previsto'!K32&lt;&gt;"",'Fluxo de Caixa Previsto'!K32,"")</f>
        <v/>
      </c>
      <c r="L32" s="60">
        <f>IF('Fluxo de Caixa Previsto'!L32&lt;&gt;"",'Fluxo de Caixa Previsto'!L32,"")</f>
        <v>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7">
        <f t="shared" si="1"/>
        <v>0</v>
      </c>
    </row>
    <row r="33" spans="2:30" x14ac:dyDescent="0.2">
      <c r="B33" s="79"/>
      <c r="C33" s="12" t="str">
        <f>IF('Fluxo de Caixa Previsto'!C33&lt;&gt;"",'Fluxo de Caixa Previsto'!C33,"")</f>
        <v/>
      </c>
      <c r="D33" s="12" t="str">
        <f>IF('Fluxo de Caixa Previsto'!D33&lt;&gt;"",'Fluxo de Caixa Previsto'!D33,"")</f>
        <v/>
      </c>
      <c r="E33" s="12" t="str">
        <f>IF('Fluxo de Caixa Previsto'!E33&lt;&gt;"",'Fluxo de Caixa Previsto'!E33,"")</f>
        <v/>
      </c>
      <c r="F33" s="12" t="str">
        <f>IF('Fluxo de Caixa Previsto'!F33&lt;&gt;"",'Fluxo de Caixa Previsto'!F33,"")</f>
        <v/>
      </c>
      <c r="G33" s="12" t="str">
        <f>IF('Fluxo de Caixa Previsto'!G33&lt;&gt;"",'Fluxo de Caixa Previsto'!G33,"")</f>
        <v/>
      </c>
      <c r="H33" s="12" t="str">
        <f>IF('Fluxo de Caixa Previsto'!H33&lt;&gt;"",'Fluxo de Caixa Previsto'!H33,"")</f>
        <v/>
      </c>
      <c r="I33" s="12" t="str">
        <f>IF('Fluxo de Caixa Previsto'!I33&lt;&gt;"",'Fluxo de Caixa Previsto'!I33,"")</f>
        <v/>
      </c>
      <c r="J33" s="60" t="str">
        <f>IF('Fluxo de Caixa Previsto'!J33&lt;&gt;"",'Fluxo de Caixa Previsto'!J33,"")</f>
        <v/>
      </c>
      <c r="K33" s="60" t="str">
        <f>IF('Fluxo de Caixa Previsto'!K33&lt;&gt;"",'Fluxo de Caixa Previsto'!K33,"")</f>
        <v/>
      </c>
      <c r="L33" s="60">
        <f>IF('Fluxo de Caixa Previsto'!L33&lt;&gt;"",'Fluxo de Caixa Previsto'!L33,"")</f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>
        <f t="shared" si="1"/>
        <v>0</v>
      </c>
    </row>
    <row r="34" spans="2:30" ht="13.5" thickBot="1" x14ac:dyDescent="0.25">
      <c r="B34" s="79"/>
      <c r="C34" s="12" t="str">
        <f>IF('Fluxo de Caixa Previsto'!C34&lt;&gt;"",'Fluxo de Caixa Previsto'!C34,"")</f>
        <v/>
      </c>
      <c r="D34" s="12" t="str">
        <f>IF('Fluxo de Caixa Previsto'!D34&lt;&gt;"",'Fluxo de Caixa Previsto'!D34,"")</f>
        <v/>
      </c>
      <c r="E34" s="12" t="str">
        <f>IF('Fluxo de Caixa Previsto'!E34&lt;&gt;"",'Fluxo de Caixa Previsto'!E34,"")</f>
        <v/>
      </c>
      <c r="F34" s="12" t="str">
        <f>IF('Fluxo de Caixa Previsto'!F34&lt;&gt;"",'Fluxo de Caixa Previsto'!F34,"")</f>
        <v/>
      </c>
      <c r="G34" s="12" t="str">
        <f>IF('Fluxo de Caixa Previsto'!G34&lt;&gt;"",'Fluxo de Caixa Previsto'!G34,"")</f>
        <v/>
      </c>
      <c r="H34" s="12" t="str">
        <f>IF('Fluxo de Caixa Previsto'!H34&lt;&gt;"",'Fluxo de Caixa Previsto'!H34,"")</f>
        <v/>
      </c>
      <c r="I34" s="12" t="str">
        <f>IF('Fluxo de Caixa Previsto'!I34&lt;&gt;"",'Fluxo de Caixa Previsto'!I34,"")</f>
        <v/>
      </c>
      <c r="J34" s="60" t="str">
        <f>IF('Fluxo de Caixa Previsto'!J34&lt;&gt;"",'Fluxo de Caixa Previsto'!J34,"")</f>
        <v/>
      </c>
      <c r="K34" s="60" t="str">
        <f>IF('Fluxo de Caixa Previsto'!K34&lt;&gt;"",'Fluxo de Caixa Previsto'!K34,"")</f>
        <v/>
      </c>
      <c r="L34" s="60">
        <f>IF('Fluxo de Caixa Previsto'!L34&lt;&gt;"",'Fluxo de Caixa Previsto'!L34,"")</f>
        <v>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>
        <f t="shared" si="1"/>
        <v>0</v>
      </c>
    </row>
    <row r="35" spans="2:30" ht="18.75" thickBot="1" x14ac:dyDescent="0.25">
      <c r="B35" s="79"/>
      <c r="C35" s="6" t="s">
        <v>32</v>
      </c>
      <c r="D35" s="5"/>
      <c r="E35" s="5"/>
      <c r="F35" s="5"/>
      <c r="G35" s="5"/>
      <c r="H35" s="5"/>
      <c r="I35" s="5"/>
      <c r="J35" s="5"/>
      <c r="K35" s="5"/>
      <c r="L35" s="4"/>
      <c r="M35" s="3">
        <f>SUMIF($D$8:$D$34,"=Despesa",M8:M34)</f>
        <v>29210</v>
      </c>
      <c r="N35" s="3">
        <f t="shared" ref="N35:AD35" si="2">SUMIF($D$8:$D$34,"=Despesa",N8:N34)</f>
        <v>29210</v>
      </c>
      <c r="O35" s="3">
        <f t="shared" si="2"/>
        <v>29210</v>
      </c>
      <c r="P35" s="3">
        <f t="shared" si="2"/>
        <v>29210</v>
      </c>
      <c r="Q35" s="3">
        <f t="shared" si="2"/>
        <v>29210</v>
      </c>
      <c r="R35" s="3">
        <f t="shared" si="2"/>
        <v>29210</v>
      </c>
      <c r="S35" s="3">
        <f t="shared" si="2"/>
        <v>29210</v>
      </c>
      <c r="T35" s="3">
        <f t="shared" si="2"/>
        <v>29210</v>
      </c>
      <c r="U35" s="3">
        <f t="shared" si="2"/>
        <v>29210</v>
      </c>
      <c r="V35" s="3">
        <f t="shared" si="2"/>
        <v>29210</v>
      </c>
      <c r="W35" s="3">
        <f t="shared" si="2"/>
        <v>29210</v>
      </c>
      <c r="X35" s="3">
        <f t="shared" si="2"/>
        <v>29210</v>
      </c>
      <c r="Y35" s="3">
        <f t="shared" si="2"/>
        <v>29210</v>
      </c>
      <c r="Z35" s="3">
        <f t="shared" si="2"/>
        <v>29210</v>
      </c>
      <c r="AA35" s="3">
        <f t="shared" si="2"/>
        <v>29210</v>
      </c>
      <c r="AB35" s="3">
        <f t="shared" si="2"/>
        <v>29210</v>
      </c>
      <c r="AC35" s="3">
        <f t="shared" si="2"/>
        <v>29210</v>
      </c>
      <c r="AD35" s="3">
        <f t="shared" si="2"/>
        <v>496570</v>
      </c>
    </row>
    <row r="36" spans="2:30" ht="18.75" thickBot="1" x14ac:dyDescent="0.25">
      <c r="B36" s="79"/>
      <c r="C36" s="6" t="s">
        <v>33</v>
      </c>
      <c r="D36" s="5"/>
      <c r="E36" s="5"/>
      <c r="F36" s="5"/>
      <c r="G36" s="5"/>
      <c r="H36" s="5"/>
      <c r="I36" s="5"/>
      <c r="J36" s="5"/>
      <c r="K36" s="5"/>
      <c r="L36" s="4"/>
      <c r="M36" s="3">
        <f>SUMIF($D$8:$D$34,"=Investimento",M8:M34)</f>
        <v>89600</v>
      </c>
      <c r="N36" s="3">
        <f t="shared" ref="N36:AD36" si="3">SUMIF($D$8:$D$34,"=Investimento",N8:N34)</f>
        <v>89600</v>
      </c>
      <c r="O36" s="3">
        <f t="shared" si="3"/>
        <v>89600</v>
      </c>
      <c r="P36" s="3">
        <f t="shared" si="3"/>
        <v>89600</v>
      </c>
      <c r="Q36" s="3">
        <f t="shared" si="3"/>
        <v>89600</v>
      </c>
      <c r="R36" s="3">
        <f t="shared" si="3"/>
        <v>89600</v>
      </c>
      <c r="S36" s="3">
        <f t="shared" si="3"/>
        <v>89600</v>
      </c>
      <c r="T36" s="3">
        <f t="shared" si="3"/>
        <v>89600</v>
      </c>
      <c r="U36" s="3">
        <f t="shared" si="3"/>
        <v>89600</v>
      </c>
      <c r="V36" s="3">
        <f t="shared" si="3"/>
        <v>89600</v>
      </c>
      <c r="W36" s="3">
        <f t="shared" si="3"/>
        <v>89600</v>
      </c>
      <c r="X36" s="3">
        <f t="shared" si="3"/>
        <v>89600</v>
      </c>
      <c r="Y36" s="3">
        <f t="shared" si="3"/>
        <v>89600</v>
      </c>
      <c r="Z36" s="3">
        <f t="shared" si="3"/>
        <v>89600</v>
      </c>
      <c r="AA36" s="3">
        <f t="shared" si="3"/>
        <v>89600</v>
      </c>
      <c r="AB36" s="3">
        <f t="shared" si="3"/>
        <v>89600</v>
      </c>
      <c r="AC36" s="3">
        <f t="shared" si="3"/>
        <v>89600</v>
      </c>
      <c r="AD36" s="3">
        <f t="shared" si="3"/>
        <v>1523200</v>
      </c>
    </row>
    <row r="37" spans="2:30" ht="18.75" thickBot="1" x14ac:dyDescent="0.25">
      <c r="B37" s="80"/>
      <c r="C37" s="6" t="s">
        <v>34</v>
      </c>
      <c r="D37" s="5"/>
      <c r="E37" s="5"/>
      <c r="F37" s="5"/>
      <c r="G37" s="5"/>
      <c r="H37" s="5"/>
      <c r="I37" s="5"/>
      <c r="J37" s="5"/>
      <c r="K37" s="5"/>
      <c r="L37" s="4"/>
      <c r="M37" s="3">
        <f>SUM(M8:M36)</f>
        <v>237620</v>
      </c>
      <c r="N37" s="3">
        <f>SUM(N35:N36)</f>
        <v>118810</v>
      </c>
      <c r="O37" s="3">
        <f t="shared" ref="O37:AD37" si="4">SUM(O35:O36)</f>
        <v>118810</v>
      </c>
      <c r="P37" s="3">
        <f t="shared" si="4"/>
        <v>118810</v>
      </c>
      <c r="Q37" s="3">
        <f t="shared" si="4"/>
        <v>118810</v>
      </c>
      <c r="R37" s="3">
        <f t="shared" si="4"/>
        <v>118810</v>
      </c>
      <c r="S37" s="3">
        <f t="shared" si="4"/>
        <v>118810</v>
      </c>
      <c r="T37" s="3">
        <f t="shared" si="4"/>
        <v>118810</v>
      </c>
      <c r="U37" s="3">
        <f t="shared" si="4"/>
        <v>118810</v>
      </c>
      <c r="V37" s="3">
        <f t="shared" si="4"/>
        <v>118810</v>
      </c>
      <c r="W37" s="3">
        <f t="shared" si="4"/>
        <v>118810</v>
      </c>
      <c r="X37" s="3">
        <f t="shared" si="4"/>
        <v>118810</v>
      </c>
      <c r="Y37" s="3">
        <f t="shared" si="4"/>
        <v>118810</v>
      </c>
      <c r="Z37" s="3">
        <f t="shared" si="4"/>
        <v>118810</v>
      </c>
      <c r="AA37" s="3">
        <f t="shared" si="4"/>
        <v>118810</v>
      </c>
      <c r="AB37" s="3">
        <f t="shared" si="4"/>
        <v>118810</v>
      </c>
      <c r="AC37" s="3">
        <f t="shared" si="4"/>
        <v>118810</v>
      </c>
      <c r="AD37" s="3">
        <f t="shared" si="4"/>
        <v>2019770</v>
      </c>
    </row>
    <row r="39" spans="2:30" x14ac:dyDescent="0.2">
      <c r="C39" s="2" t="s">
        <v>35</v>
      </c>
      <c r="D39" s="2"/>
      <c r="E39" s="2"/>
      <c r="F39" s="2"/>
    </row>
  </sheetData>
  <sheetProtection sheet="1" objects="1" scenarios="1"/>
  <mergeCells count="7">
    <mergeCell ref="B6:B37"/>
    <mergeCell ref="T2:U2"/>
    <mergeCell ref="Z2:AA2"/>
    <mergeCell ref="AC2:AD2"/>
    <mergeCell ref="D4:I4"/>
    <mergeCell ref="K4:M4"/>
    <mergeCell ref="N4:O4"/>
  </mergeCells>
  <dataValidations count="3">
    <dataValidation type="decimal" operator="greaterThanOrEqual" allowBlank="1" showInputMessage="1" showErrorMessage="1" sqref="K8:L34 JG8:JH34 TC8:TD34 ACY8:ACZ34 AMU8:AMV34 AWQ8:AWR34 BGM8:BGN34 BQI8:BQJ34 CAE8:CAF34 CKA8:CKB34 CTW8:CTX34 DDS8:DDT34 DNO8:DNP34 DXK8:DXL34 EHG8:EHH34 ERC8:ERD34 FAY8:FAZ34 FKU8:FKV34 FUQ8:FUR34 GEM8:GEN34 GOI8:GOJ34 GYE8:GYF34 HIA8:HIB34 HRW8:HRX34 IBS8:IBT34 ILO8:ILP34 IVK8:IVL34 JFG8:JFH34 JPC8:JPD34 JYY8:JYZ34 KIU8:KIV34 KSQ8:KSR34 LCM8:LCN34 LMI8:LMJ34 LWE8:LWF34 MGA8:MGB34 MPW8:MPX34 MZS8:MZT34 NJO8:NJP34 NTK8:NTL34 ODG8:ODH34 ONC8:OND34 OWY8:OWZ34 PGU8:PGV34 PQQ8:PQR34 QAM8:QAN34 QKI8:QKJ34 QUE8:QUF34 REA8:REB34 RNW8:RNX34 RXS8:RXT34 SHO8:SHP34 SRK8:SRL34 TBG8:TBH34 TLC8:TLD34 TUY8:TUZ34 UEU8:UEV34 UOQ8:UOR34 UYM8:UYN34 VII8:VIJ34 VSE8:VSF34 WCA8:WCB34 WLW8:WLX34 WVS8:WVT34 K65544:L65570 JG65544:JH65570 TC65544:TD65570 ACY65544:ACZ65570 AMU65544:AMV65570 AWQ65544:AWR65570 BGM65544:BGN65570 BQI65544:BQJ65570 CAE65544:CAF65570 CKA65544:CKB65570 CTW65544:CTX65570 DDS65544:DDT65570 DNO65544:DNP65570 DXK65544:DXL65570 EHG65544:EHH65570 ERC65544:ERD65570 FAY65544:FAZ65570 FKU65544:FKV65570 FUQ65544:FUR65570 GEM65544:GEN65570 GOI65544:GOJ65570 GYE65544:GYF65570 HIA65544:HIB65570 HRW65544:HRX65570 IBS65544:IBT65570 ILO65544:ILP65570 IVK65544:IVL65570 JFG65544:JFH65570 JPC65544:JPD65570 JYY65544:JYZ65570 KIU65544:KIV65570 KSQ65544:KSR65570 LCM65544:LCN65570 LMI65544:LMJ65570 LWE65544:LWF65570 MGA65544:MGB65570 MPW65544:MPX65570 MZS65544:MZT65570 NJO65544:NJP65570 NTK65544:NTL65570 ODG65544:ODH65570 ONC65544:OND65570 OWY65544:OWZ65570 PGU65544:PGV65570 PQQ65544:PQR65570 QAM65544:QAN65570 QKI65544:QKJ65570 QUE65544:QUF65570 REA65544:REB65570 RNW65544:RNX65570 RXS65544:RXT65570 SHO65544:SHP65570 SRK65544:SRL65570 TBG65544:TBH65570 TLC65544:TLD65570 TUY65544:TUZ65570 UEU65544:UEV65570 UOQ65544:UOR65570 UYM65544:UYN65570 VII65544:VIJ65570 VSE65544:VSF65570 WCA65544:WCB65570 WLW65544:WLX65570 WVS65544:WVT65570 K131080:L131106 JG131080:JH131106 TC131080:TD131106 ACY131080:ACZ131106 AMU131080:AMV131106 AWQ131080:AWR131106 BGM131080:BGN131106 BQI131080:BQJ131106 CAE131080:CAF131106 CKA131080:CKB131106 CTW131080:CTX131106 DDS131080:DDT131106 DNO131080:DNP131106 DXK131080:DXL131106 EHG131080:EHH131106 ERC131080:ERD131106 FAY131080:FAZ131106 FKU131080:FKV131106 FUQ131080:FUR131106 GEM131080:GEN131106 GOI131080:GOJ131106 GYE131080:GYF131106 HIA131080:HIB131106 HRW131080:HRX131106 IBS131080:IBT131106 ILO131080:ILP131106 IVK131080:IVL131106 JFG131080:JFH131106 JPC131080:JPD131106 JYY131080:JYZ131106 KIU131080:KIV131106 KSQ131080:KSR131106 LCM131080:LCN131106 LMI131080:LMJ131106 LWE131080:LWF131106 MGA131080:MGB131106 MPW131080:MPX131106 MZS131080:MZT131106 NJO131080:NJP131106 NTK131080:NTL131106 ODG131080:ODH131106 ONC131080:OND131106 OWY131080:OWZ131106 PGU131080:PGV131106 PQQ131080:PQR131106 QAM131080:QAN131106 QKI131080:QKJ131106 QUE131080:QUF131106 REA131080:REB131106 RNW131080:RNX131106 RXS131080:RXT131106 SHO131080:SHP131106 SRK131080:SRL131106 TBG131080:TBH131106 TLC131080:TLD131106 TUY131080:TUZ131106 UEU131080:UEV131106 UOQ131080:UOR131106 UYM131080:UYN131106 VII131080:VIJ131106 VSE131080:VSF131106 WCA131080:WCB131106 WLW131080:WLX131106 WVS131080:WVT131106 K196616:L196642 JG196616:JH196642 TC196616:TD196642 ACY196616:ACZ196642 AMU196616:AMV196642 AWQ196616:AWR196642 BGM196616:BGN196642 BQI196616:BQJ196642 CAE196616:CAF196642 CKA196616:CKB196642 CTW196616:CTX196642 DDS196616:DDT196642 DNO196616:DNP196642 DXK196616:DXL196642 EHG196616:EHH196642 ERC196616:ERD196642 FAY196616:FAZ196642 FKU196616:FKV196642 FUQ196616:FUR196642 GEM196616:GEN196642 GOI196616:GOJ196642 GYE196616:GYF196642 HIA196616:HIB196642 HRW196616:HRX196642 IBS196616:IBT196642 ILO196616:ILP196642 IVK196616:IVL196642 JFG196616:JFH196642 JPC196616:JPD196642 JYY196616:JYZ196642 KIU196616:KIV196642 KSQ196616:KSR196642 LCM196616:LCN196642 LMI196616:LMJ196642 LWE196616:LWF196642 MGA196616:MGB196642 MPW196616:MPX196642 MZS196616:MZT196642 NJO196616:NJP196642 NTK196616:NTL196642 ODG196616:ODH196642 ONC196616:OND196642 OWY196616:OWZ196642 PGU196616:PGV196642 PQQ196616:PQR196642 QAM196616:QAN196642 QKI196616:QKJ196642 QUE196616:QUF196642 REA196616:REB196642 RNW196616:RNX196642 RXS196616:RXT196642 SHO196616:SHP196642 SRK196616:SRL196642 TBG196616:TBH196642 TLC196616:TLD196642 TUY196616:TUZ196642 UEU196616:UEV196642 UOQ196616:UOR196642 UYM196616:UYN196642 VII196616:VIJ196642 VSE196616:VSF196642 WCA196616:WCB196642 WLW196616:WLX196642 WVS196616:WVT196642 K262152:L262178 JG262152:JH262178 TC262152:TD262178 ACY262152:ACZ262178 AMU262152:AMV262178 AWQ262152:AWR262178 BGM262152:BGN262178 BQI262152:BQJ262178 CAE262152:CAF262178 CKA262152:CKB262178 CTW262152:CTX262178 DDS262152:DDT262178 DNO262152:DNP262178 DXK262152:DXL262178 EHG262152:EHH262178 ERC262152:ERD262178 FAY262152:FAZ262178 FKU262152:FKV262178 FUQ262152:FUR262178 GEM262152:GEN262178 GOI262152:GOJ262178 GYE262152:GYF262178 HIA262152:HIB262178 HRW262152:HRX262178 IBS262152:IBT262178 ILO262152:ILP262178 IVK262152:IVL262178 JFG262152:JFH262178 JPC262152:JPD262178 JYY262152:JYZ262178 KIU262152:KIV262178 KSQ262152:KSR262178 LCM262152:LCN262178 LMI262152:LMJ262178 LWE262152:LWF262178 MGA262152:MGB262178 MPW262152:MPX262178 MZS262152:MZT262178 NJO262152:NJP262178 NTK262152:NTL262178 ODG262152:ODH262178 ONC262152:OND262178 OWY262152:OWZ262178 PGU262152:PGV262178 PQQ262152:PQR262178 QAM262152:QAN262178 QKI262152:QKJ262178 QUE262152:QUF262178 REA262152:REB262178 RNW262152:RNX262178 RXS262152:RXT262178 SHO262152:SHP262178 SRK262152:SRL262178 TBG262152:TBH262178 TLC262152:TLD262178 TUY262152:TUZ262178 UEU262152:UEV262178 UOQ262152:UOR262178 UYM262152:UYN262178 VII262152:VIJ262178 VSE262152:VSF262178 WCA262152:WCB262178 WLW262152:WLX262178 WVS262152:WVT262178 K327688:L327714 JG327688:JH327714 TC327688:TD327714 ACY327688:ACZ327714 AMU327688:AMV327714 AWQ327688:AWR327714 BGM327688:BGN327714 BQI327688:BQJ327714 CAE327688:CAF327714 CKA327688:CKB327714 CTW327688:CTX327714 DDS327688:DDT327714 DNO327688:DNP327714 DXK327688:DXL327714 EHG327688:EHH327714 ERC327688:ERD327714 FAY327688:FAZ327714 FKU327688:FKV327714 FUQ327688:FUR327714 GEM327688:GEN327714 GOI327688:GOJ327714 GYE327688:GYF327714 HIA327688:HIB327714 HRW327688:HRX327714 IBS327688:IBT327714 ILO327688:ILP327714 IVK327688:IVL327714 JFG327688:JFH327714 JPC327688:JPD327714 JYY327688:JYZ327714 KIU327688:KIV327714 KSQ327688:KSR327714 LCM327688:LCN327714 LMI327688:LMJ327714 LWE327688:LWF327714 MGA327688:MGB327714 MPW327688:MPX327714 MZS327688:MZT327714 NJO327688:NJP327714 NTK327688:NTL327714 ODG327688:ODH327714 ONC327688:OND327714 OWY327688:OWZ327714 PGU327688:PGV327714 PQQ327688:PQR327714 QAM327688:QAN327714 QKI327688:QKJ327714 QUE327688:QUF327714 REA327688:REB327714 RNW327688:RNX327714 RXS327688:RXT327714 SHO327688:SHP327714 SRK327688:SRL327714 TBG327688:TBH327714 TLC327688:TLD327714 TUY327688:TUZ327714 UEU327688:UEV327714 UOQ327688:UOR327714 UYM327688:UYN327714 VII327688:VIJ327714 VSE327688:VSF327714 WCA327688:WCB327714 WLW327688:WLX327714 WVS327688:WVT327714 K393224:L393250 JG393224:JH393250 TC393224:TD393250 ACY393224:ACZ393250 AMU393224:AMV393250 AWQ393224:AWR393250 BGM393224:BGN393250 BQI393224:BQJ393250 CAE393224:CAF393250 CKA393224:CKB393250 CTW393224:CTX393250 DDS393224:DDT393250 DNO393224:DNP393250 DXK393224:DXL393250 EHG393224:EHH393250 ERC393224:ERD393250 FAY393224:FAZ393250 FKU393224:FKV393250 FUQ393224:FUR393250 GEM393224:GEN393250 GOI393224:GOJ393250 GYE393224:GYF393250 HIA393224:HIB393250 HRW393224:HRX393250 IBS393224:IBT393250 ILO393224:ILP393250 IVK393224:IVL393250 JFG393224:JFH393250 JPC393224:JPD393250 JYY393224:JYZ393250 KIU393224:KIV393250 KSQ393224:KSR393250 LCM393224:LCN393250 LMI393224:LMJ393250 LWE393224:LWF393250 MGA393224:MGB393250 MPW393224:MPX393250 MZS393224:MZT393250 NJO393224:NJP393250 NTK393224:NTL393250 ODG393224:ODH393250 ONC393224:OND393250 OWY393224:OWZ393250 PGU393224:PGV393250 PQQ393224:PQR393250 QAM393224:QAN393250 QKI393224:QKJ393250 QUE393224:QUF393250 REA393224:REB393250 RNW393224:RNX393250 RXS393224:RXT393250 SHO393224:SHP393250 SRK393224:SRL393250 TBG393224:TBH393250 TLC393224:TLD393250 TUY393224:TUZ393250 UEU393224:UEV393250 UOQ393224:UOR393250 UYM393224:UYN393250 VII393224:VIJ393250 VSE393224:VSF393250 WCA393224:WCB393250 WLW393224:WLX393250 WVS393224:WVT393250 K458760:L458786 JG458760:JH458786 TC458760:TD458786 ACY458760:ACZ458786 AMU458760:AMV458786 AWQ458760:AWR458786 BGM458760:BGN458786 BQI458760:BQJ458786 CAE458760:CAF458786 CKA458760:CKB458786 CTW458760:CTX458786 DDS458760:DDT458786 DNO458760:DNP458786 DXK458760:DXL458786 EHG458760:EHH458786 ERC458760:ERD458786 FAY458760:FAZ458786 FKU458760:FKV458786 FUQ458760:FUR458786 GEM458760:GEN458786 GOI458760:GOJ458786 GYE458760:GYF458786 HIA458760:HIB458786 HRW458760:HRX458786 IBS458760:IBT458786 ILO458760:ILP458786 IVK458760:IVL458786 JFG458760:JFH458786 JPC458760:JPD458786 JYY458760:JYZ458786 KIU458760:KIV458786 KSQ458760:KSR458786 LCM458760:LCN458786 LMI458760:LMJ458786 LWE458760:LWF458786 MGA458760:MGB458786 MPW458760:MPX458786 MZS458760:MZT458786 NJO458760:NJP458786 NTK458760:NTL458786 ODG458760:ODH458786 ONC458760:OND458786 OWY458760:OWZ458786 PGU458760:PGV458786 PQQ458760:PQR458786 QAM458760:QAN458786 QKI458760:QKJ458786 QUE458760:QUF458786 REA458760:REB458786 RNW458760:RNX458786 RXS458760:RXT458786 SHO458760:SHP458786 SRK458760:SRL458786 TBG458760:TBH458786 TLC458760:TLD458786 TUY458760:TUZ458786 UEU458760:UEV458786 UOQ458760:UOR458786 UYM458760:UYN458786 VII458760:VIJ458786 VSE458760:VSF458786 WCA458760:WCB458786 WLW458760:WLX458786 WVS458760:WVT458786 K524296:L524322 JG524296:JH524322 TC524296:TD524322 ACY524296:ACZ524322 AMU524296:AMV524322 AWQ524296:AWR524322 BGM524296:BGN524322 BQI524296:BQJ524322 CAE524296:CAF524322 CKA524296:CKB524322 CTW524296:CTX524322 DDS524296:DDT524322 DNO524296:DNP524322 DXK524296:DXL524322 EHG524296:EHH524322 ERC524296:ERD524322 FAY524296:FAZ524322 FKU524296:FKV524322 FUQ524296:FUR524322 GEM524296:GEN524322 GOI524296:GOJ524322 GYE524296:GYF524322 HIA524296:HIB524322 HRW524296:HRX524322 IBS524296:IBT524322 ILO524296:ILP524322 IVK524296:IVL524322 JFG524296:JFH524322 JPC524296:JPD524322 JYY524296:JYZ524322 KIU524296:KIV524322 KSQ524296:KSR524322 LCM524296:LCN524322 LMI524296:LMJ524322 LWE524296:LWF524322 MGA524296:MGB524322 MPW524296:MPX524322 MZS524296:MZT524322 NJO524296:NJP524322 NTK524296:NTL524322 ODG524296:ODH524322 ONC524296:OND524322 OWY524296:OWZ524322 PGU524296:PGV524322 PQQ524296:PQR524322 QAM524296:QAN524322 QKI524296:QKJ524322 QUE524296:QUF524322 REA524296:REB524322 RNW524296:RNX524322 RXS524296:RXT524322 SHO524296:SHP524322 SRK524296:SRL524322 TBG524296:TBH524322 TLC524296:TLD524322 TUY524296:TUZ524322 UEU524296:UEV524322 UOQ524296:UOR524322 UYM524296:UYN524322 VII524296:VIJ524322 VSE524296:VSF524322 WCA524296:WCB524322 WLW524296:WLX524322 WVS524296:WVT524322 K589832:L589858 JG589832:JH589858 TC589832:TD589858 ACY589832:ACZ589858 AMU589832:AMV589858 AWQ589832:AWR589858 BGM589832:BGN589858 BQI589832:BQJ589858 CAE589832:CAF589858 CKA589832:CKB589858 CTW589832:CTX589858 DDS589832:DDT589858 DNO589832:DNP589858 DXK589832:DXL589858 EHG589832:EHH589858 ERC589832:ERD589858 FAY589832:FAZ589858 FKU589832:FKV589858 FUQ589832:FUR589858 GEM589832:GEN589858 GOI589832:GOJ589858 GYE589832:GYF589858 HIA589832:HIB589858 HRW589832:HRX589858 IBS589832:IBT589858 ILO589832:ILP589858 IVK589832:IVL589858 JFG589832:JFH589858 JPC589832:JPD589858 JYY589832:JYZ589858 KIU589832:KIV589858 KSQ589832:KSR589858 LCM589832:LCN589858 LMI589832:LMJ589858 LWE589832:LWF589858 MGA589832:MGB589858 MPW589832:MPX589858 MZS589832:MZT589858 NJO589832:NJP589858 NTK589832:NTL589858 ODG589832:ODH589858 ONC589832:OND589858 OWY589832:OWZ589858 PGU589832:PGV589858 PQQ589832:PQR589858 QAM589832:QAN589858 QKI589832:QKJ589858 QUE589832:QUF589858 REA589832:REB589858 RNW589832:RNX589858 RXS589832:RXT589858 SHO589832:SHP589858 SRK589832:SRL589858 TBG589832:TBH589858 TLC589832:TLD589858 TUY589832:TUZ589858 UEU589832:UEV589858 UOQ589832:UOR589858 UYM589832:UYN589858 VII589832:VIJ589858 VSE589832:VSF589858 WCA589832:WCB589858 WLW589832:WLX589858 WVS589832:WVT589858 K655368:L655394 JG655368:JH655394 TC655368:TD655394 ACY655368:ACZ655394 AMU655368:AMV655394 AWQ655368:AWR655394 BGM655368:BGN655394 BQI655368:BQJ655394 CAE655368:CAF655394 CKA655368:CKB655394 CTW655368:CTX655394 DDS655368:DDT655394 DNO655368:DNP655394 DXK655368:DXL655394 EHG655368:EHH655394 ERC655368:ERD655394 FAY655368:FAZ655394 FKU655368:FKV655394 FUQ655368:FUR655394 GEM655368:GEN655394 GOI655368:GOJ655394 GYE655368:GYF655394 HIA655368:HIB655394 HRW655368:HRX655394 IBS655368:IBT655394 ILO655368:ILP655394 IVK655368:IVL655394 JFG655368:JFH655394 JPC655368:JPD655394 JYY655368:JYZ655394 KIU655368:KIV655394 KSQ655368:KSR655394 LCM655368:LCN655394 LMI655368:LMJ655394 LWE655368:LWF655394 MGA655368:MGB655394 MPW655368:MPX655394 MZS655368:MZT655394 NJO655368:NJP655394 NTK655368:NTL655394 ODG655368:ODH655394 ONC655368:OND655394 OWY655368:OWZ655394 PGU655368:PGV655394 PQQ655368:PQR655394 QAM655368:QAN655394 QKI655368:QKJ655394 QUE655368:QUF655394 REA655368:REB655394 RNW655368:RNX655394 RXS655368:RXT655394 SHO655368:SHP655394 SRK655368:SRL655394 TBG655368:TBH655394 TLC655368:TLD655394 TUY655368:TUZ655394 UEU655368:UEV655394 UOQ655368:UOR655394 UYM655368:UYN655394 VII655368:VIJ655394 VSE655368:VSF655394 WCA655368:WCB655394 WLW655368:WLX655394 WVS655368:WVT655394 K720904:L720930 JG720904:JH720930 TC720904:TD720930 ACY720904:ACZ720930 AMU720904:AMV720930 AWQ720904:AWR720930 BGM720904:BGN720930 BQI720904:BQJ720930 CAE720904:CAF720930 CKA720904:CKB720930 CTW720904:CTX720930 DDS720904:DDT720930 DNO720904:DNP720930 DXK720904:DXL720930 EHG720904:EHH720930 ERC720904:ERD720930 FAY720904:FAZ720930 FKU720904:FKV720930 FUQ720904:FUR720930 GEM720904:GEN720930 GOI720904:GOJ720930 GYE720904:GYF720930 HIA720904:HIB720930 HRW720904:HRX720930 IBS720904:IBT720930 ILO720904:ILP720930 IVK720904:IVL720930 JFG720904:JFH720930 JPC720904:JPD720930 JYY720904:JYZ720930 KIU720904:KIV720930 KSQ720904:KSR720930 LCM720904:LCN720930 LMI720904:LMJ720930 LWE720904:LWF720930 MGA720904:MGB720930 MPW720904:MPX720930 MZS720904:MZT720930 NJO720904:NJP720930 NTK720904:NTL720930 ODG720904:ODH720930 ONC720904:OND720930 OWY720904:OWZ720930 PGU720904:PGV720930 PQQ720904:PQR720930 QAM720904:QAN720930 QKI720904:QKJ720930 QUE720904:QUF720930 REA720904:REB720930 RNW720904:RNX720930 RXS720904:RXT720930 SHO720904:SHP720930 SRK720904:SRL720930 TBG720904:TBH720930 TLC720904:TLD720930 TUY720904:TUZ720930 UEU720904:UEV720930 UOQ720904:UOR720930 UYM720904:UYN720930 VII720904:VIJ720930 VSE720904:VSF720930 WCA720904:WCB720930 WLW720904:WLX720930 WVS720904:WVT720930 K786440:L786466 JG786440:JH786466 TC786440:TD786466 ACY786440:ACZ786466 AMU786440:AMV786466 AWQ786440:AWR786466 BGM786440:BGN786466 BQI786440:BQJ786466 CAE786440:CAF786466 CKA786440:CKB786466 CTW786440:CTX786466 DDS786440:DDT786466 DNO786440:DNP786466 DXK786440:DXL786466 EHG786440:EHH786466 ERC786440:ERD786466 FAY786440:FAZ786466 FKU786440:FKV786466 FUQ786440:FUR786466 GEM786440:GEN786466 GOI786440:GOJ786466 GYE786440:GYF786466 HIA786440:HIB786466 HRW786440:HRX786466 IBS786440:IBT786466 ILO786440:ILP786466 IVK786440:IVL786466 JFG786440:JFH786466 JPC786440:JPD786466 JYY786440:JYZ786466 KIU786440:KIV786466 KSQ786440:KSR786466 LCM786440:LCN786466 LMI786440:LMJ786466 LWE786440:LWF786466 MGA786440:MGB786466 MPW786440:MPX786466 MZS786440:MZT786466 NJO786440:NJP786466 NTK786440:NTL786466 ODG786440:ODH786466 ONC786440:OND786466 OWY786440:OWZ786466 PGU786440:PGV786466 PQQ786440:PQR786466 QAM786440:QAN786466 QKI786440:QKJ786466 QUE786440:QUF786466 REA786440:REB786466 RNW786440:RNX786466 RXS786440:RXT786466 SHO786440:SHP786466 SRK786440:SRL786466 TBG786440:TBH786466 TLC786440:TLD786466 TUY786440:TUZ786466 UEU786440:UEV786466 UOQ786440:UOR786466 UYM786440:UYN786466 VII786440:VIJ786466 VSE786440:VSF786466 WCA786440:WCB786466 WLW786440:WLX786466 WVS786440:WVT786466 K851976:L852002 JG851976:JH852002 TC851976:TD852002 ACY851976:ACZ852002 AMU851976:AMV852002 AWQ851976:AWR852002 BGM851976:BGN852002 BQI851976:BQJ852002 CAE851976:CAF852002 CKA851976:CKB852002 CTW851976:CTX852002 DDS851976:DDT852002 DNO851976:DNP852002 DXK851976:DXL852002 EHG851976:EHH852002 ERC851976:ERD852002 FAY851976:FAZ852002 FKU851976:FKV852002 FUQ851976:FUR852002 GEM851976:GEN852002 GOI851976:GOJ852002 GYE851976:GYF852002 HIA851976:HIB852002 HRW851976:HRX852002 IBS851976:IBT852002 ILO851976:ILP852002 IVK851976:IVL852002 JFG851976:JFH852002 JPC851976:JPD852002 JYY851976:JYZ852002 KIU851976:KIV852002 KSQ851976:KSR852002 LCM851976:LCN852002 LMI851976:LMJ852002 LWE851976:LWF852002 MGA851976:MGB852002 MPW851976:MPX852002 MZS851976:MZT852002 NJO851976:NJP852002 NTK851976:NTL852002 ODG851976:ODH852002 ONC851976:OND852002 OWY851976:OWZ852002 PGU851976:PGV852002 PQQ851976:PQR852002 QAM851976:QAN852002 QKI851976:QKJ852002 QUE851976:QUF852002 REA851976:REB852002 RNW851976:RNX852002 RXS851976:RXT852002 SHO851976:SHP852002 SRK851976:SRL852002 TBG851976:TBH852002 TLC851976:TLD852002 TUY851976:TUZ852002 UEU851976:UEV852002 UOQ851976:UOR852002 UYM851976:UYN852002 VII851976:VIJ852002 VSE851976:VSF852002 WCA851976:WCB852002 WLW851976:WLX852002 WVS851976:WVT852002 K917512:L917538 JG917512:JH917538 TC917512:TD917538 ACY917512:ACZ917538 AMU917512:AMV917538 AWQ917512:AWR917538 BGM917512:BGN917538 BQI917512:BQJ917538 CAE917512:CAF917538 CKA917512:CKB917538 CTW917512:CTX917538 DDS917512:DDT917538 DNO917512:DNP917538 DXK917512:DXL917538 EHG917512:EHH917538 ERC917512:ERD917538 FAY917512:FAZ917538 FKU917512:FKV917538 FUQ917512:FUR917538 GEM917512:GEN917538 GOI917512:GOJ917538 GYE917512:GYF917538 HIA917512:HIB917538 HRW917512:HRX917538 IBS917512:IBT917538 ILO917512:ILP917538 IVK917512:IVL917538 JFG917512:JFH917538 JPC917512:JPD917538 JYY917512:JYZ917538 KIU917512:KIV917538 KSQ917512:KSR917538 LCM917512:LCN917538 LMI917512:LMJ917538 LWE917512:LWF917538 MGA917512:MGB917538 MPW917512:MPX917538 MZS917512:MZT917538 NJO917512:NJP917538 NTK917512:NTL917538 ODG917512:ODH917538 ONC917512:OND917538 OWY917512:OWZ917538 PGU917512:PGV917538 PQQ917512:PQR917538 QAM917512:QAN917538 QKI917512:QKJ917538 QUE917512:QUF917538 REA917512:REB917538 RNW917512:RNX917538 RXS917512:RXT917538 SHO917512:SHP917538 SRK917512:SRL917538 TBG917512:TBH917538 TLC917512:TLD917538 TUY917512:TUZ917538 UEU917512:UEV917538 UOQ917512:UOR917538 UYM917512:UYN917538 VII917512:VIJ917538 VSE917512:VSF917538 WCA917512:WCB917538 WLW917512:WLX917538 WVS917512:WVT917538 K983048:L983074 JG983048:JH983074 TC983048:TD983074 ACY983048:ACZ983074 AMU983048:AMV983074 AWQ983048:AWR983074 BGM983048:BGN983074 BQI983048:BQJ983074 CAE983048:CAF983074 CKA983048:CKB983074 CTW983048:CTX983074 DDS983048:DDT983074 DNO983048:DNP983074 DXK983048:DXL983074 EHG983048:EHH983074 ERC983048:ERD983074 FAY983048:FAZ983074 FKU983048:FKV983074 FUQ983048:FUR983074 GEM983048:GEN983074 GOI983048:GOJ983074 GYE983048:GYF983074 HIA983048:HIB983074 HRW983048:HRX983074 IBS983048:IBT983074 ILO983048:ILP983074 IVK983048:IVL983074 JFG983048:JFH983074 JPC983048:JPD983074 JYY983048:JYZ983074 KIU983048:KIV983074 KSQ983048:KSR983074 LCM983048:LCN983074 LMI983048:LMJ983074 LWE983048:LWF983074 MGA983048:MGB983074 MPW983048:MPX983074 MZS983048:MZT983074 NJO983048:NJP983074 NTK983048:NTL983074 ODG983048:ODH983074 ONC983048:OND983074 OWY983048:OWZ983074 PGU983048:PGV983074 PQQ983048:PQR983074 QAM983048:QAN983074 QKI983048:QKJ983074 QUE983048:QUF983074 REA983048:REB983074 RNW983048:RNX983074 RXS983048:RXT983074 SHO983048:SHP983074 SRK983048:SRL983074 TBG983048:TBH983074 TLC983048:TLD983074 TUY983048:TUZ983074 UEU983048:UEV983074 UOQ983048:UOR983074 UYM983048:UYN983074 VII983048:VIJ983074 VSE983048:VSF983074 WCA983048:WCB983074 WLW983048:WLX983074 WVS983048:WVT983074 G8:G34 JC8:JC34 SY8:SY34 ACU8:ACU34 AMQ8:AMQ34 AWM8:AWM34 BGI8:BGI34 BQE8:BQE34 CAA8:CAA34 CJW8:CJW34 CTS8:CTS34 DDO8:DDO34 DNK8:DNK34 DXG8:DXG34 EHC8:EHC34 EQY8:EQY34 FAU8:FAU34 FKQ8:FKQ34 FUM8:FUM34 GEI8:GEI34 GOE8:GOE34 GYA8:GYA34 HHW8:HHW34 HRS8:HRS34 IBO8:IBO34 ILK8:ILK34 IVG8:IVG34 JFC8:JFC34 JOY8:JOY34 JYU8:JYU34 KIQ8:KIQ34 KSM8:KSM34 LCI8:LCI34 LME8:LME34 LWA8:LWA34 MFW8:MFW34 MPS8:MPS34 MZO8:MZO34 NJK8:NJK34 NTG8:NTG34 ODC8:ODC34 OMY8:OMY34 OWU8:OWU34 PGQ8:PGQ34 PQM8:PQM34 QAI8:QAI34 QKE8:QKE34 QUA8:QUA34 RDW8:RDW34 RNS8:RNS34 RXO8:RXO34 SHK8:SHK34 SRG8:SRG34 TBC8:TBC34 TKY8:TKY34 TUU8:TUU34 UEQ8:UEQ34 UOM8:UOM34 UYI8:UYI34 VIE8:VIE34 VSA8:VSA34 WBW8:WBW34 WLS8:WLS34 WVO8:WVO34 G65544:G65570 JC65544:JC65570 SY65544:SY65570 ACU65544:ACU65570 AMQ65544:AMQ65570 AWM65544:AWM65570 BGI65544:BGI65570 BQE65544:BQE65570 CAA65544:CAA65570 CJW65544:CJW65570 CTS65544:CTS65570 DDO65544:DDO65570 DNK65544:DNK65570 DXG65544:DXG65570 EHC65544:EHC65570 EQY65544:EQY65570 FAU65544:FAU65570 FKQ65544:FKQ65570 FUM65544:FUM65570 GEI65544:GEI65570 GOE65544:GOE65570 GYA65544:GYA65570 HHW65544:HHW65570 HRS65544:HRS65570 IBO65544:IBO65570 ILK65544:ILK65570 IVG65544:IVG65570 JFC65544:JFC65570 JOY65544:JOY65570 JYU65544:JYU65570 KIQ65544:KIQ65570 KSM65544:KSM65570 LCI65544:LCI65570 LME65544:LME65570 LWA65544:LWA65570 MFW65544:MFW65570 MPS65544:MPS65570 MZO65544:MZO65570 NJK65544:NJK65570 NTG65544:NTG65570 ODC65544:ODC65570 OMY65544:OMY65570 OWU65544:OWU65570 PGQ65544:PGQ65570 PQM65544:PQM65570 QAI65544:QAI65570 QKE65544:QKE65570 QUA65544:QUA65570 RDW65544:RDW65570 RNS65544:RNS65570 RXO65544:RXO65570 SHK65544:SHK65570 SRG65544:SRG65570 TBC65544:TBC65570 TKY65544:TKY65570 TUU65544:TUU65570 UEQ65544:UEQ65570 UOM65544:UOM65570 UYI65544:UYI65570 VIE65544:VIE65570 VSA65544:VSA65570 WBW65544:WBW65570 WLS65544:WLS65570 WVO65544:WVO65570 G131080:G131106 JC131080:JC131106 SY131080:SY131106 ACU131080:ACU131106 AMQ131080:AMQ131106 AWM131080:AWM131106 BGI131080:BGI131106 BQE131080:BQE131106 CAA131080:CAA131106 CJW131080:CJW131106 CTS131080:CTS131106 DDO131080:DDO131106 DNK131080:DNK131106 DXG131080:DXG131106 EHC131080:EHC131106 EQY131080:EQY131106 FAU131080:FAU131106 FKQ131080:FKQ131106 FUM131080:FUM131106 GEI131080:GEI131106 GOE131080:GOE131106 GYA131080:GYA131106 HHW131080:HHW131106 HRS131080:HRS131106 IBO131080:IBO131106 ILK131080:ILK131106 IVG131080:IVG131106 JFC131080:JFC131106 JOY131080:JOY131106 JYU131080:JYU131106 KIQ131080:KIQ131106 KSM131080:KSM131106 LCI131080:LCI131106 LME131080:LME131106 LWA131080:LWA131106 MFW131080:MFW131106 MPS131080:MPS131106 MZO131080:MZO131106 NJK131080:NJK131106 NTG131080:NTG131106 ODC131080:ODC131106 OMY131080:OMY131106 OWU131080:OWU131106 PGQ131080:PGQ131106 PQM131080:PQM131106 QAI131080:QAI131106 QKE131080:QKE131106 QUA131080:QUA131106 RDW131080:RDW131106 RNS131080:RNS131106 RXO131080:RXO131106 SHK131080:SHK131106 SRG131080:SRG131106 TBC131080:TBC131106 TKY131080:TKY131106 TUU131080:TUU131106 UEQ131080:UEQ131106 UOM131080:UOM131106 UYI131080:UYI131106 VIE131080:VIE131106 VSA131080:VSA131106 WBW131080:WBW131106 WLS131080:WLS131106 WVO131080:WVO131106 G196616:G196642 JC196616:JC196642 SY196616:SY196642 ACU196616:ACU196642 AMQ196616:AMQ196642 AWM196616:AWM196642 BGI196616:BGI196642 BQE196616:BQE196642 CAA196616:CAA196642 CJW196616:CJW196642 CTS196616:CTS196642 DDO196616:DDO196642 DNK196616:DNK196642 DXG196616:DXG196642 EHC196616:EHC196642 EQY196616:EQY196642 FAU196616:FAU196642 FKQ196616:FKQ196642 FUM196616:FUM196642 GEI196616:GEI196642 GOE196616:GOE196642 GYA196616:GYA196642 HHW196616:HHW196642 HRS196616:HRS196642 IBO196616:IBO196642 ILK196616:ILK196642 IVG196616:IVG196642 JFC196616:JFC196642 JOY196616:JOY196642 JYU196616:JYU196642 KIQ196616:KIQ196642 KSM196616:KSM196642 LCI196616:LCI196642 LME196616:LME196642 LWA196616:LWA196642 MFW196616:MFW196642 MPS196616:MPS196642 MZO196616:MZO196642 NJK196616:NJK196642 NTG196616:NTG196642 ODC196616:ODC196642 OMY196616:OMY196642 OWU196616:OWU196642 PGQ196616:PGQ196642 PQM196616:PQM196642 QAI196616:QAI196642 QKE196616:QKE196642 QUA196616:QUA196642 RDW196616:RDW196642 RNS196616:RNS196642 RXO196616:RXO196642 SHK196616:SHK196642 SRG196616:SRG196642 TBC196616:TBC196642 TKY196616:TKY196642 TUU196616:TUU196642 UEQ196616:UEQ196642 UOM196616:UOM196642 UYI196616:UYI196642 VIE196616:VIE196642 VSA196616:VSA196642 WBW196616:WBW196642 WLS196616:WLS196642 WVO196616:WVO196642 G262152:G262178 JC262152:JC262178 SY262152:SY262178 ACU262152:ACU262178 AMQ262152:AMQ262178 AWM262152:AWM262178 BGI262152:BGI262178 BQE262152:BQE262178 CAA262152:CAA262178 CJW262152:CJW262178 CTS262152:CTS262178 DDO262152:DDO262178 DNK262152:DNK262178 DXG262152:DXG262178 EHC262152:EHC262178 EQY262152:EQY262178 FAU262152:FAU262178 FKQ262152:FKQ262178 FUM262152:FUM262178 GEI262152:GEI262178 GOE262152:GOE262178 GYA262152:GYA262178 HHW262152:HHW262178 HRS262152:HRS262178 IBO262152:IBO262178 ILK262152:ILK262178 IVG262152:IVG262178 JFC262152:JFC262178 JOY262152:JOY262178 JYU262152:JYU262178 KIQ262152:KIQ262178 KSM262152:KSM262178 LCI262152:LCI262178 LME262152:LME262178 LWA262152:LWA262178 MFW262152:MFW262178 MPS262152:MPS262178 MZO262152:MZO262178 NJK262152:NJK262178 NTG262152:NTG262178 ODC262152:ODC262178 OMY262152:OMY262178 OWU262152:OWU262178 PGQ262152:PGQ262178 PQM262152:PQM262178 QAI262152:QAI262178 QKE262152:QKE262178 QUA262152:QUA262178 RDW262152:RDW262178 RNS262152:RNS262178 RXO262152:RXO262178 SHK262152:SHK262178 SRG262152:SRG262178 TBC262152:TBC262178 TKY262152:TKY262178 TUU262152:TUU262178 UEQ262152:UEQ262178 UOM262152:UOM262178 UYI262152:UYI262178 VIE262152:VIE262178 VSA262152:VSA262178 WBW262152:WBW262178 WLS262152:WLS262178 WVO262152:WVO262178 G327688:G327714 JC327688:JC327714 SY327688:SY327714 ACU327688:ACU327714 AMQ327688:AMQ327714 AWM327688:AWM327714 BGI327688:BGI327714 BQE327688:BQE327714 CAA327688:CAA327714 CJW327688:CJW327714 CTS327688:CTS327714 DDO327688:DDO327714 DNK327688:DNK327714 DXG327688:DXG327714 EHC327688:EHC327714 EQY327688:EQY327714 FAU327688:FAU327714 FKQ327688:FKQ327714 FUM327688:FUM327714 GEI327688:GEI327714 GOE327688:GOE327714 GYA327688:GYA327714 HHW327688:HHW327714 HRS327688:HRS327714 IBO327688:IBO327714 ILK327688:ILK327714 IVG327688:IVG327714 JFC327688:JFC327714 JOY327688:JOY327714 JYU327688:JYU327714 KIQ327688:KIQ327714 KSM327688:KSM327714 LCI327688:LCI327714 LME327688:LME327714 LWA327688:LWA327714 MFW327688:MFW327714 MPS327688:MPS327714 MZO327688:MZO327714 NJK327688:NJK327714 NTG327688:NTG327714 ODC327688:ODC327714 OMY327688:OMY327714 OWU327688:OWU327714 PGQ327688:PGQ327714 PQM327688:PQM327714 QAI327688:QAI327714 QKE327688:QKE327714 QUA327688:QUA327714 RDW327688:RDW327714 RNS327688:RNS327714 RXO327688:RXO327714 SHK327688:SHK327714 SRG327688:SRG327714 TBC327688:TBC327714 TKY327688:TKY327714 TUU327688:TUU327714 UEQ327688:UEQ327714 UOM327688:UOM327714 UYI327688:UYI327714 VIE327688:VIE327714 VSA327688:VSA327714 WBW327688:WBW327714 WLS327688:WLS327714 WVO327688:WVO327714 G393224:G393250 JC393224:JC393250 SY393224:SY393250 ACU393224:ACU393250 AMQ393224:AMQ393250 AWM393224:AWM393250 BGI393224:BGI393250 BQE393224:BQE393250 CAA393224:CAA393250 CJW393224:CJW393250 CTS393224:CTS393250 DDO393224:DDO393250 DNK393224:DNK393250 DXG393224:DXG393250 EHC393224:EHC393250 EQY393224:EQY393250 FAU393224:FAU393250 FKQ393224:FKQ393250 FUM393224:FUM393250 GEI393224:GEI393250 GOE393224:GOE393250 GYA393224:GYA393250 HHW393224:HHW393250 HRS393224:HRS393250 IBO393224:IBO393250 ILK393224:ILK393250 IVG393224:IVG393250 JFC393224:JFC393250 JOY393224:JOY393250 JYU393224:JYU393250 KIQ393224:KIQ393250 KSM393224:KSM393250 LCI393224:LCI393250 LME393224:LME393250 LWA393224:LWA393250 MFW393224:MFW393250 MPS393224:MPS393250 MZO393224:MZO393250 NJK393224:NJK393250 NTG393224:NTG393250 ODC393224:ODC393250 OMY393224:OMY393250 OWU393224:OWU393250 PGQ393224:PGQ393250 PQM393224:PQM393250 QAI393224:QAI393250 QKE393224:QKE393250 QUA393224:QUA393250 RDW393224:RDW393250 RNS393224:RNS393250 RXO393224:RXO393250 SHK393224:SHK393250 SRG393224:SRG393250 TBC393224:TBC393250 TKY393224:TKY393250 TUU393224:TUU393250 UEQ393224:UEQ393250 UOM393224:UOM393250 UYI393224:UYI393250 VIE393224:VIE393250 VSA393224:VSA393250 WBW393224:WBW393250 WLS393224:WLS393250 WVO393224:WVO393250 G458760:G458786 JC458760:JC458786 SY458760:SY458786 ACU458760:ACU458786 AMQ458760:AMQ458786 AWM458760:AWM458786 BGI458760:BGI458786 BQE458760:BQE458786 CAA458760:CAA458786 CJW458760:CJW458786 CTS458760:CTS458786 DDO458760:DDO458786 DNK458760:DNK458786 DXG458760:DXG458786 EHC458760:EHC458786 EQY458760:EQY458786 FAU458760:FAU458786 FKQ458760:FKQ458786 FUM458760:FUM458786 GEI458760:GEI458786 GOE458760:GOE458786 GYA458760:GYA458786 HHW458760:HHW458786 HRS458760:HRS458786 IBO458760:IBO458786 ILK458760:ILK458786 IVG458760:IVG458786 JFC458760:JFC458786 JOY458760:JOY458786 JYU458760:JYU458786 KIQ458760:KIQ458786 KSM458760:KSM458786 LCI458760:LCI458786 LME458760:LME458786 LWA458760:LWA458786 MFW458760:MFW458786 MPS458760:MPS458786 MZO458760:MZO458786 NJK458760:NJK458786 NTG458760:NTG458786 ODC458760:ODC458786 OMY458760:OMY458786 OWU458760:OWU458786 PGQ458760:PGQ458786 PQM458760:PQM458786 QAI458760:QAI458786 QKE458760:QKE458786 QUA458760:QUA458786 RDW458760:RDW458786 RNS458760:RNS458786 RXO458760:RXO458786 SHK458760:SHK458786 SRG458760:SRG458786 TBC458760:TBC458786 TKY458760:TKY458786 TUU458760:TUU458786 UEQ458760:UEQ458786 UOM458760:UOM458786 UYI458760:UYI458786 VIE458760:VIE458786 VSA458760:VSA458786 WBW458760:WBW458786 WLS458760:WLS458786 WVO458760:WVO458786 G524296:G524322 JC524296:JC524322 SY524296:SY524322 ACU524296:ACU524322 AMQ524296:AMQ524322 AWM524296:AWM524322 BGI524296:BGI524322 BQE524296:BQE524322 CAA524296:CAA524322 CJW524296:CJW524322 CTS524296:CTS524322 DDO524296:DDO524322 DNK524296:DNK524322 DXG524296:DXG524322 EHC524296:EHC524322 EQY524296:EQY524322 FAU524296:FAU524322 FKQ524296:FKQ524322 FUM524296:FUM524322 GEI524296:GEI524322 GOE524296:GOE524322 GYA524296:GYA524322 HHW524296:HHW524322 HRS524296:HRS524322 IBO524296:IBO524322 ILK524296:ILK524322 IVG524296:IVG524322 JFC524296:JFC524322 JOY524296:JOY524322 JYU524296:JYU524322 KIQ524296:KIQ524322 KSM524296:KSM524322 LCI524296:LCI524322 LME524296:LME524322 LWA524296:LWA524322 MFW524296:MFW524322 MPS524296:MPS524322 MZO524296:MZO524322 NJK524296:NJK524322 NTG524296:NTG524322 ODC524296:ODC524322 OMY524296:OMY524322 OWU524296:OWU524322 PGQ524296:PGQ524322 PQM524296:PQM524322 QAI524296:QAI524322 QKE524296:QKE524322 QUA524296:QUA524322 RDW524296:RDW524322 RNS524296:RNS524322 RXO524296:RXO524322 SHK524296:SHK524322 SRG524296:SRG524322 TBC524296:TBC524322 TKY524296:TKY524322 TUU524296:TUU524322 UEQ524296:UEQ524322 UOM524296:UOM524322 UYI524296:UYI524322 VIE524296:VIE524322 VSA524296:VSA524322 WBW524296:WBW524322 WLS524296:WLS524322 WVO524296:WVO524322 G589832:G589858 JC589832:JC589858 SY589832:SY589858 ACU589832:ACU589858 AMQ589832:AMQ589858 AWM589832:AWM589858 BGI589832:BGI589858 BQE589832:BQE589858 CAA589832:CAA589858 CJW589832:CJW589858 CTS589832:CTS589858 DDO589832:DDO589858 DNK589832:DNK589858 DXG589832:DXG589858 EHC589832:EHC589858 EQY589832:EQY589858 FAU589832:FAU589858 FKQ589832:FKQ589858 FUM589832:FUM589858 GEI589832:GEI589858 GOE589832:GOE589858 GYA589832:GYA589858 HHW589832:HHW589858 HRS589832:HRS589858 IBO589832:IBO589858 ILK589832:ILK589858 IVG589832:IVG589858 JFC589832:JFC589858 JOY589832:JOY589858 JYU589832:JYU589858 KIQ589832:KIQ589858 KSM589832:KSM589858 LCI589832:LCI589858 LME589832:LME589858 LWA589832:LWA589858 MFW589832:MFW589858 MPS589832:MPS589858 MZO589832:MZO589858 NJK589832:NJK589858 NTG589832:NTG589858 ODC589832:ODC589858 OMY589832:OMY589858 OWU589832:OWU589858 PGQ589832:PGQ589858 PQM589832:PQM589858 QAI589832:QAI589858 QKE589832:QKE589858 QUA589832:QUA589858 RDW589832:RDW589858 RNS589832:RNS589858 RXO589832:RXO589858 SHK589832:SHK589858 SRG589832:SRG589858 TBC589832:TBC589858 TKY589832:TKY589858 TUU589832:TUU589858 UEQ589832:UEQ589858 UOM589832:UOM589858 UYI589832:UYI589858 VIE589832:VIE589858 VSA589832:VSA589858 WBW589832:WBW589858 WLS589832:WLS589858 WVO589832:WVO589858 G655368:G655394 JC655368:JC655394 SY655368:SY655394 ACU655368:ACU655394 AMQ655368:AMQ655394 AWM655368:AWM655394 BGI655368:BGI655394 BQE655368:BQE655394 CAA655368:CAA655394 CJW655368:CJW655394 CTS655368:CTS655394 DDO655368:DDO655394 DNK655368:DNK655394 DXG655368:DXG655394 EHC655368:EHC655394 EQY655368:EQY655394 FAU655368:FAU655394 FKQ655368:FKQ655394 FUM655368:FUM655394 GEI655368:GEI655394 GOE655368:GOE655394 GYA655368:GYA655394 HHW655368:HHW655394 HRS655368:HRS655394 IBO655368:IBO655394 ILK655368:ILK655394 IVG655368:IVG655394 JFC655368:JFC655394 JOY655368:JOY655394 JYU655368:JYU655394 KIQ655368:KIQ655394 KSM655368:KSM655394 LCI655368:LCI655394 LME655368:LME655394 LWA655368:LWA655394 MFW655368:MFW655394 MPS655368:MPS655394 MZO655368:MZO655394 NJK655368:NJK655394 NTG655368:NTG655394 ODC655368:ODC655394 OMY655368:OMY655394 OWU655368:OWU655394 PGQ655368:PGQ655394 PQM655368:PQM655394 QAI655368:QAI655394 QKE655368:QKE655394 QUA655368:QUA655394 RDW655368:RDW655394 RNS655368:RNS655394 RXO655368:RXO655394 SHK655368:SHK655394 SRG655368:SRG655394 TBC655368:TBC655394 TKY655368:TKY655394 TUU655368:TUU655394 UEQ655368:UEQ655394 UOM655368:UOM655394 UYI655368:UYI655394 VIE655368:VIE655394 VSA655368:VSA655394 WBW655368:WBW655394 WLS655368:WLS655394 WVO655368:WVO655394 G720904:G720930 JC720904:JC720930 SY720904:SY720930 ACU720904:ACU720930 AMQ720904:AMQ720930 AWM720904:AWM720930 BGI720904:BGI720930 BQE720904:BQE720930 CAA720904:CAA720930 CJW720904:CJW720930 CTS720904:CTS720930 DDO720904:DDO720930 DNK720904:DNK720930 DXG720904:DXG720930 EHC720904:EHC720930 EQY720904:EQY720930 FAU720904:FAU720930 FKQ720904:FKQ720930 FUM720904:FUM720930 GEI720904:GEI720930 GOE720904:GOE720930 GYA720904:GYA720930 HHW720904:HHW720930 HRS720904:HRS720930 IBO720904:IBO720930 ILK720904:ILK720930 IVG720904:IVG720930 JFC720904:JFC720930 JOY720904:JOY720930 JYU720904:JYU720930 KIQ720904:KIQ720930 KSM720904:KSM720930 LCI720904:LCI720930 LME720904:LME720930 LWA720904:LWA720930 MFW720904:MFW720930 MPS720904:MPS720930 MZO720904:MZO720930 NJK720904:NJK720930 NTG720904:NTG720930 ODC720904:ODC720930 OMY720904:OMY720930 OWU720904:OWU720930 PGQ720904:PGQ720930 PQM720904:PQM720930 QAI720904:QAI720930 QKE720904:QKE720930 QUA720904:QUA720930 RDW720904:RDW720930 RNS720904:RNS720930 RXO720904:RXO720930 SHK720904:SHK720930 SRG720904:SRG720930 TBC720904:TBC720930 TKY720904:TKY720930 TUU720904:TUU720930 UEQ720904:UEQ720930 UOM720904:UOM720930 UYI720904:UYI720930 VIE720904:VIE720930 VSA720904:VSA720930 WBW720904:WBW720930 WLS720904:WLS720930 WVO720904:WVO720930 G786440:G786466 JC786440:JC786466 SY786440:SY786466 ACU786440:ACU786466 AMQ786440:AMQ786466 AWM786440:AWM786466 BGI786440:BGI786466 BQE786440:BQE786466 CAA786440:CAA786466 CJW786440:CJW786466 CTS786440:CTS786466 DDO786440:DDO786466 DNK786440:DNK786466 DXG786440:DXG786466 EHC786440:EHC786466 EQY786440:EQY786466 FAU786440:FAU786466 FKQ786440:FKQ786466 FUM786440:FUM786466 GEI786440:GEI786466 GOE786440:GOE786466 GYA786440:GYA786466 HHW786440:HHW786466 HRS786440:HRS786466 IBO786440:IBO786466 ILK786440:ILK786466 IVG786440:IVG786466 JFC786440:JFC786466 JOY786440:JOY786466 JYU786440:JYU786466 KIQ786440:KIQ786466 KSM786440:KSM786466 LCI786440:LCI786466 LME786440:LME786466 LWA786440:LWA786466 MFW786440:MFW786466 MPS786440:MPS786466 MZO786440:MZO786466 NJK786440:NJK786466 NTG786440:NTG786466 ODC786440:ODC786466 OMY786440:OMY786466 OWU786440:OWU786466 PGQ786440:PGQ786466 PQM786440:PQM786466 QAI786440:QAI786466 QKE786440:QKE786466 QUA786440:QUA786466 RDW786440:RDW786466 RNS786440:RNS786466 RXO786440:RXO786466 SHK786440:SHK786466 SRG786440:SRG786466 TBC786440:TBC786466 TKY786440:TKY786466 TUU786440:TUU786466 UEQ786440:UEQ786466 UOM786440:UOM786466 UYI786440:UYI786466 VIE786440:VIE786466 VSA786440:VSA786466 WBW786440:WBW786466 WLS786440:WLS786466 WVO786440:WVO786466 G851976:G852002 JC851976:JC852002 SY851976:SY852002 ACU851976:ACU852002 AMQ851976:AMQ852002 AWM851976:AWM852002 BGI851976:BGI852002 BQE851976:BQE852002 CAA851976:CAA852002 CJW851976:CJW852002 CTS851976:CTS852002 DDO851976:DDO852002 DNK851976:DNK852002 DXG851976:DXG852002 EHC851976:EHC852002 EQY851976:EQY852002 FAU851976:FAU852002 FKQ851976:FKQ852002 FUM851976:FUM852002 GEI851976:GEI852002 GOE851976:GOE852002 GYA851976:GYA852002 HHW851976:HHW852002 HRS851976:HRS852002 IBO851976:IBO852002 ILK851976:ILK852002 IVG851976:IVG852002 JFC851976:JFC852002 JOY851976:JOY852002 JYU851976:JYU852002 KIQ851976:KIQ852002 KSM851976:KSM852002 LCI851976:LCI852002 LME851976:LME852002 LWA851976:LWA852002 MFW851976:MFW852002 MPS851976:MPS852002 MZO851976:MZO852002 NJK851976:NJK852002 NTG851976:NTG852002 ODC851976:ODC852002 OMY851976:OMY852002 OWU851976:OWU852002 PGQ851976:PGQ852002 PQM851976:PQM852002 QAI851976:QAI852002 QKE851976:QKE852002 QUA851976:QUA852002 RDW851976:RDW852002 RNS851976:RNS852002 RXO851976:RXO852002 SHK851976:SHK852002 SRG851976:SRG852002 TBC851976:TBC852002 TKY851976:TKY852002 TUU851976:TUU852002 UEQ851976:UEQ852002 UOM851976:UOM852002 UYI851976:UYI852002 VIE851976:VIE852002 VSA851976:VSA852002 WBW851976:WBW852002 WLS851976:WLS852002 WVO851976:WVO852002 G917512:G917538 JC917512:JC917538 SY917512:SY917538 ACU917512:ACU917538 AMQ917512:AMQ917538 AWM917512:AWM917538 BGI917512:BGI917538 BQE917512:BQE917538 CAA917512:CAA917538 CJW917512:CJW917538 CTS917512:CTS917538 DDO917512:DDO917538 DNK917512:DNK917538 DXG917512:DXG917538 EHC917512:EHC917538 EQY917512:EQY917538 FAU917512:FAU917538 FKQ917512:FKQ917538 FUM917512:FUM917538 GEI917512:GEI917538 GOE917512:GOE917538 GYA917512:GYA917538 HHW917512:HHW917538 HRS917512:HRS917538 IBO917512:IBO917538 ILK917512:ILK917538 IVG917512:IVG917538 JFC917512:JFC917538 JOY917512:JOY917538 JYU917512:JYU917538 KIQ917512:KIQ917538 KSM917512:KSM917538 LCI917512:LCI917538 LME917512:LME917538 LWA917512:LWA917538 MFW917512:MFW917538 MPS917512:MPS917538 MZO917512:MZO917538 NJK917512:NJK917538 NTG917512:NTG917538 ODC917512:ODC917538 OMY917512:OMY917538 OWU917512:OWU917538 PGQ917512:PGQ917538 PQM917512:PQM917538 QAI917512:QAI917538 QKE917512:QKE917538 QUA917512:QUA917538 RDW917512:RDW917538 RNS917512:RNS917538 RXO917512:RXO917538 SHK917512:SHK917538 SRG917512:SRG917538 TBC917512:TBC917538 TKY917512:TKY917538 TUU917512:TUU917538 UEQ917512:UEQ917538 UOM917512:UOM917538 UYI917512:UYI917538 VIE917512:VIE917538 VSA917512:VSA917538 WBW917512:WBW917538 WLS917512:WLS917538 WVO917512:WVO917538 G983048:G983074 JC983048:JC983074 SY983048:SY983074 ACU983048:ACU983074 AMQ983048:AMQ983074 AWM983048:AWM983074 BGI983048:BGI983074 BQE983048:BQE983074 CAA983048:CAA983074 CJW983048:CJW983074 CTS983048:CTS983074 DDO983048:DDO983074 DNK983048:DNK983074 DXG983048:DXG983074 EHC983048:EHC983074 EQY983048:EQY983074 FAU983048:FAU983074 FKQ983048:FKQ983074 FUM983048:FUM983074 GEI983048:GEI983074 GOE983048:GOE983074 GYA983048:GYA983074 HHW983048:HHW983074 HRS983048:HRS983074 IBO983048:IBO983074 ILK983048:ILK983074 IVG983048:IVG983074 JFC983048:JFC983074 JOY983048:JOY983074 JYU983048:JYU983074 KIQ983048:KIQ983074 KSM983048:KSM983074 LCI983048:LCI983074 LME983048:LME983074 LWA983048:LWA983074 MFW983048:MFW983074 MPS983048:MPS983074 MZO983048:MZO983074 NJK983048:NJK983074 NTG983048:NTG983074 ODC983048:ODC983074 OMY983048:OMY983074 OWU983048:OWU983074 PGQ983048:PGQ983074 PQM983048:PQM983074 QAI983048:QAI983074 QKE983048:QKE983074 QUA983048:QUA983074 RDW983048:RDW983074 RNS983048:RNS983074 RXO983048:RXO983074 SHK983048:SHK983074 SRG983048:SRG983074 TBC983048:TBC983074 TKY983048:TKY983074 TUU983048:TUU983074 UEQ983048:UEQ983074 UOM983048:UOM983074 UYI983048:UYI983074 VIE983048:VIE983074 VSA983048:VSA983074 WBW983048:WBW983074 WLS983048:WLS983074 WVO983048:WVO983074" xr:uid="{0D74C22D-637D-4BEB-B259-CFE85202D6AD}">
      <formula1>0</formula1>
    </dataValidation>
    <dataValidation type="whole" operator="greaterThanOrEqual" allowBlank="1" showInputMessage="1" showErrorMessage="1" sqref="I8:J34 JE8:JF34 TA8:TB34 ACW8:ACX34 AMS8:AMT34 AWO8:AWP34 BGK8:BGL34 BQG8:BQH34 CAC8:CAD34 CJY8:CJZ34 CTU8:CTV34 DDQ8:DDR34 DNM8:DNN34 DXI8:DXJ34 EHE8:EHF34 ERA8:ERB34 FAW8:FAX34 FKS8:FKT34 FUO8:FUP34 GEK8:GEL34 GOG8:GOH34 GYC8:GYD34 HHY8:HHZ34 HRU8:HRV34 IBQ8:IBR34 ILM8:ILN34 IVI8:IVJ34 JFE8:JFF34 JPA8:JPB34 JYW8:JYX34 KIS8:KIT34 KSO8:KSP34 LCK8:LCL34 LMG8:LMH34 LWC8:LWD34 MFY8:MFZ34 MPU8:MPV34 MZQ8:MZR34 NJM8:NJN34 NTI8:NTJ34 ODE8:ODF34 ONA8:ONB34 OWW8:OWX34 PGS8:PGT34 PQO8:PQP34 QAK8:QAL34 QKG8:QKH34 QUC8:QUD34 RDY8:RDZ34 RNU8:RNV34 RXQ8:RXR34 SHM8:SHN34 SRI8:SRJ34 TBE8:TBF34 TLA8:TLB34 TUW8:TUX34 UES8:UET34 UOO8:UOP34 UYK8:UYL34 VIG8:VIH34 VSC8:VSD34 WBY8:WBZ34 WLU8:WLV34 WVQ8:WVR34 I65544:J65570 JE65544:JF65570 TA65544:TB65570 ACW65544:ACX65570 AMS65544:AMT65570 AWO65544:AWP65570 BGK65544:BGL65570 BQG65544:BQH65570 CAC65544:CAD65570 CJY65544:CJZ65570 CTU65544:CTV65570 DDQ65544:DDR65570 DNM65544:DNN65570 DXI65544:DXJ65570 EHE65544:EHF65570 ERA65544:ERB65570 FAW65544:FAX65570 FKS65544:FKT65570 FUO65544:FUP65570 GEK65544:GEL65570 GOG65544:GOH65570 GYC65544:GYD65570 HHY65544:HHZ65570 HRU65544:HRV65570 IBQ65544:IBR65570 ILM65544:ILN65570 IVI65544:IVJ65570 JFE65544:JFF65570 JPA65544:JPB65570 JYW65544:JYX65570 KIS65544:KIT65570 KSO65544:KSP65570 LCK65544:LCL65570 LMG65544:LMH65570 LWC65544:LWD65570 MFY65544:MFZ65570 MPU65544:MPV65570 MZQ65544:MZR65570 NJM65544:NJN65570 NTI65544:NTJ65570 ODE65544:ODF65570 ONA65544:ONB65570 OWW65544:OWX65570 PGS65544:PGT65570 PQO65544:PQP65570 QAK65544:QAL65570 QKG65544:QKH65570 QUC65544:QUD65570 RDY65544:RDZ65570 RNU65544:RNV65570 RXQ65544:RXR65570 SHM65544:SHN65570 SRI65544:SRJ65570 TBE65544:TBF65570 TLA65544:TLB65570 TUW65544:TUX65570 UES65544:UET65570 UOO65544:UOP65570 UYK65544:UYL65570 VIG65544:VIH65570 VSC65544:VSD65570 WBY65544:WBZ65570 WLU65544:WLV65570 WVQ65544:WVR65570 I131080:J131106 JE131080:JF131106 TA131080:TB131106 ACW131080:ACX131106 AMS131080:AMT131106 AWO131080:AWP131106 BGK131080:BGL131106 BQG131080:BQH131106 CAC131080:CAD131106 CJY131080:CJZ131106 CTU131080:CTV131106 DDQ131080:DDR131106 DNM131080:DNN131106 DXI131080:DXJ131106 EHE131080:EHF131106 ERA131080:ERB131106 FAW131080:FAX131106 FKS131080:FKT131106 FUO131080:FUP131106 GEK131080:GEL131106 GOG131080:GOH131106 GYC131080:GYD131106 HHY131080:HHZ131106 HRU131080:HRV131106 IBQ131080:IBR131106 ILM131080:ILN131106 IVI131080:IVJ131106 JFE131080:JFF131106 JPA131080:JPB131106 JYW131080:JYX131106 KIS131080:KIT131106 KSO131080:KSP131106 LCK131080:LCL131106 LMG131080:LMH131106 LWC131080:LWD131106 MFY131080:MFZ131106 MPU131080:MPV131106 MZQ131080:MZR131106 NJM131080:NJN131106 NTI131080:NTJ131106 ODE131080:ODF131106 ONA131080:ONB131106 OWW131080:OWX131106 PGS131080:PGT131106 PQO131080:PQP131106 QAK131080:QAL131106 QKG131080:QKH131106 QUC131080:QUD131106 RDY131080:RDZ131106 RNU131080:RNV131106 RXQ131080:RXR131106 SHM131080:SHN131106 SRI131080:SRJ131106 TBE131080:TBF131106 TLA131080:TLB131106 TUW131080:TUX131106 UES131080:UET131106 UOO131080:UOP131106 UYK131080:UYL131106 VIG131080:VIH131106 VSC131080:VSD131106 WBY131080:WBZ131106 WLU131080:WLV131106 WVQ131080:WVR131106 I196616:J196642 JE196616:JF196642 TA196616:TB196642 ACW196616:ACX196642 AMS196616:AMT196642 AWO196616:AWP196642 BGK196616:BGL196642 BQG196616:BQH196642 CAC196616:CAD196642 CJY196616:CJZ196642 CTU196616:CTV196642 DDQ196616:DDR196642 DNM196616:DNN196642 DXI196616:DXJ196642 EHE196616:EHF196642 ERA196616:ERB196642 FAW196616:FAX196642 FKS196616:FKT196642 FUO196616:FUP196642 GEK196616:GEL196642 GOG196616:GOH196642 GYC196616:GYD196642 HHY196616:HHZ196642 HRU196616:HRV196642 IBQ196616:IBR196642 ILM196616:ILN196642 IVI196616:IVJ196642 JFE196616:JFF196642 JPA196616:JPB196642 JYW196616:JYX196642 KIS196616:KIT196642 KSO196616:KSP196642 LCK196616:LCL196642 LMG196616:LMH196642 LWC196616:LWD196642 MFY196616:MFZ196642 MPU196616:MPV196642 MZQ196616:MZR196642 NJM196616:NJN196642 NTI196616:NTJ196642 ODE196616:ODF196642 ONA196616:ONB196642 OWW196616:OWX196642 PGS196616:PGT196642 PQO196616:PQP196642 QAK196616:QAL196642 QKG196616:QKH196642 QUC196616:QUD196642 RDY196616:RDZ196642 RNU196616:RNV196642 RXQ196616:RXR196642 SHM196616:SHN196642 SRI196616:SRJ196642 TBE196616:TBF196642 TLA196616:TLB196642 TUW196616:TUX196642 UES196616:UET196642 UOO196616:UOP196642 UYK196616:UYL196642 VIG196616:VIH196642 VSC196616:VSD196642 WBY196616:WBZ196642 WLU196616:WLV196642 WVQ196616:WVR196642 I262152:J262178 JE262152:JF262178 TA262152:TB262178 ACW262152:ACX262178 AMS262152:AMT262178 AWO262152:AWP262178 BGK262152:BGL262178 BQG262152:BQH262178 CAC262152:CAD262178 CJY262152:CJZ262178 CTU262152:CTV262178 DDQ262152:DDR262178 DNM262152:DNN262178 DXI262152:DXJ262178 EHE262152:EHF262178 ERA262152:ERB262178 FAW262152:FAX262178 FKS262152:FKT262178 FUO262152:FUP262178 GEK262152:GEL262178 GOG262152:GOH262178 GYC262152:GYD262178 HHY262152:HHZ262178 HRU262152:HRV262178 IBQ262152:IBR262178 ILM262152:ILN262178 IVI262152:IVJ262178 JFE262152:JFF262178 JPA262152:JPB262178 JYW262152:JYX262178 KIS262152:KIT262178 KSO262152:KSP262178 LCK262152:LCL262178 LMG262152:LMH262178 LWC262152:LWD262178 MFY262152:MFZ262178 MPU262152:MPV262178 MZQ262152:MZR262178 NJM262152:NJN262178 NTI262152:NTJ262178 ODE262152:ODF262178 ONA262152:ONB262178 OWW262152:OWX262178 PGS262152:PGT262178 PQO262152:PQP262178 QAK262152:QAL262178 QKG262152:QKH262178 QUC262152:QUD262178 RDY262152:RDZ262178 RNU262152:RNV262178 RXQ262152:RXR262178 SHM262152:SHN262178 SRI262152:SRJ262178 TBE262152:TBF262178 TLA262152:TLB262178 TUW262152:TUX262178 UES262152:UET262178 UOO262152:UOP262178 UYK262152:UYL262178 VIG262152:VIH262178 VSC262152:VSD262178 WBY262152:WBZ262178 WLU262152:WLV262178 WVQ262152:WVR262178 I327688:J327714 JE327688:JF327714 TA327688:TB327714 ACW327688:ACX327714 AMS327688:AMT327714 AWO327688:AWP327714 BGK327688:BGL327714 BQG327688:BQH327714 CAC327688:CAD327714 CJY327688:CJZ327714 CTU327688:CTV327714 DDQ327688:DDR327714 DNM327688:DNN327714 DXI327688:DXJ327714 EHE327688:EHF327714 ERA327688:ERB327714 FAW327688:FAX327714 FKS327688:FKT327714 FUO327688:FUP327714 GEK327688:GEL327714 GOG327688:GOH327714 GYC327688:GYD327714 HHY327688:HHZ327714 HRU327688:HRV327714 IBQ327688:IBR327714 ILM327688:ILN327714 IVI327688:IVJ327714 JFE327688:JFF327714 JPA327688:JPB327714 JYW327688:JYX327714 KIS327688:KIT327714 KSO327688:KSP327714 LCK327688:LCL327714 LMG327688:LMH327714 LWC327688:LWD327714 MFY327688:MFZ327714 MPU327688:MPV327714 MZQ327688:MZR327714 NJM327688:NJN327714 NTI327688:NTJ327714 ODE327688:ODF327714 ONA327688:ONB327714 OWW327688:OWX327714 PGS327688:PGT327714 PQO327688:PQP327714 QAK327688:QAL327714 QKG327688:QKH327714 QUC327688:QUD327714 RDY327688:RDZ327714 RNU327688:RNV327714 RXQ327688:RXR327714 SHM327688:SHN327714 SRI327688:SRJ327714 TBE327688:TBF327714 TLA327688:TLB327714 TUW327688:TUX327714 UES327688:UET327714 UOO327688:UOP327714 UYK327688:UYL327714 VIG327688:VIH327714 VSC327688:VSD327714 WBY327688:WBZ327714 WLU327688:WLV327714 WVQ327688:WVR327714 I393224:J393250 JE393224:JF393250 TA393224:TB393250 ACW393224:ACX393250 AMS393224:AMT393250 AWO393224:AWP393250 BGK393224:BGL393250 BQG393224:BQH393250 CAC393224:CAD393250 CJY393224:CJZ393250 CTU393224:CTV393250 DDQ393224:DDR393250 DNM393224:DNN393250 DXI393224:DXJ393250 EHE393224:EHF393250 ERA393224:ERB393250 FAW393224:FAX393250 FKS393224:FKT393250 FUO393224:FUP393250 GEK393224:GEL393250 GOG393224:GOH393250 GYC393224:GYD393250 HHY393224:HHZ393250 HRU393224:HRV393250 IBQ393224:IBR393250 ILM393224:ILN393250 IVI393224:IVJ393250 JFE393224:JFF393250 JPA393224:JPB393250 JYW393224:JYX393250 KIS393224:KIT393250 KSO393224:KSP393250 LCK393224:LCL393250 LMG393224:LMH393250 LWC393224:LWD393250 MFY393224:MFZ393250 MPU393224:MPV393250 MZQ393224:MZR393250 NJM393224:NJN393250 NTI393224:NTJ393250 ODE393224:ODF393250 ONA393224:ONB393250 OWW393224:OWX393250 PGS393224:PGT393250 PQO393224:PQP393250 QAK393224:QAL393250 QKG393224:QKH393250 QUC393224:QUD393250 RDY393224:RDZ393250 RNU393224:RNV393250 RXQ393224:RXR393250 SHM393224:SHN393250 SRI393224:SRJ393250 TBE393224:TBF393250 TLA393224:TLB393250 TUW393224:TUX393250 UES393224:UET393250 UOO393224:UOP393250 UYK393224:UYL393250 VIG393224:VIH393250 VSC393224:VSD393250 WBY393224:WBZ393250 WLU393224:WLV393250 WVQ393224:WVR393250 I458760:J458786 JE458760:JF458786 TA458760:TB458786 ACW458760:ACX458786 AMS458760:AMT458786 AWO458760:AWP458786 BGK458760:BGL458786 BQG458760:BQH458786 CAC458760:CAD458786 CJY458760:CJZ458786 CTU458760:CTV458786 DDQ458760:DDR458786 DNM458760:DNN458786 DXI458760:DXJ458786 EHE458760:EHF458786 ERA458760:ERB458786 FAW458760:FAX458786 FKS458760:FKT458786 FUO458760:FUP458786 GEK458760:GEL458786 GOG458760:GOH458786 GYC458760:GYD458786 HHY458760:HHZ458786 HRU458760:HRV458786 IBQ458760:IBR458786 ILM458760:ILN458786 IVI458760:IVJ458786 JFE458760:JFF458786 JPA458760:JPB458786 JYW458760:JYX458786 KIS458760:KIT458786 KSO458760:KSP458786 LCK458760:LCL458786 LMG458760:LMH458786 LWC458760:LWD458786 MFY458760:MFZ458786 MPU458760:MPV458786 MZQ458760:MZR458786 NJM458760:NJN458786 NTI458760:NTJ458786 ODE458760:ODF458786 ONA458760:ONB458786 OWW458760:OWX458786 PGS458760:PGT458786 PQO458760:PQP458786 QAK458760:QAL458786 QKG458760:QKH458786 QUC458760:QUD458786 RDY458760:RDZ458786 RNU458760:RNV458786 RXQ458760:RXR458786 SHM458760:SHN458786 SRI458760:SRJ458786 TBE458760:TBF458786 TLA458760:TLB458786 TUW458760:TUX458786 UES458760:UET458786 UOO458760:UOP458786 UYK458760:UYL458786 VIG458760:VIH458786 VSC458760:VSD458786 WBY458760:WBZ458786 WLU458760:WLV458786 WVQ458760:WVR458786 I524296:J524322 JE524296:JF524322 TA524296:TB524322 ACW524296:ACX524322 AMS524296:AMT524322 AWO524296:AWP524322 BGK524296:BGL524322 BQG524296:BQH524322 CAC524296:CAD524322 CJY524296:CJZ524322 CTU524296:CTV524322 DDQ524296:DDR524322 DNM524296:DNN524322 DXI524296:DXJ524322 EHE524296:EHF524322 ERA524296:ERB524322 FAW524296:FAX524322 FKS524296:FKT524322 FUO524296:FUP524322 GEK524296:GEL524322 GOG524296:GOH524322 GYC524296:GYD524322 HHY524296:HHZ524322 HRU524296:HRV524322 IBQ524296:IBR524322 ILM524296:ILN524322 IVI524296:IVJ524322 JFE524296:JFF524322 JPA524296:JPB524322 JYW524296:JYX524322 KIS524296:KIT524322 KSO524296:KSP524322 LCK524296:LCL524322 LMG524296:LMH524322 LWC524296:LWD524322 MFY524296:MFZ524322 MPU524296:MPV524322 MZQ524296:MZR524322 NJM524296:NJN524322 NTI524296:NTJ524322 ODE524296:ODF524322 ONA524296:ONB524322 OWW524296:OWX524322 PGS524296:PGT524322 PQO524296:PQP524322 QAK524296:QAL524322 QKG524296:QKH524322 QUC524296:QUD524322 RDY524296:RDZ524322 RNU524296:RNV524322 RXQ524296:RXR524322 SHM524296:SHN524322 SRI524296:SRJ524322 TBE524296:TBF524322 TLA524296:TLB524322 TUW524296:TUX524322 UES524296:UET524322 UOO524296:UOP524322 UYK524296:UYL524322 VIG524296:VIH524322 VSC524296:VSD524322 WBY524296:WBZ524322 WLU524296:WLV524322 WVQ524296:WVR524322 I589832:J589858 JE589832:JF589858 TA589832:TB589858 ACW589832:ACX589858 AMS589832:AMT589858 AWO589832:AWP589858 BGK589832:BGL589858 BQG589832:BQH589858 CAC589832:CAD589858 CJY589832:CJZ589858 CTU589832:CTV589858 DDQ589832:DDR589858 DNM589832:DNN589858 DXI589832:DXJ589858 EHE589832:EHF589858 ERA589832:ERB589858 FAW589832:FAX589858 FKS589832:FKT589858 FUO589832:FUP589858 GEK589832:GEL589858 GOG589832:GOH589858 GYC589832:GYD589858 HHY589832:HHZ589858 HRU589832:HRV589858 IBQ589832:IBR589858 ILM589832:ILN589858 IVI589832:IVJ589858 JFE589832:JFF589858 JPA589832:JPB589858 JYW589832:JYX589858 KIS589832:KIT589858 KSO589832:KSP589858 LCK589832:LCL589858 LMG589832:LMH589858 LWC589832:LWD589858 MFY589832:MFZ589858 MPU589832:MPV589858 MZQ589832:MZR589858 NJM589832:NJN589858 NTI589832:NTJ589858 ODE589832:ODF589858 ONA589832:ONB589858 OWW589832:OWX589858 PGS589832:PGT589858 PQO589832:PQP589858 QAK589832:QAL589858 QKG589832:QKH589858 QUC589832:QUD589858 RDY589832:RDZ589858 RNU589832:RNV589858 RXQ589832:RXR589858 SHM589832:SHN589858 SRI589832:SRJ589858 TBE589832:TBF589858 TLA589832:TLB589858 TUW589832:TUX589858 UES589832:UET589858 UOO589832:UOP589858 UYK589832:UYL589858 VIG589832:VIH589858 VSC589832:VSD589858 WBY589832:WBZ589858 WLU589832:WLV589858 WVQ589832:WVR589858 I655368:J655394 JE655368:JF655394 TA655368:TB655394 ACW655368:ACX655394 AMS655368:AMT655394 AWO655368:AWP655394 BGK655368:BGL655394 BQG655368:BQH655394 CAC655368:CAD655394 CJY655368:CJZ655394 CTU655368:CTV655394 DDQ655368:DDR655394 DNM655368:DNN655394 DXI655368:DXJ655394 EHE655368:EHF655394 ERA655368:ERB655394 FAW655368:FAX655394 FKS655368:FKT655394 FUO655368:FUP655394 GEK655368:GEL655394 GOG655368:GOH655394 GYC655368:GYD655394 HHY655368:HHZ655394 HRU655368:HRV655394 IBQ655368:IBR655394 ILM655368:ILN655394 IVI655368:IVJ655394 JFE655368:JFF655394 JPA655368:JPB655394 JYW655368:JYX655394 KIS655368:KIT655394 KSO655368:KSP655394 LCK655368:LCL655394 LMG655368:LMH655394 LWC655368:LWD655394 MFY655368:MFZ655394 MPU655368:MPV655394 MZQ655368:MZR655394 NJM655368:NJN655394 NTI655368:NTJ655394 ODE655368:ODF655394 ONA655368:ONB655394 OWW655368:OWX655394 PGS655368:PGT655394 PQO655368:PQP655394 QAK655368:QAL655394 QKG655368:QKH655394 QUC655368:QUD655394 RDY655368:RDZ655394 RNU655368:RNV655394 RXQ655368:RXR655394 SHM655368:SHN655394 SRI655368:SRJ655394 TBE655368:TBF655394 TLA655368:TLB655394 TUW655368:TUX655394 UES655368:UET655394 UOO655368:UOP655394 UYK655368:UYL655394 VIG655368:VIH655394 VSC655368:VSD655394 WBY655368:WBZ655394 WLU655368:WLV655394 WVQ655368:WVR655394 I720904:J720930 JE720904:JF720930 TA720904:TB720930 ACW720904:ACX720930 AMS720904:AMT720930 AWO720904:AWP720930 BGK720904:BGL720930 BQG720904:BQH720930 CAC720904:CAD720930 CJY720904:CJZ720930 CTU720904:CTV720930 DDQ720904:DDR720930 DNM720904:DNN720930 DXI720904:DXJ720930 EHE720904:EHF720930 ERA720904:ERB720930 FAW720904:FAX720930 FKS720904:FKT720930 FUO720904:FUP720930 GEK720904:GEL720930 GOG720904:GOH720930 GYC720904:GYD720930 HHY720904:HHZ720930 HRU720904:HRV720930 IBQ720904:IBR720930 ILM720904:ILN720930 IVI720904:IVJ720930 JFE720904:JFF720930 JPA720904:JPB720930 JYW720904:JYX720930 KIS720904:KIT720930 KSO720904:KSP720930 LCK720904:LCL720930 LMG720904:LMH720930 LWC720904:LWD720930 MFY720904:MFZ720930 MPU720904:MPV720930 MZQ720904:MZR720930 NJM720904:NJN720930 NTI720904:NTJ720930 ODE720904:ODF720930 ONA720904:ONB720930 OWW720904:OWX720930 PGS720904:PGT720930 PQO720904:PQP720930 QAK720904:QAL720930 QKG720904:QKH720930 QUC720904:QUD720930 RDY720904:RDZ720930 RNU720904:RNV720930 RXQ720904:RXR720930 SHM720904:SHN720930 SRI720904:SRJ720930 TBE720904:TBF720930 TLA720904:TLB720930 TUW720904:TUX720930 UES720904:UET720930 UOO720904:UOP720930 UYK720904:UYL720930 VIG720904:VIH720930 VSC720904:VSD720930 WBY720904:WBZ720930 WLU720904:WLV720930 WVQ720904:WVR720930 I786440:J786466 JE786440:JF786466 TA786440:TB786466 ACW786440:ACX786466 AMS786440:AMT786466 AWO786440:AWP786466 BGK786440:BGL786466 BQG786440:BQH786466 CAC786440:CAD786466 CJY786440:CJZ786466 CTU786440:CTV786466 DDQ786440:DDR786466 DNM786440:DNN786466 DXI786440:DXJ786466 EHE786440:EHF786466 ERA786440:ERB786466 FAW786440:FAX786466 FKS786440:FKT786466 FUO786440:FUP786466 GEK786440:GEL786466 GOG786440:GOH786466 GYC786440:GYD786466 HHY786440:HHZ786466 HRU786440:HRV786466 IBQ786440:IBR786466 ILM786440:ILN786466 IVI786440:IVJ786466 JFE786440:JFF786466 JPA786440:JPB786466 JYW786440:JYX786466 KIS786440:KIT786466 KSO786440:KSP786466 LCK786440:LCL786466 LMG786440:LMH786466 LWC786440:LWD786466 MFY786440:MFZ786466 MPU786440:MPV786466 MZQ786440:MZR786466 NJM786440:NJN786466 NTI786440:NTJ786466 ODE786440:ODF786466 ONA786440:ONB786466 OWW786440:OWX786466 PGS786440:PGT786466 PQO786440:PQP786466 QAK786440:QAL786466 QKG786440:QKH786466 QUC786440:QUD786466 RDY786440:RDZ786466 RNU786440:RNV786466 RXQ786440:RXR786466 SHM786440:SHN786466 SRI786440:SRJ786466 TBE786440:TBF786466 TLA786440:TLB786466 TUW786440:TUX786466 UES786440:UET786466 UOO786440:UOP786466 UYK786440:UYL786466 VIG786440:VIH786466 VSC786440:VSD786466 WBY786440:WBZ786466 WLU786440:WLV786466 WVQ786440:WVR786466 I851976:J852002 JE851976:JF852002 TA851976:TB852002 ACW851976:ACX852002 AMS851976:AMT852002 AWO851976:AWP852002 BGK851976:BGL852002 BQG851976:BQH852002 CAC851976:CAD852002 CJY851976:CJZ852002 CTU851976:CTV852002 DDQ851976:DDR852002 DNM851976:DNN852002 DXI851976:DXJ852002 EHE851976:EHF852002 ERA851976:ERB852002 FAW851976:FAX852002 FKS851976:FKT852002 FUO851976:FUP852002 GEK851976:GEL852002 GOG851976:GOH852002 GYC851976:GYD852002 HHY851976:HHZ852002 HRU851976:HRV852002 IBQ851976:IBR852002 ILM851976:ILN852002 IVI851976:IVJ852002 JFE851976:JFF852002 JPA851976:JPB852002 JYW851976:JYX852002 KIS851976:KIT852002 KSO851976:KSP852002 LCK851976:LCL852002 LMG851976:LMH852002 LWC851976:LWD852002 MFY851976:MFZ852002 MPU851976:MPV852002 MZQ851976:MZR852002 NJM851976:NJN852002 NTI851976:NTJ852002 ODE851976:ODF852002 ONA851976:ONB852002 OWW851976:OWX852002 PGS851976:PGT852002 PQO851976:PQP852002 QAK851976:QAL852002 QKG851976:QKH852002 QUC851976:QUD852002 RDY851976:RDZ852002 RNU851976:RNV852002 RXQ851976:RXR852002 SHM851976:SHN852002 SRI851976:SRJ852002 TBE851976:TBF852002 TLA851976:TLB852002 TUW851976:TUX852002 UES851976:UET852002 UOO851976:UOP852002 UYK851976:UYL852002 VIG851976:VIH852002 VSC851976:VSD852002 WBY851976:WBZ852002 WLU851976:WLV852002 WVQ851976:WVR852002 I917512:J917538 JE917512:JF917538 TA917512:TB917538 ACW917512:ACX917538 AMS917512:AMT917538 AWO917512:AWP917538 BGK917512:BGL917538 BQG917512:BQH917538 CAC917512:CAD917538 CJY917512:CJZ917538 CTU917512:CTV917538 DDQ917512:DDR917538 DNM917512:DNN917538 DXI917512:DXJ917538 EHE917512:EHF917538 ERA917512:ERB917538 FAW917512:FAX917538 FKS917512:FKT917538 FUO917512:FUP917538 GEK917512:GEL917538 GOG917512:GOH917538 GYC917512:GYD917538 HHY917512:HHZ917538 HRU917512:HRV917538 IBQ917512:IBR917538 ILM917512:ILN917538 IVI917512:IVJ917538 JFE917512:JFF917538 JPA917512:JPB917538 JYW917512:JYX917538 KIS917512:KIT917538 KSO917512:KSP917538 LCK917512:LCL917538 LMG917512:LMH917538 LWC917512:LWD917538 MFY917512:MFZ917538 MPU917512:MPV917538 MZQ917512:MZR917538 NJM917512:NJN917538 NTI917512:NTJ917538 ODE917512:ODF917538 ONA917512:ONB917538 OWW917512:OWX917538 PGS917512:PGT917538 PQO917512:PQP917538 QAK917512:QAL917538 QKG917512:QKH917538 QUC917512:QUD917538 RDY917512:RDZ917538 RNU917512:RNV917538 RXQ917512:RXR917538 SHM917512:SHN917538 SRI917512:SRJ917538 TBE917512:TBF917538 TLA917512:TLB917538 TUW917512:TUX917538 UES917512:UET917538 UOO917512:UOP917538 UYK917512:UYL917538 VIG917512:VIH917538 VSC917512:VSD917538 WBY917512:WBZ917538 WLU917512:WLV917538 WVQ917512:WVR917538 I983048:J983074 JE983048:JF983074 TA983048:TB983074 ACW983048:ACX983074 AMS983048:AMT983074 AWO983048:AWP983074 BGK983048:BGL983074 BQG983048:BQH983074 CAC983048:CAD983074 CJY983048:CJZ983074 CTU983048:CTV983074 DDQ983048:DDR983074 DNM983048:DNN983074 DXI983048:DXJ983074 EHE983048:EHF983074 ERA983048:ERB983074 FAW983048:FAX983074 FKS983048:FKT983074 FUO983048:FUP983074 GEK983048:GEL983074 GOG983048:GOH983074 GYC983048:GYD983074 HHY983048:HHZ983074 HRU983048:HRV983074 IBQ983048:IBR983074 ILM983048:ILN983074 IVI983048:IVJ983074 JFE983048:JFF983074 JPA983048:JPB983074 JYW983048:JYX983074 KIS983048:KIT983074 KSO983048:KSP983074 LCK983048:LCL983074 LMG983048:LMH983074 LWC983048:LWD983074 MFY983048:MFZ983074 MPU983048:MPV983074 MZQ983048:MZR983074 NJM983048:NJN983074 NTI983048:NTJ983074 ODE983048:ODF983074 ONA983048:ONB983074 OWW983048:OWX983074 PGS983048:PGT983074 PQO983048:PQP983074 QAK983048:QAL983074 QKG983048:QKH983074 QUC983048:QUD983074 RDY983048:RDZ983074 RNU983048:RNV983074 RXQ983048:RXR983074 SHM983048:SHN983074 SRI983048:SRJ983074 TBE983048:TBF983074 TLA983048:TLB983074 TUW983048:TUX983074 UES983048:UET983074 UOO983048:UOP983074 UYK983048:UYL983074 VIG983048:VIH983074 VSC983048:VSD983074 WBY983048:WBZ983074 WLU983048:WLV983074 WVQ983048:WVR983074" xr:uid="{6DDA235C-37A7-400D-93F1-AC671A8F725C}">
      <formula1>0</formula1>
    </dataValidation>
    <dataValidation operator="greaterThanOrEqual" allowBlank="1" showInputMessage="1" showErrorMessage="1" sqref="H8:H34 JD8:JD34 SZ8:SZ34 ACV8:ACV34 AMR8:AMR34 AWN8:AWN34 BGJ8:BGJ34 BQF8:BQF34 CAB8:CAB34 CJX8:CJX34 CTT8:CTT34 DDP8:DDP34 DNL8:DNL34 DXH8:DXH34 EHD8:EHD34 EQZ8:EQZ34 FAV8:FAV34 FKR8:FKR34 FUN8:FUN34 GEJ8:GEJ34 GOF8:GOF34 GYB8:GYB34 HHX8:HHX34 HRT8:HRT34 IBP8:IBP34 ILL8:ILL34 IVH8:IVH34 JFD8:JFD34 JOZ8:JOZ34 JYV8:JYV34 KIR8:KIR34 KSN8:KSN34 LCJ8:LCJ34 LMF8:LMF34 LWB8:LWB34 MFX8:MFX34 MPT8:MPT34 MZP8:MZP34 NJL8:NJL34 NTH8:NTH34 ODD8:ODD34 OMZ8:OMZ34 OWV8:OWV34 PGR8:PGR34 PQN8:PQN34 QAJ8:QAJ34 QKF8:QKF34 QUB8:QUB34 RDX8:RDX34 RNT8:RNT34 RXP8:RXP34 SHL8:SHL34 SRH8:SRH34 TBD8:TBD34 TKZ8:TKZ34 TUV8:TUV34 UER8:UER34 UON8:UON34 UYJ8:UYJ34 VIF8:VIF34 VSB8:VSB34 WBX8:WBX34 WLT8:WLT34 WVP8:WVP34 H65544:H65570 JD65544:JD65570 SZ65544:SZ65570 ACV65544:ACV65570 AMR65544:AMR65570 AWN65544:AWN65570 BGJ65544:BGJ65570 BQF65544:BQF65570 CAB65544:CAB65570 CJX65544:CJX65570 CTT65544:CTT65570 DDP65544:DDP65570 DNL65544:DNL65570 DXH65544:DXH65570 EHD65544:EHD65570 EQZ65544:EQZ65570 FAV65544:FAV65570 FKR65544:FKR65570 FUN65544:FUN65570 GEJ65544:GEJ65570 GOF65544:GOF65570 GYB65544:GYB65570 HHX65544:HHX65570 HRT65544:HRT65570 IBP65544:IBP65570 ILL65544:ILL65570 IVH65544:IVH65570 JFD65544:JFD65570 JOZ65544:JOZ65570 JYV65544:JYV65570 KIR65544:KIR65570 KSN65544:KSN65570 LCJ65544:LCJ65570 LMF65544:LMF65570 LWB65544:LWB65570 MFX65544:MFX65570 MPT65544:MPT65570 MZP65544:MZP65570 NJL65544:NJL65570 NTH65544:NTH65570 ODD65544:ODD65570 OMZ65544:OMZ65570 OWV65544:OWV65570 PGR65544:PGR65570 PQN65544:PQN65570 QAJ65544:QAJ65570 QKF65544:QKF65570 QUB65544:QUB65570 RDX65544:RDX65570 RNT65544:RNT65570 RXP65544:RXP65570 SHL65544:SHL65570 SRH65544:SRH65570 TBD65544:TBD65570 TKZ65544:TKZ65570 TUV65544:TUV65570 UER65544:UER65570 UON65544:UON65570 UYJ65544:UYJ65570 VIF65544:VIF65570 VSB65544:VSB65570 WBX65544:WBX65570 WLT65544:WLT65570 WVP65544:WVP65570 H131080:H131106 JD131080:JD131106 SZ131080:SZ131106 ACV131080:ACV131106 AMR131080:AMR131106 AWN131080:AWN131106 BGJ131080:BGJ131106 BQF131080:BQF131106 CAB131080:CAB131106 CJX131080:CJX131106 CTT131080:CTT131106 DDP131080:DDP131106 DNL131080:DNL131106 DXH131080:DXH131106 EHD131080:EHD131106 EQZ131080:EQZ131106 FAV131080:FAV131106 FKR131080:FKR131106 FUN131080:FUN131106 GEJ131080:GEJ131106 GOF131080:GOF131106 GYB131080:GYB131106 HHX131080:HHX131106 HRT131080:HRT131106 IBP131080:IBP131106 ILL131080:ILL131106 IVH131080:IVH131106 JFD131080:JFD131106 JOZ131080:JOZ131106 JYV131080:JYV131106 KIR131080:KIR131106 KSN131080:KSN131106 LCJ131080:LCJ131106 LMF131080:LMF131106 LWB131080:LWB131106 MFX131080:MFX131106 MPT131080:MPT131106 MZP131080:MZP131106 NJL131080:NJL131106 NTH131080:NTH131106 ODD131080:ODD131106 OMZ131080:OMZ131106 OWV131080:OWV131106 PGR131080:PGR131106 PQN131080:PQN131106 QAJ131080:QAJ131106 QKF131080:QKF131106 QUB131080:QUB131106 RDX131080:RDX131106 RNT131080:RNT131106 RXP131080:RXP131106 SHL131080:SHL131106 SRH131080:SRH131106 TBD131080:TBD131106 TKZ131080:TKZ131106 TUV131080:TUV131106 UER131080:UER131106 UON131080:UON131106 UYJ131080:UYJ131106 VIF131080:VIF131106 VSB131080:VSB131106 WBX131080:WBX131106 WLT131080:WLT131106 WVP131080:WVP131106 H196616:H196642 JD196616:JD196642 SZ196616:SZ196642 ACV196616:ACV196642 AMR196616:AMR196642 AWN196616:AWN196642 BGJ196616:BGJ196642 BQF196616:BQF196642 CAB196616:CAB196642 CJX196616:CJX196642 CTT196616:CTT196642 DDP196616:DDP196642 DNL196616:DNL196642 DXH196616:DXH196642 EHD196616:EHD196642 EQZ196616:EQZ196642 FAV196616:FAV196642 FKR196616:FKR196642 FUN196616:FUN196642 GEJ196616:GEJ196642 GOF196616:GOF196642 GYB196616:GYB196642 HHX196616:HHX196642 HRT196616:HRT196642 IBP196616:IBP196642 ILL196616:ILL196642 IVH196616:IVH196642 JFD196616:JFD196642 JOZ196616:JOZ196642 JYV196616:JYV196642 KIR196616:KIR196642 KSN196616:KSN196642 LCJ196616:LCJ196642 LMF196616:LMF196642 LWB196616:LWB196642 MFX196616:MFX196642 MPT196616:MPT196642 MZP196616:MZP196642 NJL196616:NJL196642 NTH196616:NTH196642 ODD196616:ODD196642 OMZ196616:OMZ196642 OWV196616:OWV196642 PGR196616:PGR196642 PQN196616:PQN196642 QAJ196616:QAJ196642 QKF196616:QKF196642 QUB196616:QUB196642 RDX196616:RDX196642 RNT196616:RNT196642 RXP196616:RXP196642 SHL196616:SHL196642 SRH196616:SRH196642 TBD196616:TBD196642 TKZ196616:TKZ196642 TUV196616:TUV196642 UER196616:UER196642 UON196616:UON196642 UYJ196616:UYJ196642 VIF196616:VIF196642 VSB196616:VSB196642 WBX196616:WBX196642 WLT196616:WLT196642 WVP196616:WVP196642 H262152:H262178 JD262152:JD262178 SZ262152:SZ262178 ACV262152:ACV262178 AMR262152:AMR262178 AWN262152:AWN262178 BGJ262152:BGJ262178 BQF262152:BQF262178 CAB262152:CAB262178 CJX262152:CJX262178 CTT262152:CTT262178 DDP262152:DDP262178 DNL262152:DNL262178 DXH262152:DXH262178 EHD262152:EHD262178 EQZ262152:EQZ262178 FAV262152:FAV262178 FKR262152:FKR262178 FUN262152:FUN262178 GEJ262152:GEJ262178 GOF262152:GOF262178 GYB262152:GYB262178 HHX262152:HHX262178 HRT262152:HRT262178 IBP262152:IBP262178 ILL262152:ILL262178 IVH262152:IVH262178 JFD262152:JFD262178 JOZ262152:JOZ262178 JYV262152:JYV262178 KIR262152:KIR262178 KSN262152:KSN262178 LCJ262152:LCJ262178 LMF262152:LMF262178 LWB262152:LWB262178 MFX262152:MFX262178 MPT262152:MPT262178 MZP262152:MZP262178 NJL262152:NJL262178 NTH262152:NTH262178 ODD262152:ODD262178 OMZ262152:OMZ262178 OWV262152:OWV262178 PGR262152:PGR262178 PQN262152:PQN262178 QAJ262152:QAJ262178 QKF262152:QKF262178 QUB262152:QUB262178 RDX262152:RDX262178 RNT262152:RNT262178 RXP262152:RXP262178 SHL262152:SHL262178 SRH262152:SRH262178 TBD262152:TBD262178 TKZ262152:TKZ262178 TUV262152:TUV262178 UER262152:UER262178 UON262152:UON262178 UYJ262152:UYJ262178 VIF262152:VIF262178 VSB262152:VSB262178 WBX262152:WBX262178 WLT262152:WLT262178 WVP262152:WVP262178 H327688:H327714 JD327688:JD327714 SZ327688:SZ327714 ACV327688:ACV327714 AMR327688:AMR327714 AWN327688:AWN327714 BGJ327688:BGJ327714 BQF327688:BQF327714 CAB327688:CAB327714 CJX327688:CJX327714 CTT327688:CTT327714 DDP327688:DDP327714 DNL327688:DNL327714 DXH327688:DXH327714 EHD327688:EHD327714 EQZ327688:EQZ327714 FAV327688:FAV327714 FKR327688:FKR327714 FUN327688:FUN327714 GEJ327688:GEJ327714 GOF327688:GOF327714 GYB327688:GYB327714 HHX327688:HHX327714 HRT327688:HRT327714 IBP327688:IBP327714 ILL327688:ILL327714 IVH327688:IVH327714 JFD327688:JFD327714 JOZ327688:JOZ327714 JYV327688:JYV327714 KIR327688:KIR327714 KSN327688:KSN327714 LCJ327688:LCJ327714 LMF327688:LMF327714 LWB327688:LWB327714 MFX327688:MFX327714 MPT327688:MPT327714 MZP327688:MZP327714 NJL327688:NJL327714 NTH327688:NTH327714 ODD327688:ODD327714 OMZ327688:OMZ327714 OWV327688:OWV327714 PGR327688:PGR327714 PQN327688:PQN327714 QAJ327688:QAJ327714 QKF327688:QKF327714 QUB327688:QUB327714 RDX327688:RDX327714 RNT327688:RNT327714 RXP327688:RXP327714 SHL327688:SHL327714 SRH327688:SRH327714 TBD327688:TBD327714 TKZ327688:TKZ327714 TUV327688:TUV327714 UER327688:UER327714 UON327688:UON327714 UYJ327688:UYJ327714 VIF327688:VIF327714 VSB327688:VSB327714 WBX327688:WBX327714 WLT327688:WLT327714 WVP327688:WVP327714 H393224:H393250 JD393224:JD393250 SZ393224:SZ393250 ACV393224:ACV393250 AMR393224:AMR393250 AWN393224:AWN393250 BGJ393224:BGJ393250 BQF393224:BQF393250 CAB393224:CAB393250 CJX393224:CJX393250 CTT393224:CTT393250 DDP393224:DDP393250 DNL393224:DNL393250 DXH393224:DXH393250 EHD393224:EHD393250 EQZ393224:EQZ393250 FAV393224:FAV393250 FKR393224:FKR393250 FUN393224:FUN393250 GEJ393224:GEJ393250 GOF393224:GOF393250 GYB393224:GYB393250 HHX393224:HHX393250 HRT393224:HRT393250 IBP393224:IBP393250 ILL393224:ILL393250 IVH393224:IVH393250 JFD393224:JFD393250 JOZ393224:JOZ393250 JYV393224:JYV393250 KIR393224:KIR393250 KSN393224:KSN393250 LCJ393224:LCJ393250 LMF393224:LMF393250 LWB393224:LWB393250 MFX393224:MFX393250 MPT393224:MPT393250 MZP393224:MZP393250 NJL393224:NJL393250 NTH393224:NTH393250 ODD393224:ODD393250 OMZ393224:OMZ393250 OWV393224:OWV393250 PGR393224:PGR393250 PQN393224:PQN393250 QAJ393224:QAJ393250 QKF393224:QKF393250 QUB393224:QUB393250 RDX393224:RDX393250 RNT393224:RNT393250 RXP393224:RXP393250 SHL393224:SHL393250 SRH393224:SRH393250 TBD393224:TBD393250 TKZ393224:TKZ393250 TUV393224:TUV393250 UER393224:UER393250 UON393224:UON393250 UYJ393224:UYJ393250 VIF393224:VIF393250 VSB393224:VSB393250 WBX393224:WBX393250 WLT393224:WLT393250 WVP393224:WVP393250 H458760:H458786 JD458760:JD458786 SZ458760:SZ458786 ACV458760:ACV458786 AMR458760:AMR458786 AWN458760:AWN458786 BGJ458760:BGJ458786 BQF458760:BQF458786 CAB458760:CAB458786 CJX458760:CJX458786 CTT458760:CTT458786 DDP458760:DDP458786 DNL458760:DNL458786 DXH458760:DXH458786 EHD458760:EHD458786 EQZ458760:EQZ458786 FAV458760:FAV458786 FKR458760:FKR458786 FUN458760:FUN458786 GEJ458760:GEJ458786 GOF458760:GOF458786 GYB458760:GYB458786 HHX458760:HHX458786 HRT458760:HRT458786 IBP458760:IBP458786 ILL458760:ILL458786 IVH458760:IVH458786 JFD458760:JFD458786 JOZ458760:JOZ458786 JYV458760:JYV458786 KIR458760:KIR458786 KSN458760:KSN458786 LCJ458760:LCJ458786 LMF458760:LMF458786 LWB458760:LWB458786 MFX458760:MFX458786 MPT458760:MPT458786 MZP458760:MZP458786 NJL458760:NJL458786 NTH458760:NTH458786 ODD458760:ODD458786 OMZ458760:OMZ458786 OWV458760:OWV458786 PGR458760:PGR458786 PQN458760:PQN458786 QAJ458760:QAJ458786 QKF458760:QKF458786 QUB458760:QUB458786 RDX458760:RDX458786 RNT458760:RNT458786 RXP458760:RXP458786 SHL458760:SHL458786 SRH458760:SRH458786 TBD458760:TBD458786 TKZ458760:TKZ458786 TUV458760:TUV458786 UER458760:UER458786 UON458760:UON458786 UYJ458760:UYJ458786 VIF458760:VIF458786 VSB458760:VSB458786 WBX458760:WBX458786 WLT458760:WLT458786 WVP458760:WVP458786 H524296:H524322 JD524296:JD524322 SZ524296:SZ524322 ACV524296:ACV524322 AMR524296:AMR524322 AWN524296:AWN524322 BGJ524296:BGJ524322 BQF524296:BQF524322 CAB524296:CAB524322 CJX524296:CJX524322 CTT524296:CTT524322 DDP524296:DDP524322 DNL524296:DNL524322 DXH524296:DXH524322 EHD524296:EHD524322 EQZ524296:EQZ524322 FAV524296:FAV524322 FKR524296:FKR524322 FUN524296:FUN524322 GEJ524296:GEJ524322 GOF524296:GOF524322 GYB524296:GYB524322 HHX524296:HHX524322 HRT524296:HRT524322 IBP524296:IBP524322 ILL524296:ILL524322 IVH524296:IVH524322 JFD524296:JFD524322 JOZ524296:JOZ524322 JYV524296:JYV524322 KIR524296:KIR524322 KSN524296:KSN524322 LCJ524296:LCJ524322 LMF524296:LMF524322 LWB524296:LWB524322 MFX524296:MFX524322 MPT524296:MPT524322 MZP524296:MZP524322 NJL524296:NJL524322 NTH524296:NTH524322 ODD524296:ODD524322 OMZ524296:OMZ524322 OWV524296:OWV524322 PGR524296:PGR524322 PQN524296:PQN524322 QAJ524296:QAJ524322 QKF524296:QKF524322 QUB524296:QUB524322 RDX524296:RDX524322 RNT524296:RNT524322 RXP524296:RXP524322 SHL524296:SHL524322 SRH524296:SRH524322 TBD524296:TBD524322 TKZ524296:TKZ524322 TUV524296:TUV524322 UER524296:UER524322 UON524296:UON524322 UYJ524296:UYJ524322 VIF524296:VIF524322 VSB524296:VSB524322 WBX524296:WBX524322 WLT524296:WLT524322 WVP524296:WVP524322 H589832:H589858 JD589832:JD589858 SZ589832:SZ589858 ACV589832:ACV589858 AMR589832:AMR589858 AWN589832:AWN589858 BGJ589832:BGJ589858 BQF589832:BQF589858 CAB589832:CAB589858 CJX589832:CJX589858 CTT589832:CTT589858 DDP589832:DDP589858 DNL589832:DNL589858 DXH589832:DXH589858 EHD589832:EHD589858 EQZ589832:EQZ589858 FAV589832:FAV589858 FKR589832:FKR589858 FUN589832:FUN589858 GEJ589832:GEJ589858 GOF589832:GOF589858 GYB589832:GYB589858 HHX589832:HHX589858 HRT589832:HRT589858 IBP589832:IBP589858 ILL589832:ILL589858 IVH589832:IVH589858 JFD589832:JFD589858 JOZ589832:JOZ589858 JYV589832:JYV589858 KIR589832:KIR589858 KSN589832:KSN589858 LCJ589832:LCJ589858 LMF589832:LMF589858 LWB589832:LWB589858 MFX589832:MFX589858 MPT589832:MPT589858 MZP589832:MZP589858 NJL589832:NJL589858 NTH589832:NTH589858 ODD589832:ODD589858 OMZ589832:OMZ589858 OWV589832:OWV589858 PGR589832:PGR589858 PQN589832:PQN589858 QAJ589832:QAJ589858 QKF589832:QKF589858 QUB589832:QUB589858 RDX589832:RDX589858 RNT589832:RNT589858 RXP589832:RXP589858 SHL589832:SHL589858 SRH589832:SRH589858 TBD589832:TBD589858 TKZ589832:TKZ589858 TUV589832:TUV589858 UER589832:UER589858 UON589832:UON589858 UYJ589832:UYJ589858 VIF589832:VIF589858 VSB589832:VSB589858 WBX589832:WBX589858 WLT589832:WLT589858 WVP589832:WVP589858 H655368:H655394 JD655368:JD655394 SZ655368:SZ655394 ACV655368:ACV655394 AMR655368:AMR655394 AWN655368:AWN655394 BGJ655368:BGJ655394 BQF655368:BQF655394 CAB655368:CAB655394 CJX655368:CJX655394 CTT655368:CTT655394 DDP655368:DDP655394 DNL655368:DNL655394 DXH655368:DXH655394 EHD655368:EHD655394 EQZ655368:EQZ655394 FAV655368:FAV655394 FKR655368:FKR655394 FUN655368:FUN655394 GEJ655368:GEJ655394 GOF655368:GOF655394 GYB655368:GYB655394 HHX655368:HHX655394 HRT655368:HRT655394 IBP655368:IBP655394 ILL655368:ILL655394 IVH655368:IVH655394 JFD655368:JFD655394 JOZ655368:JOZ655394 JYV655368:JYV655394 KIR655368:KIR655394 KSN655368:KSN655394 LCJ655368:LCJ655394 LMF655368:LMF655394 LWB655368:LWB655394 MFX655368:MFX655394 MPT655368:MPT655394 MZP655368:MZP655394 NJL655368:NJL655394 NTH655368:NTH655394 ODD655368:ODD655394 OMZ655368:OMZ655394 OWV655368:OWV655394 PGR655368:PGR655394 PQN655368:PQN655394 QAJ655368:QAJ655394 QKF655368:QKF655394 QUB655368:QUB655394 RDX655368:RDX655394 RNT655368:RNT655394 RXP655368:RXP655394 SHL655368:SHL655394 SRH655368:SRH655394 TBD655368:TBD655394 TKZ655368:TKZ655394 TUV655368:TUV655394 UER655368:UER655394 UON655368:UON655394 UYJ655368:UYJ655394 VIF655368:VIF655394 VSB655368:VSB655394 WBX655368:WBX655394 WLT655368:WLT655394 WVP655368:WVP655394 H720904:H720930 JD720904:JD720930 SZ720904:SZ720930 ACV720904:ACV720930 AMR720904:AMR720930 AWN720904:AWN720930 BGJ720904:BGJ720930 BQF720904:BQF720930 CAB720904:CAB720930 CJX720904:CJX720930 CTT720904:CTT720930 DDP720904:DDP720930 DNL720904:DNL720930 DXH720904:DXH720930 EHD720904:EHD720930 EQZ720904:EQZ720930 FAV720904:FAV720930 FKR720904:FKR720930 FUN720904:FUN720930 GEJ720904:GEJ720930 GOF720904:GOF720930 GYB720904:GYB720930 HHX720904:HHX720930 HRT720904:HRT720930 IBP720904:IBP720930 ILL720904:ILL720930 IVH720904:IVH720930 JFD720904:JFD720930 JOZ720904:JOZ720930 JYV720904:JYV720930 KIR720904:KIR720930 KSN720904:KSN720930 LCJ720904:LCJ720930 LMF720904:LMF720930 LWB720904:LWB720930 MFX720904:MFX720930 MPT720904:MPT720930 MZP720904:MZP720930 NJL720904:NJL720930 NTH720904:NTH720930 ODD720904:ODD720930 OMZ720904:OMZ720930 OWV720904:OWV720930 PGR720904:PGR720930 PQN720904:PQN720930 QAJ720904:QAJ720930 QKF720904:QKF720930 QUB720904:QUB720930 RDX720904:RDX720930 RNT720904:RNT720930 RXP720904:RXP720930 SHL720904:SHL720930 SRH720904:SRH720930 TBD720904:TBD720930 TKZ720904:TKZ720930 TUV720904:TUV720930 UER720904:UER720930 UON720904:UON720930 UYJ720904:UYJ720930 VIF720904:VIF720930 VSB720904:VSB720930 WBX720904:WBX720930 WLT720904:WLT720930 WVP720904:WVP720930 H786440:H786466 JD786440:JD786466 SZ786440:SZ786466 ACV786440:ACV786466 AMR786440:AMR786466 AWN786440:AWN786466 BGJ786440:BGJ786466 BQF786440:BQF786466 CAB786440:CAB786466 CJX786440:CJX786466 CTT786440:CTT786466 DDP786440:DDP786466 DNL786440:DNL786466 DXH786440:DXH786466 EHD786440:EHD786466 EQZ786440:EQZ786466 FAV786440:FAV786466 FKR786440:FKR786466 FUN786440:FUN786466 GEJ786440:GEJ786466 GOF786440:GOF786466 GYB786440:GYB786466 HHX786440:HHX786466 HRT786440:HRT786466 IBP786440:IBP786466 ILL786440:ILL786466 IVH786440:IVH786466 JFD786440:JFD786466 JOZ786440:JOZ786466 JYV786440:JYV786466 KIR786440:KIR786466 KSN786440:KSN786466 LCJ786440:LCJ786466 LMF786440:LMF786466 LWB786440:LWB786466 MFX786440:MFX786466 MPT786440:MPT786466 MZP786440:MZP786466 NJL786440:NJL786466 NTH786440:NTH786466 ODD786440:ODD786466 OMZ786440:OMZ786466 OWV786440:OWV786466 PGR786440:PGR786466 PQN786440:PQN786466 QAJ786440:QAJ786466 QKF786440:QKF786466 QUB786440:QUB786466 RDX786440:RDX786466 RNT786440:RNT786466 RXP786440:RXP786466 SHL786440:SHL786466 SRH786440:SRH786466 TBD786440:TBD786466 TKZ786440:TKZ786466 TUV786440:TUV786466 UER786440:UER786466 UON786440:UON786466 UYJ786440:UYJ786466 VIF786440:VIF786466 VSB786440:VSB786466 WBX786440:WBX786466 WLT786440:WLT786466 WVP786440:WVP786466 H851976:H852002 JD851976:JD852002 SZ851976:SZ852002 ACV851976:ACV852002 AMR851976:AMR852002 AWN851976:AWN852002 BGJ851976:BGJ852002 BQF851976:BQF852002 CAB851976:CAB852002 CJX851976:CJX852002 CTT851976:CTT852002 DDP851976:DDP852002 DNL851976:DNL852002 DXH851976:DXH852002 EHD851976:EHD852002 EQZ851976:EQZ852002 FAV851976:FAV852002 FKR851976:FKR852002 FUN851976:FUN852002 GEJ851976:GEJ852002 GOF851976:GOF852002 GYB851976:GYB852002 HHX851976:HHX852002 HRT851976:HRT852002 IBP851976:IBP852002 ILL851976:ILL852002 IVH851976:IVH852002 JFD851976:JFD852002 JOZ851976:JOZ852002 JYV851976:JYV852002 KIR851976:KIR852002 KSN851976:KSN852002 LCJ851976:LCJ852002 LMF851976:LMF852002 LWB851976:LWB852002 MFX851976:MFX852002 MPT851976:MPT852002 MZP851976:MZP852002 NJL851976:NJL852002 NTH851976:NTH852002 ODD851976:ODD852002 OMZ851976:OMZ852002 OWV851976:OWV852002 PGR851976:PGR852002 PQN851976:PQN852002 QAJ851976:QAJ852002 QKF851976:QKF852002 QUB851976:QUB852002 RDX851976:RDX852002 RNT851976:RNT852002 RXP851976:RXP852002 SHL851976:SHL852002 SRH851976:SRH852002 TBD851976:TBD852002 TKZ851976:TKZ852002 TUV851976:TUV852002 UER851976:UER852002 UON851976:UON852002 UYJ851976:UYJ852002 VIF851976:VIF852002 VSB851976:VSB852002 WBX851976:WBX852002 WLT851976:WLT852002 WVP851976:WVP852002 H917512:H917538 JD917512:JD917538 SZ917512:SZ917538 ACV917512:ACV917538 AMR917512:AMR917538 AWN917512:AWN917538 BGJ917512:BGJ917538 BQF917512:BQF917538 CAB917512:CAB917538 CJX917512:CJX917538 CTT917512:CTT917538 DDP917512:DDP917538 DNL917512:DNL917538 DXH917512:DXH917538 EHD917512:EHD917538 EQZ917512:EQZ917538 FAV917512:FAV917538 FKR917512:FKR917538 FUN917512:FUN917538 GEJ917512:GEJ917538 GOF917512:GOF917538 GYB917512:GYB917538 HHX917512:HHX917538 HRT917512:HRT917538 IBP917512:IBP917538 ILL917512:ILL917538 IVH917512:IVH917538 JFD917512:JFD917538 JOZ917512:JOZ917538 JYV917512:JYV917538 KIR917512:KIR917538 KSN917512:KSN917538 LCJ917512:LCJ917538 LMF917512:LMF917538 LWB917512:LWB917538 MFX917512:MFX917538 MPT917512:MPT917538 MZP917512:MZP917538 NJL917512:NJL917538 NTH917512:NTH917538 ODD917512:ODD917538 OMZ917512:OMZ917538 OWV917512:OWV917538 PGR917512:PGR917538 PQN917512:PQN917538 QAJ917512:QAJ917538 QKF917512:QKF917538 QUB917512:QUB917538 RDX917512:RDX917538 RNT917512:RNT917538 RXP917512:RXP917538 SHL917512:SHL917538 SRH917512:SRH917538 TBD917512:TBD917538 TKZ917512:TKZ917538 TUV917512:TUV917538 UER917512:UER917538 UON917512:UON917538 UYJ917512:UYJ917538 VIF917512:VIF917538 VSB917512:VSB917538 WBX917512:WBX917538 WLT917512:WLT917538 WVP917512:WVP917538 H983048:H983074 JD983048:JD983074 SZ983048:SZ983074 ACV983048:ACV983074 AMR983048:AMR983074 AWN983048:AWN983074 BGJ983048:BGJ983074 BQF983048:BQF983074 CAB983048:CAB983074 CJX983048:CJX983074 CTT983048:CTT983074 DDP983048:DDP983074 DNL983048:DNL983074 DXH983048:DXH983074 EHD983048:EHD983074 EQZ983048:EQZ983074 FAV983048:FAV983074 FKR983048:FKR983074 FUN983048:FUN983074 GEJ983048:GEJ983074 GOF983048:GOF983074 GYB983048:GYB983074 HHX983048:HHX983074 HRT983048:HRT983074 IBP983048:IBP983074 ILL983048:ILL983074 IVH983048:IVH983074 JFD983048:JFD983074 JOZ983048:JOZ983074 JYV983048:JYV983074 KIR983048:KIR983074 KSN983048:KSN983074 LCJ983048:LCJ983074 LMF983048:LMF983074 LWB983048:LWB983074 MFX983048:MFX983074 MPT983048:MPT983074 MZP983048:MZP983074 NJL983048:NJL983074 NTH983048:NTH983074 ODD983048:ODD983074 OMZ983048:OMZ983074 OWV983048:OWV983074 PGR983048:PGR983074 PQN983048:PQN983074 QAJ983048:QAJ983074 QKF983048:QKF983074 QUB983048:QUB983074 RDX983048:RDX983074 RNT983048:RNT983074 RXP983048:RXP983074 SHL983048:SHL983074 SRH983048:SRH983074 TBD983048:TBD983074 TKZ983048:TKZ983074 TUV983048:TUV983074 UER983048:UER983074 UON983048:UON983074 UYJ983048:UYJ983074 VIF983048:VIF983074 VSB983048:VSB983074 WBX983048:WBX983074 WLT983048:WLT983074 WVP983048:WVP983074" xr:uid="{72F78EB4-C2F0-4125-BF7D-585993747A8B}"/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D67-13D6-414C-B58B-FA90E8EB4B0F}">
  <dimension ref="A2:H20"/>
  <sheetViews>
    <sheetView workbookViewId="0">
      <selection activeCell="E28" sqref="E28"/>
    </sheetView>
  </sheetViews>
  <sheetFormatPr defaultRowHeight="12.75" x14ac:dyDescent="0.2"/>
  <cols>
    <col min="2" max="2" width="20.28515625" bestFit="1" customWidth="1"/>
    <col min="4" max="4" width="11.42578125" customWidth="1"/>
    <col min="6" max="6" width="11.28515625" customWidth="1"/>
    <col min="7" max="7" width="13.42578125" customWidth="1"/>
  </cols>
  <sheetData>
    <row r="2" spans="1:8" ht="15" x14ac:dyDescent="0.25">
      <c r="A2" s="61"/>
      <c r="B2" s="68" t="s">
        <v>45</v>
      </c>
      <c r="C2" s="61"/>
      <c r="D2" s="61"/>
      <c r="E2" s="61"/>
      <c r="F2" s="61"/>
      <c r="G2" s="61"/>
      <c r="H2" s="61"/>
    </row>
    <row r="3" spans="1:8" s="72" customFormat="1" ht="15" x14ac:dyDescent="0.2">
      <c r="A3" s="69"/>
      <c r="B3" s="70" t="s">
        <v>36</v>
      </c>
      <c r="C3" s="97" t="s">
        <v>37</v>
      </c>
      <c r="D3" s="98"/>
      <c r="E3" s="97" t="s">
        <v>38</v>
      </c>
      <c r="F3" s="98"/>
      <c r="G3" s="71" t="s">
        <v>39</v>
      </c>
      <c r="H3" s="71" t="s">
        <v>40</v>
      </c>
    </row>
    <row r="4" spans="1:8" ht="30" x14ac:dyDescent="0.25">
      <c r="A4" s="61"/>
      <c r="B4" s="70" t="s">
        <v>41</v>
      </c>
      <c r="C4" s="73" t="s">
        <v>42</v>
      </c>
      <c r="D4" s="74" t="s">
        <v>31</v>
      </c>
      <c r="E4" s="73" t="s">
        <v>42</v>
      </c>
      <c r="F4" s="74" t="s">
        <v>31</v>
      </c>
      <c r="G4" s="75" t="s">
        <v>44</v>
      </c>
      <c r="H4" s="75"/>
    </row>
    <row r="5" spans="1:8" ht="15" x14ac:dyDescent="0.25">
      <c r="A5" s="61"/>
      <c r="B5" s="62">
        <v>0</v>
      </c>
      <c r="C5" s="63">
        <v>112980</v>
      </c>
      <c r="D5" s="63">
        <v>118810</v>
      </c>
      <c r="E5" s="63">
        <f>C5</f>
        <v>112980</v>
      </c>
      <c r="F5" s="63">
        <f>D5</f>
        <v>118810</v>
      </c>
      <c r="G5" s="63">
        <f>F5-E5</f>
        <v>5830</v>
      </c>
      <c r="H5" s="64">
        <f>IF(E5=0,"",F5/E5-1)</f>
        <v>5.1602053460789499E-2</v>
      </c>
    </row>
    <row r="6" spans="1:8" ht="15" x14ac:dyDescent="0.25">
      <c r="A6" s="61"/>
      <c r="B6" s="62">
        <f>B5+1</f>
        <v>1</v>
      </c>
      <c r="C6" s="63">
        <v>112980</v>
      </c>
      <c r="D6" s="63">
        <v>118810</v>
      </c>
      <c r="E6" s="63">
        <f>E5+C6</f>
        <v>225960</v>
      </c>
      <c r="F6" s="63">
        <f>F5+D6</f>
        <v>237620</v>
      </c>
      <c r="G6" s="63">
        <f t="shared" ref="G6:G17" si="0">F6-E6</f>
        <v>11660</v>
      </c>
      <c r="H6" s="64">
        <f t="shared" ref="H6:H17" si="1">F6/E6-1</f>
        <v>5.1602053460789499E-2</v>
      </c>
    </row>
    <row r="7" spans="1:8" ht="15" x14ac:dyDescent="0.25">
      <c r="A7" s="61"/>
      <c r="B7" s="62">
        <f t="shared" ref="B7:B17" si="2">B6+1</f>
        <v>2</v>
      </c>
      <c r="C7" s="63">
        <v>112980</v>
      </c>
      <c r="D7" s="63">
        <v>118810</v>
      </c>
      <c r="E7" s="63">
        <f t="shared" ref="E7:F17" si="3">E6+C7</f>
        <v>338940</v>
      </c>
      <c r="F7" s="63">
        <f t="shared" si="3"/>
        <v>356430</v>
      </c>
      <c r="G7" s="63">
        <f t="shared" si="0"/>
        <v>17490</v>
      </c>
      <c r="H7" s="64">
        <f t="shared" si="1"/>
        <v>5.1602053460789499E-2</v>
      </c>
    </row>
    <row r="8" spans="1:8" ht="15" x14ac:dyDescent="0.25">
      <c r="A8" s="61"/>
      <c r="B8" s="62">
        <f t="shared" si="2"/>
        <v>3</v>
      </c>
      <c r="C8" s="63">
        <v>112980</v>
      </c>
      <c r="D8" s="63">
        <v>118810</v>
      </c>
      <c r="E8" s="63">
        <f t="shared" si="3"/>
        <v>451920</v>
      </c>
      <c r="F8" s="63">
        <f>F7+D8</f>
        <v>475240</v>
      </c>
      <c r="G8" s="63">
        <f t="shared" si="0"/>
        <v>23320</v>
      </c>
      <c r="H8" s="64">
        <f t="shared" si="1"/>
        <v>5.1602053460789499E-2</v>
      </c>
    </row>
    <row r="9" spans="1:8" ht="15" x14ac:dyDescent="0.25">
      <c r="A9" s="61"/>
      <c r="B9" s="62">
        <f t="shared" si="2"/>
        <v>4</v>
      </c>
      <c r="C9" s="63">
        <v>112980</v>
      </c>
      <c r="D9" s="63">
        <v>118810</v>
      </c>
      <c r="E9" s="63">
        <f t="shared" si="3"/>
        <v>564900</v>
      </c>
      <c r="F9" s="63">
        <f t="shared" si="3"/>
        <v>594050</v>
      </c>
      <c r="G9" s="63">
        <f t="shared" si="0"/>
        <v>29150</v>
      </c>
      <c r="H9" s="64">
        <f t="shared" si="1"/>
        <v>5.1602053460789499E-2</v>
      </c>
    </row>
    <row r="10" spans="1:8" ht="15" x14ac:dyDescent="0.25">
      <c r="A10" s="61"/>
      <c r="B10" s="62">
        <f t="shared" si="2"/>
        <v>5</v>
      </c>
      <c r="C10" s="63">
        <v>112980</v>
      </c>
      <c r="D10" s="63">
        <v>118810</v>
      </c>
      <c r="E10" s="63">
        <f t="shared" si="3"/>
        <v>677880</v>
      </c>
      <c r="F10" s="63">
        <f t="shared" si="3"/>
        <v>712860</v>
      </c>
      <c r="G10" s="63">
        <f t="shared" si="0"/>
        <v>34980</v>
      </c>
      <c r="H10" s="64">
        <f t="shared" si="1"/>
        <v>5.1602053460789499E-2</v>
      </c>
    </row>
    <row r="11" spans="1:8" ht="15" x14ac:dyDescent="0.25">
      <c r="A11" s="61"/>
      <c r="B11" s="62">
        <f t="shared" si="2"/>
        <v>6</v>
      </c>
      <c r="C11" s="63">
        <v>112980</v>
      </c>
      <c r="D11" s="63">
        <v>118810</v>
      </c>
      <c r="E11" s="63">
        <f t="shared" si="3"/>
        <v>790860</v>
      </c>
      <c r="F11" s="63">
        <f t="shared" si="3"/>
        <v>831670</v>
      </c>
      <c r="G11" s="63">
        <f t="shared" si="0"/>
        <v>40810</v>
      </c>
      <c r="H11" s="64">
        <f t="shared" si="1"/>
        <v>5.1602053460789499E-2</v>
      </c>
    </row>
    <row r="12" spans="1:8" ht="15" x14ac:dyDescent="0.25">
      <c r="A12" s="61"/>
      <c r="B12" s="62">
        <f t="shared" si="2"/>
        <v>7</v>
      </c>
      <c r="C12" s="63">
        <v>112980</v>
      </c>
      <c r="D12" s="63">
        <v>118810</v>
      </c>
      <c r="E12" s="63">
        <f t="shared" si="3"/>
        <v>903840</v>
      </c>
      <c r="F12" s="63">
        <f t="shared" si="3"/>
        <v>950480</v>
      </c>
      <c r="G12" s="63">
        <f t="shared" si="0"/>
        <v>46640</v>
      </c>
      <c r="H12" s="64">
        <f t="shared" si="1"/>
        <v>5.1602053460789499E-2</v>
      </c>
    </row>
    <row r="13" spans="1:8" ht="15" x14ac:dyDescent="0.25">
      <c r="A13" s="61"/>
      <c r="B13" s="62">
        <f t="shared" si="2"/>
        <v>8</v>
      </c>
      <c r="C13" s="63">
        <v>112980</v>
      </c>
      <c r="D13" s="63">
        <v>118810</v>
      </c>
      <c r="E13" s="63">
        <f t="shared" si="3"/>
        <v>1016820</v>
      </c>
      <c r="F13" s="63">
        <f t="shared" si="3"/>
        <v>1069290</v>
      </c>
      <c r="G13" s="63">
        <f t="shared" si="0"/>
        <v>52470</v>
      </c>
      <c r="H13" s="64">
        <f t="shared" si="1"/>
        <v>5.1602053460789499E-2</v>
      </c>
    </row>
    <row r="14" spans="1:8" ht="15" x14ac:dyDescent="0.25">
      <c r="A14" s="61"/>
      <c r="B14" s="62">
        <f t="shared" si="2"/>
        <v>9</v>
      </c>
      <c r="C14" s="63">
        <v>112980</v>
      </c>
      <c r="D14" s="63">
        <v>118810</v>
      </c>
      <c r="E14" s="63">
        <f t="shared" si="3"/>
        <v>1129800</v>
      </c>
      <c r="F14" s="63">
        <f t="shared" si="3"/>
        <v>1188100</v>
      </c>
      <c r="G14" s="63">
        <f t="shared" si="0"/>
        <v>58300</v>
      </c>
      <c r="H14" s="64">
        <f t="shared" si="1"/>
        <v>5.1602053460789499E-2</v>
      </c>
    </row>
    <row r="15" spans="1:8" ht="15" x14ac:dyDescent="0.25">
      <c r="A15" s="61"/>
      <c r="B15" s="62">
        <f t="shared" si="2"/>
        <v>10</v>
      </c>
      <c r="C15" s="63">
        <v>112980</v>
      </c>
      <c r="D15" s="63">
        <v>118810</v>
      </c>
      <c r="E15" s="63">
        <f t="shared" si="3"/>
        <v>1242780</v>
      </c>
      <c r="F15" s="63">
        <f t="shared" si="3"/>
        <v>1306910</v>
      </c>
      <c r="G15" s="63">
        <f t="shared" si="0"/>
        <v>64130</v>
      </c>
      <c r="H15" s="64">
        <f t="shared" si="1"/>
        <v>5.1602053460789499E-2</v>
      </c>
    </row>
    <row r="16" spans="1:8" ht="15" x14ac:dyDescent="0.25">
      <c r="A16" s="61"/>
      <c r="B16" s="62">
        <f t="shared" si="2"/>
        <v>11</v>
      </c>
      <c r="C16" s="63">
        <v>112980</v>
      </c>
      <c r="D16" s="63">
        <v>118810</v>
      </c>
      <c r="E16" s="63">
        <f t="shared" si="3"/>
        <v>1355760</v>
      </c>
      <c r="F16" s="63">
        <f t="shared" si="3"/>
        <v>1425720</v>
      </c>
      <c r="G16" s="63">
        <f t="shared" si="0"/>
        <v>69960</v>
      </c>
      <c r="H16" s="64">
        <f t="shared" si="1"/>
        <v>5.1602053460789499E-2</v>
      </c>
    </row>
    <row r="17" spans="1:8" ht="15" x14ac:dyDescent="0.25">
      <c r="A17" s="61"/>
      <c r="B17" s="62">
        <f t="shared" si="2"/>
        <v>12</v>
      </c>
      <c r="C17" s="63">
        <v>112980</v>
      </c>
      <c r="D17" s="63">
        <v>118810</v>
      </c>
      <c r="E17" s="63">
        <f t="shared" si="3"/>
        <v>1468740</v>
      </c>
      <c r="F17" s="63">
        <f t="shared" si="3"/>
        <v>1544530</v>
      </c>
      <c r="G17" s="63">
        <f t="shared" si="0"/>
        <v>75790</v>
      </c>
      <c r="H17" s="64">
        <f t="shared" si="1"/>
        <v>5.1602053460789499E-2</v>
      </c>
    </row>
    <row r="18" spans="1:8" ht="15" x14ac:dyDescent="0.25">
      <c r="A18" s="61"/>
      <c r="B18" s="65" t="s">
        <v>9</v>
      </c>
      <c r="C18" s="63">
        <f>SUM(C5:C17)</f>
        <v>1468740</v>
      </c>
      <c r="D18" s="63">
        <f>SUM(D5:D17)</f>
        <v>1544530</v>
      </c>
      <c r="E18" s="61"/>
      <c r="F18" s="61"/>
      <c r="G18" s="61"/>
      <c r="H18" s="61"/>
    </row>
    <row r="19" spans="1:8" ht="15" x14ac:dyDescent="0.25">
      <c r="A19" s="61"/>
      <c r="B19" s="66" t="s">
        <v>43</v>
      </c>
      <c r="C19" s="63">
        <f>C18-D18</f>
        <v>-75790</v>
      </c>
      <c r="D19" s="61"/>
      <c r="E19" s="61"/>
      <c r="F19" s="61"/>
      <c r="G19" s="61"/>
      <c r="H19" s="61"/>
    </row>
    <row r="20" spans="1:8" ht="15" x14ac:dyDescent="0.25">
      <c r="A20" s="61"/>
      <c r="B20" s="61"/>
      <c r="C20" s="67"/>
      <c r="D20" s="61"/>
      <c r="E20" s="61"/>
      <c r="F20" s="61"/>
      <c r="G20" s="61"/>
      <c r="H20" s="61"/>
    </row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DE4C-ED8E-496C-BE6C-B6FECF3310FB}">
  <sheetPr>
    <pageSetUpPr fitToPage="1"/>
  </sheetPr>
  <dimension ref="B1:AG39"/>
  <sheetViews>
    <sheetView tabSelected="1" zoomScale="86" workbookViewId="0">
      <pane xSplit="5" ySplit="6" topLeftCell="O7" activePane="bottomRight" state="frozen"/>
      <selection pane="topRight" activeCell="F1" sqref="F1"/>
      <selection pane="bottomLeft" activeCell="A9" sqref="A9"/>
      <selection pane="bottomRight" activeCell="E45" sqref="E45"/>
    </sheetView>
  </sheetViews>
  <sheetFormatPr defaultRowHeight="12.75" x14ac:dyDescent="0.2"/>
  <cols>
    <col min="1" max="1" width="1.28515625" style="1" customWidth="1"/>
    <col min="2" max="2" width="5.7109375" style="1" customWidth="1"/>
    <col min="3" max="3" width="34.140625" style="1" customWidth="1"/>
    <col min="4" max="4" width="14.5703125" style="1" bestFit="1" customWidth="1"/>
    <col min="5" max="5" width="21.140625" style="1" customWidth="1"/>
    <col min="6" max="6" width="27" style="1" bestFit="1" customWidth="1"/>
    <col min="7" max="7" width="9.28515625" style="1" customWidth="1"/>
    <col min="8" max="8" width="20.28515625" style="1" customWidth="1"/>
    <col min="9" max="10" width="18.85546875" style="1" customWidth="1"/>
    <col min="11" max="11" width="15.28515625" style="1" customWidth="1"/>
    <col min="12" max="12" width="14.85546875" style="1" bestFit="1" customWidth="1"/>
    <col min="13" max="29" width="15.7109375" style="1" customWidth="1"/>
    <col min="30" max="30" width="18.140625" style="1" customWidth="1"/>
    <col min="31" max="31" width="12.85546875" style="1" customWidth="1"/>
    <col min="32" max="16384" width="9.140625" style="1"/>
  </cols>
  <sheetData>
    <row r="1" spans="2:33" ht="6" customHeight="1" x14ac:dyDescent="0.2"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</row>
    <row r="2" spans="2:33" ht="20.25" customHeight="1" x14ac:dyDescent="0.2">
      <c r="C2" s="39" t="s">
        <v>30</v>
      </c>
      <c r="D2" s="39"/>
      <c r="E2" s="39"/>
      <c r="F2" s="39"/>
      <c r="G2" s="55" t="s">
        <v>29</v>
      </c>
      <c r="H2" s="54"/>
      <c r="I2" s="53"/>
      <c r="J2" s="51" t="s">
        <v>28</v>
      </c>
      <c r="K2" s="52"/>
      <c r="L2" s="51" t="s">
        <v>27</v>
      </c>
      <c r="M2" s="50"/>
      <c r="N2" s="49"/>
      <c r="O2" s="48"/>
      <c r="P2" s="47"/>
      <c r="Q2" s="46"/>
      <c r="R2" s="46"/>
      <c r="S2" s="46"/>
      <c r="T2" s="45"/>
      <c r="U2" s="45"/>
      <c r="V2" s="44"/>
      <c r="W2" s="44"/>
      <c r="X2" s="43"/>
      <c r="Y2" s="42" t="s">
        <v>26</v>
      </c>
      <c r="Z2" s="82"/>
      <c r="AA2" s="83"/>
      <c r="AB2" s="41" t="s">
        <v>25</v>
      </c>
      <c r="AC2" s="82"/>
      <c r="AD2" s="83"/>
    </row>
    <row r="3" spans="2:33" ht="7.5" customHeight="1" x14ac:dyDescent="0.2"/>
    <row r="4" spans="2:33" ht="18.75" thickBot="1" x14ac:dyDescent="0.25">
      <c r="C4" s="40" t="s">
        <v>24</v>
      </c>
      <c r="D4" s="93" t="s">
        <v>49</v>
      </c>
      <c r="E4" s="94"/>
      <c r="F4" s="94"/>
      <c r="G4" s="94"/>
      <c r="H4" s="94"/>
      <c r="I4" s="94"/>
      <c r="J4" s="39"/>
      <c r="K4" s="87" t="s">
        <v>23</v>
      </c>
      <c r="L4" s="88"/>
      <c r="M4" s="89"/>
      <c r="N4" s="95">
        <v>500000</v>
      </c>
      <c r="O4" s="96"/>
      <c r="P4" s="38"/>
      <c r="Q4" s="37"/>
      <c r="R4" s="36" t="s">
        <v>22</v>
      </c>
      <c r="S4" s="92">
        <v>40057</v>
      </c>
      <c r="T4" s="35" t="s">
        <v>21</v>
      </c>
      <c r="U4" s="34">
        <v>39506</v>
      </c>
      <c r="V4" s="33"/>
      <c r="W4" s="32"/>
      <c r="X4" s="31"/>
      <c r="Y4" s="31"/>
      <c r="Z4" s="31"/>
      <c r="AA4" s="31"/>
      <c r="AB4" s="31"/>
      <c r="AC4" s="31"/>
      <c r="AD4" s="30"/>
    </row>
    <row r="5" spans="2:33" ht="6.75" customHeight="1" thickBot="1" x14ac:dyDescent="0.25"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7"/>
      <c r="AD5" s="18"/>
    </row>
    <row r="6" spans="2:33" ht="26.25" thickBot="1" x14ac:dyDescent="0.25">
      <c r="B6" s="77" t="s">
        <v>20</v>
      </c>
      <c r="C6" s="25" t="s">
        <v>19</v>
      </c>
      <c r="D6" s="26" t="s">
        <v>18</v>
      </c>
      <c r="E6" s="26" t="s">
        <v>17</v>
      </c>
      <c r="F6" s="25" t="s">
        <v>16</v>
      </c>
      <c r="G6" s="24" t="s">
        <v>15</v>
      </c>
      <c r="H6" s="24" t="s">
        <v>14</v>
      </c>
      <c r="I6" s="23" t="s">
        <v>13</v>
      </c>
      <c r="J6" s="23" t="s">
        <v>12</v>
      </c>
      <c r="K6" s="22" t="s">
        <v>11</v>
      </c>
      <c r="L6" s="21" t="s">
        <v>10</v>
      </c>
      <c r="M6" s="20">
        <v>39326</v>
      </c>
      <c r="N6" s="20">
        <v>39356</v>
      </c>
      <c r="O6" s="20">
        <v>39387</v>
      </c>
      <c r="P6" s="20">
        <v>39417</v>
      </c>
      <c r="Q6" s="20">
        <v>39448</v>
      </c>
      <c r="R6" s="20">
        <v>39479</v>
      </c>
      <c r="S6" s="20">
        <v>39508</v>
      </c>
      <c r="T6" s="20">
        <v>39539</v>
      </c>
      <c r="U6" s="20">
        <v>39569</v>
      </c>
      <c r="V6" s="20">
        <v>39600</v>
      </c>
      <c r="W6" s="20">
        <v>39630</v>
      </c>
      <c r="X6" s="20">
        <v>39661</v>
      </c>
      <c r="Y6" s="20">
        <v>39692</v>
      </c>
      <c r="Z6" s="20">
        <v>39722</v>
      </c>
      <c r="AA6" s="20">
        <v>39753</v>
      </c>
      <c r="AB6" s="20">
        <v>39783</v>
      </c>
      <c r="AC6" s="19">
        <v>2009</v>
      </c>
      <c r="AD6" s="18" t="s">
        <v>9</v>
      </c>
    </row>
    <row r="7" spans="2:33" ht="4.5" customHeight="1" thickBot="1" x14ac:dyDescent="0.25">
      <c r="B7" s="78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5"/>
    </row>
    <row r="8" spans="2:33" x14ac:dyDescent="0.2">
      <c r="B8" s="79"/>
      <c r="C8" s="12" t="s">
        <v>8</v>
      </c>
      <c r="D8" s="12" t="s">
        <v>4</v>
      </c>
      <c r="E8" s="12" t="s">
        <v>6</v>
      </c>
      <c r="F8" s="13" t="str">
        <f t="shared" ref="F8:F34" si="0">IF(C8&lt;&gt;"",$D$4,"")</f>
        <v>FastPrice</v>
      </c>
      <c r="G8" s="12">
        <v>1</v>
      </c>
      <c r="H8" s="11" t="s">
        <v>46</v>
      </c>
      <c r="I8" s="11"/>
      <c r="J8" s="11"/>
      <c r="K8" s="10">
        <v>425000</v>
      </c>
      <c r="L8" s="9">
        <f t="shared" ref="L8:L34" si="1">G8*K8</f>
        <v>425000</v>
      </c>
      <c r="M8" s="14">
        <v>25000</v>
      </c>
      <c r="N8" s="14">
        <v>25000</v>
      </c>
      <c r="O8" s="14">
        <v>25000</v>
      </c>
      <c r="P8" s="14">
        <v>25000</v>
      </c>
      <c r="Q8" s="14">
        <v>25000</v>
      </c>
      <c r="R8" s="14">
        <v>25000</v>
      </c>
      <c r="S8" s="14">
        <v>25000</v>
      </c>
      <c r="T8" s="14">
        <v>25000</v>
      </c>
      <c r="U8" s="14">
        <v>25000</v>
      </c>
      <c r="V8" s="14">
        <v>25000</v>
      </c>
      <c r="W8" s="14">
        <v>25000</v>
      </c>
      <c r="X8" s="14">
        <v>25000</v>
      </c>
      <c r="Y8" s="14">
        <v>25000</v>
      </c>
      <c r="Z8" s="14">
        <v>25000</v>
      </c>
      <c r="AA8" s="14">
        <v>25000</v>
      </c>
      <c r="AB8" s="14">
        <v>25000</v>
      </c>
      <c r="AC8" s="14">
        <v>25000</v>
      </c>
      <c r="AD8" s="7">
        <f t="shared" ref="AD8:AD34" si="2">SUM(M8:AC8)</f>
        <v>425000</v>
      </c>
    </row>
    <row r="9" spans="2:33" x14ac:dyDescent="0.2">
      <c r="B9" s="79"/>
      <c r="C9" s="12" t="s">
        <v>48</v>
      </c>
      <c r="D9" s="12" t="s">
        <v>5</v>
      </c>
      <c r="E9" s="12" t="s">
        <v>3</v>
      </c>
      <c r="F9" s="13" t="str">
        <f t="shared" si="0"/>
        <v>FastPrice</v>
      </c>
      <c r="G9" s="12">
        <v>10</v>
      </c>
      <c r="H9" s="11" t="s">
        <v>47</v>
      </c>
      <c r="I9" s="11"/>
      <c r="J9" s="11"/>
      <c r="K9" s="10">
        <v>1200</v>
      </c>
      <c r="L9" s="9">
        <f t="shared" si="1"/>
        <v>12000</v>
      </c>
      <c r="M9" s="14">
        <v>1200</v>
      </c>
      <c r="N9" s="14">
        <v>1200</v>
      </c>
      <c r="O9" s="14">
        <v>1200</v>
      </c>
      <c r="P9" s="14">
        <v>1200</v>
      </c>
      <c r="Q9" s="14">
        <v>1200</v>
      </c>
      <c r="R9" s="14">
        <v>1200</v>
      </c>
      <c r="S9" s="14">
        <v>1200</v>
      </c>
      <c r="T9" s="14">
        <v>1200</v>
      </c>
      <c r="U9" s="14">
        <v>1200</v>
      </c>
      <c r="V9" s="14">
        <v>1200</v>
      </c>
      <c r="W9" s="14">
        <v>1200</v>
      </c>
      <c r="X9" s="14">
        <v>1200</v>
      </c>
      <c r="Y9" s="14">
        <v>1200</v>
      </c>
      <c r="Z9" s="14">
        <v>1200</v>
      </c>
      <c r="AA9" s="14">
        <v>1200</v>
      </c>
      <c r="AB9" s="14">
        <v>1200</v>
      </c>
      <c r="AC9" s="14">
        <v>1200</v>
      </c>
      <c r="AD9" s="7">
        <f t="shared" si="2"/>
        <v>20400</v>
      </c>
    </row>
    <row r="10" spans="2:33" x14ac:dyDescent="0.2">
      <c r="B10" s="79"/>
      <c r="C10" s="12" t="s">
        <v>53</v>
      </c>
      <c r="D10" s="12" t="s">
        <v>5</v>
      </c>
      <c r="E10" s="12" t="s">
        <v>3</v>
      </c>
      <c r="F10" s="13" t="str">
        <f t="shared" si="0"/>
        <v>FastPrice</v>
      </c>
      <c r="G10" s="12">
        <v>12</v>
      </c>
      <c r="H10" s="11" t="s">
        <v>50</v>
      </c>
      <c r="I10" s="11"/>
      <c r="J10" s="11"/>
      <c r="K10" s="10">
        <v>12000</v>
      </c>
      <c r="L10" s="9">
        <f t="shared" si="1"/>
        <v>144000</v>
      </c>
      <c r="M10" s="14">
        <v>12000</v>
      </c>
      <c r="N10" s="14">
        <v>12000</v>
      </c>
      <c r="O10" s="14">
        <v>12000</v>
      </c>
      <c r="P10" s="14">
        <v>12000</v>
      </c>
      <c r="Q10" s="14">
        <v>12000</v>
      </c>
      <c r="R10" s="14">
        <v>12000</v>
      </c>
      <c r="S10" s="14">
        <v>12000</v>
      </c>
      <c r="T10" s="14">
        <v>12000</v>
      </c>
      <c r="U10" s="14">
        <v>12000</v>
      </c>
      <c r="V10" s="14">
        <v>12000</v>
      </c>
      <c r="W10" s="14">
        <v>12000</v>
      </c>
      <c r="X10" s="14">
        <v>12000</v>
      </c>
      <c r="Y10" s="14">
        <v>12000</v>
      </c>
      <c r="Z10" s="14">
        <v>12000</v>
      </c>
      <c r="AA10" s="14">
        <v>12000</v>
      </c>
      <c r="AB10" s="14">
        <v>12000</v>
      </c>
      <c r="AC10" s="14">
        <v>12000</v>
      </c>
      <c r="AD10" s="7">
        <f t="shared" si="2"/>
        <v>204000</v>
      </c>
    </row>
    <row r="11" spans="2:33" x14ac:dyDescent="0.2">
      <c r="B11" s="79"/>
      <c r="C11" s="12" t="s">
        <v>7</v>
      </c>
      <c r="D11" s="12" t="s">
        <v>5</v>
      </c>
      <c r="E11" s="12" t="s">
        <v>3</v>
      </c>
      <c r="F11" s="13" t="str">
        <f t="shared" si="0"/>
        <v>FastPrice</v>
      </c>
      <c r="G11" s="12">
        <v>12</v>
      </c>
      <c r="H11" s="11"/>
      <c r="I11" s="11"/>
      <c r="J11" s="11"/>
      <c r="K11" s="10">
        <v>4000</v>
      </c>
      <c r="L11" s="9">
        <f t="shared" si="1"/>
        <v>48000</v>
      </c>
      <c r="M11" s="14">
        <v>4000</v>
      </c>
      <c r="N11" s="14">
        <v>4000</v>
      </c>
      <c r="O11" s="14">
        <v>4000</v>
      </c>
      <c r="P11" s="14">
        <v>4000</v>
      </c>
      <c r="Q11" s="14">
        <v>4000</v>
      </c>
      <c r="R11" s="14">
        <v>4000</v>
      </c>
      <c r="S11" s="14">
        <v>4000</v>
      </c>
      <c r="T11" s="14">
        <v>4000</v>
      </c>
      <c r="U11" s="14">
        <v>4000</v>
      </c>
      <c r="V11" s="14">
        <v>4000</v>
      </c>
      <c r="W11" s="14">
        <v>4000</v>
      </c>
      <c r="X11" s="14">
        <v>4000</v>
      </c>
      <c r="Y11" s="14">
        <v>4000</v>
      </c>
      <c r="Z11" s="14">
        <v>4000</v>
      </c>
      <c r="AA11" s="14">
        <v>4000</v>
      </c>
      <c r="AB11" s="14">
        <v>4000</v>
      </c>
      <c r="AC11" s="14">
        <v>4000</v>
      </c>
      <c r="AD11" s="7">
        <f t="shared" si="2"/>
        <v>68000</v>
      </c>
    </row>
    <row r="12" spans="2:33" x14ac:dyDescent="0.2">
      <c r="B12" s="79"/>
      <c r="C12" s="12" t="s">
        <v>51</v>
      </c>
      <c r="D12" s="12" t="s">
        <v>4</v>
      </c>
      <c r="E12" s="12" t="s">
        <v>6</v>
      </c>
      <c r="F12" s="13" t="str">
        <f t="shared" si="0"/>
        <v>FastPrice</v>
      </c>
      <c r="G12" s="12">
        <v>8</v>
      </c>
      <c r="H12" s="11"/>
      <c r="I12" s="11"/>
      <c r="J12" s="11"/>
      <c r="K12" s="10">
        <v>7000</v>
      </c>
      <c r="L12" s="9">
        <f t="shared" si="1"/>
        <v>56000</v>
      </c>
      <c r="M12" s="14">
        <v>7000</v>
      </c>
      <c r="N12" s="14">
        <v>7000</v>
      </c>
      <c r="O12" s="14">
        <v>7000</v>
      </c>
      <c r="P12" s="14">
        <v>7000</v>
      </c>
      <c r="Q12" s="14">
        <v>7000</v>
      </c>
      <c r="R12" s="14">
        <v>7000</v>
      </c>
      <c r="S12" s="14">
        <v>7000</v>
      </c>
      <c r="T12" s="14">
        <v>7000</v>
      </c>
      <c r="U12" s="14">
        <v>7000</v>
      </c>
      <c r="V12" s="14">
        <v>7000</v>
      </c>
      <c r="W12" s="14">
        <v>7000</v>
      </c>
      <c r="X12" s="14">
        <v>7000</v>
      </c>
      <c r="Y12" s="14">
        <v>7000</v>
      </c>
      <c r="Z12" s="14">
        <v>7000</v>
      </c>
      <c r="AA12" s="14">
        <v>7000</v>
      </c>
      <c r="AB12" s="14">
        <v>7000</v>
      </c>
      <c r="AC12" s="14">
        <v>7000</v>
      </c>
      <c r="AD12" s="7">
        <f t="shared" si="2"/>
        <v>119000</v>
      </c>
    </row>
    <row r="13" spans="2:33" x14ac:dyDescent="0.2">
      <c r="B13" s="79"/>
      <c r="C13" s="12" t="s">
        <v>60</v>
      </c>
      <c r="D13" s="12" t="s">
        <v>4</v>
      </c>
      <c r="E13" s="12" t="s">
        <v>6</v>
      </c>
      <c r="F13" s="13" t="str">
        <f t="shared" si="0"/>
        <v>FastPrice</v>
      </c>
      <c r="G13" s="12">
        <v>7</v>
      </c>
      <c r="H13" s="11"/>
      <c r="I13" s="11"/>
      <c r="J13" s="11"/>
      <c r="K13" s="10">
        <v>9000</v>
      </c>
      <c r="L13" s="9">
        <f t="shared" si="1"/>
        <v>63000</v>
      </c>
      <c r="M13" s="14">
        <v>9000</v>
      </c>
      <c r="N13" s="14">
        <v>9000</v>
      </c>
      <c r="O13" s="14">
        <v>9000</v>
      </c>
      <c r="P13" s="14">
        <v>9000</v>
      </c>
      <c r="Q13" s="14">
        <v>9000</v>
      </c>
      <c r="R13" s="14">
        <v>9000</v>
      </c>
      <c r="S13" s="14">
        <v>9000</v>
      </c>
      <c r="T13" s="14">
        <v>9000</v>
      </c>
      <c r="U13" s="14">
        <v>9000</v>
      </c>
      <c r="V13" s="14">
        <v>9000</v>
      </c>
      <c r="W13" s="14">
        <v>9000</v>
      </c>
      <c r="X13" s="14">
        <v>9000</v>
      </c>
      <c r="Y13" s="14">
        <v>9000</v>
      </c>
      <c r="Z13" s="14">
        <v>9000</v>
      </c>
      <c r="AA13" s="14">
        <v>9000</v>
      </c>
      <c r="AB13" s="14">
        <v>9000</v>
      </c>
      <c r="AC13" s="14">
        <v>9000</v>
      </c>
      <c r="AD13" s="7">
        <f t="shared" si="2"/>
        <v>153000</v>
      </c>
    </row>
    <row r="14" spans="2:33" x14ac:dyDescent="0.2">
      <c r="B14" s="79"/>
      <c r="C14" s="12" t="s">
        <v>52</v>
      </c>
      <c r="D14" s="12" t="s">
        <v>4</v>
      </c>
      <c r="E14" s="12" t="s">
        <v>6</v>
      </c>
      <c r="F14" s="13" t="str">
        <f t="shared" si="0"/>
        <v>FastPrice</v>
      </c>
      <c r="G14" s="12">
        <v>8</v>
      </c>
      <c r="H14" s="11"/>
      <c r="I14" s="11"/>
      <c r="J14" s="11"/>
      <c r="K14" s="10">
        <v>8200</v>
      </c>
      <c r="L14" s="9">
        <f t="shared" si="1"/>
        <v>65600</v>
      </c>
      <c r="M14" s="14">
        <v>8200</v>
      </c>
      <c r="N14" s="14">
        <v>8200</v>
      </c>
      <c r="O14" s="14">
        <v>8200</v>
      </c>
      <c r="P14" s="14">
        <v>8200</v>
      </c>
      <c r="Q14" s="14">
        <v>8200</v>
      </c>
      <c r="R14" s="14">
        <v>8200</v>
      </c>
      <c r="S14" s="14">
        <v>8200</v>
      </c>
      <c r="T14" s="14">
        <v>8200</v>
      </c>
      <c r="U14" s="14">
        <v>8200</v>
      </c>
      <c r="V14" s="14">
        <v>8200</v>
      </c>
      <c r="W14" s="14">
        <v>8200</v>
      </c>
      <c r="X14" s="14">
        <v>8200</v>
      </c>
      <c r="Y14" s="14">
        <v>8200</v>
      </c>
      <c r="Z14" s="14">
        <v>8200</v>
      </c>
      <c r="AA14" s="14">
        <v>8200</v>
      </c>
      <c r="AB14" s="14">
        <v>8200</v>
      </c>
      <c r="AC14" s="14">
        <v>8200</v>
      </c>
      <c r="AD14" s="7">
        <f t="shared" si="2"/>
        <v>139400</v>
      </c>
    </row>
    <row r="15" spans="2:33" x14ac:dyDescent="0.2">
      <c r="B15" s="79"/>
      <c r="C15" s="12" t="s">
        <v>57</v>
      </c>
      <c r="D15" s="12" t="s">
        <v>4</v>
      </c>
      <c r="E15" s="12" t="s">
        <v>3</v>
      </c>
      <c r="F15" s="13" t="str">
        <f t="shared" si="0"/>
        <v>FastPrice</v>
      </c>
      <c r="G15" s="12">
        <v>1</v>
      </c>
      <c r="H15" s="11"/>
      <c r="I15" s="11"/>
      <c r="J15" s="11"/>
      <c r="K15" s="10">
        <v>2000</v>
      </c>
      <c r="L15" s="9">
        <f t="shared" si="1"/>
        <v>2000</v>
      </c>
      <c r="M15" s="14">
        <v>2000</v>
      </c>
      <c r="N15" s="14">
        <v>2000</v>
      </c>
      <c r="O15" s="14">
        <v>2000</v>
      </c>
      <c r="P15" s="14">
        <v>2000</v>
      </c>
      <c r="Q15" s="14">
        <v>2000</v>
      </c>
      <c r="R15" s="14">
        <v>2000</v>
      </c>
      <c r="S15" s="14">
        <v>2000</v>
      </c>
      <c r="T15" s="14">
        <v>2000</v>
      </c>
      <c r="U15" s="14">
        <v>2000</v>
      </c>
      <c r="V15" s="14">
        <v>2000</v>
      </c>
      <c r="W15" s="14">
        <v>2000</v>
      </c>
      <c r="X15" s="14">
        <v>2000</v>
      </c>
      <c r="Y15" s="14">
        <v>2000</v>
      </c>
      <c r="Z15" s="14">
        <v>2000</v>
      </c>
      <c r="AA15" s="14">
        <v>2000</v>
      </c>
      <c r="AB15" s="14">
        <v>2000</v>
      </c>
      <c r="AC15" s="14">
        <v>2000</v>
      </c>
      <c r="AD15" s="7">
        <f t="shared" si="2"/>
        <v>34000</v>
      </c>
    </row>
    <row r="16" spans="2:33" x14ac:dyDescent="0.2">
      <c r="B16" s="79"/>
      <c r="C16" s="12" t="s">
        <v>54</v>
      </c>
      <c r="D16" s="12" t="s">
        <v>4</v>
      </c>
      <c r="E16" s="12" t="s">
        <v>6</v>
      </c>
      <c r="F16" s="13" t="str">
        <f t="shared" si="0"/>
        <v>FastPrice</v>
      </c>
      <c r="G16" s="12">
        <v>1</v>
      </c>
      <c r="H16" s="11"/>
      <c r="I16" s="11"/>
      <c r="J16" s="11"/>
      <c r="K16" s="10">
        <v>10000</v>
      </c>
      <c r="L16" s="9">
        <f t="shared" si="1"/>
        <v>10000</v>
      </c>
      <c r="M16" s="14">
        <v>10000</v>
      </c>
      <c r="N16" s="14">
        <v>10000</v>
      </c>
      <c r="O16" s="14">
        <v>10000</v>
      </c>
      <c r="P16" s="14">
        <v>10000</v>
      </c>
      <c r="Q16" s="14">
        <v>10000</v>
      </c>
      <c r="R16" s="14">
        <v>10000</v>
      </c>
      <c r="S16" s="14">
        <v>10000</v>
      </c>
      <c r="T16" s="14">
        <v>10000</v>
      </c>
      <c r="U16" s="14">
        <v>10000</v>
      </c>
      <c r="V16" s="14">
        <v>10000</v>
      </c>
      <c r="W16" s="14">
        <v>10000</v>
      </c>
      <c r="X16" s="14">
        <v>10000</v>
      </c>
      <c r="Y16" s="14">
        <v>10000</v>
      </c>
      <c r="Z16" s="14">
        <v>10000</v>
      </c>
      <c r="AA16" s="14">
        <v>10000</v>
      </c>
      <c r="AB16" s="14">
        <v>10000</v>
      </c>
      <c r="AC16" s="14">
        <v>10000</v>
      </c>
      <c r="AD16" s="7">
        <f t="shared" si="2"/>
        <v>170000</v>
      </c>
    </row>
    <row r="17" spans="2:30" x14ac:dyDescent="0.2">
      <c r="B17" s="79"/>
      <c r="C17" s="12" t="s">
        <v>55</v>
      </c>
      <c r="D17" s="12" t="s">
        <v>4</v>
      </c>
      <c r="E17" s="12" t="s">
        <v>6</v>
      </c>
      <c r="F17" s="13" t="str">
        <f t="shared" si="0"/>
        <v>FastPrice</v>
      </c>
      <c r="G17" s="12">
        <v>1</v>
      </c>
      <c r="H17" s="11"/>
      <c r="I17" s="11"/>
      <c r="J17" s="11"/>
      <c r="K17" s="10">
        <v>3500</v>
      </c>
      <c r="L17" s="9">
        <f t="shared" si="1"/>
        <v>3500</v>
      </c>
      <c r="M17" s="14">
        <v>3500</v>
      </c>
      <c r="N17" s="14">
        <v>3500</v>
      </c>
      <c r="O17" s="14">
        <v>3500</v>
      </c>
      <c r="P17" s="14">
        <v>3500</v>
      </c>
      <c r="Q17" s="14">
        <v>3500</v>
      </c>
      <c r="R17" s="14">
        <v>3500</v>
      </c>
      <c r="S17" s="14">
        <v>3500</v>
      </c>
      <c r="T17" s="14">
        <v>3500</v>
      </c>
      <c r="U17" s="14">
        <v>3500</v>
      </c>
      <c r="V17" s="14">
        <v>3500</v>
      </c>
      <c r="W17" s="14">
        <v>3500</v>
      </c>
      <c r="X17" s="14">
        <v>3500</v>
      </c>
      <c r="Y17" s="14">
        <v>3500</v>
      </c>
      <c r="Z17" s="14">
        <v>3500</v>
      </c>
      <c r="AA17" s="14">
        <v>3500</v>
      </c>
      <c r="AB17" s="14">
        <v>3500</v>
      </c>
      <c r="AC17" s="14">
        <v>3500</v>
      </c>
      <c r="AD17" s="7">
        <f t="shared" si="2"/>
        <v>59500</v>
      </c>
    </row>
    <row r="18" spans="2:30" x14ac:dyDescent="0.2">
      <c r="B18" s="79"/>
      <c r="C18" s="76" t="s">
        <v>56</v>
      </c>
      <c r="D18" s="12" t="s">
        <v>5</v>
      </c>
      <c r="E18" s="12" t="s">
        <v>6</v>
      </c>
      <c r="F18" s="13" t="str">
        <f t="shared" si="0"/>
        <v>FastPrice</v>
      </c>
      <c r="G18" s="12">
        <v>2</v>
      </c>
      <c r="H18" s="11"/>
      <c r="I18" s="11"/>
      <c r="J18" s="11"/>
      <c r="K18" s="10">
        <v>7250</v>
      </c>
      <c r="L18" s="9">
        <f t="shared" si="1"/>
        <v>14500</v>
      </c>
      <c r="M18" s="14">
        <v>7250</v>
      </c>
      <c r="N18" s="14">
        <v>7250</v>
      </c>
      <c r="O18" s="14">
        <v>7250</v>
      </c>
      <c r="P18" s="14">
        <v>7250</v>
      </c>
      <c r="Q18" s="14">
        <v>7250</v>
      </c>
      <c r="R18" s="14">
        <v>7250</v>
      </c>
      <c r="S18" s="14">
        <v>7250</v>
      </c>
      <c r="T18" s="14">
        <v>7250</v>
      </c>
      <c r="U18" s="14">
        <v>7250</v>
      </c>
      <c r="V18" s="14">
        <v>7250</v>
      </c>
      <c r="W18" s="14">
        <v>7250</v>
      </c>
      <c r="X18" s="14">
        <v>7250</v>
      </c>
      <c r="Y18" s="14">
        <v>7250</v>
      </c>
      <c r="Z18" s="14">
        <v>7250</v>
      </c>
      <c r="AA18" s="14">
        <v>7250</v>
      </c>
      <c r="AB18" s="14">
        <v>7250</v>
      </c>
      <c r="AC18" s="14">
        <v>7250</v>
      </c>
      <c r="AD18" s="7">
        <f t="shared" si="2"/>
        <v>123250</v>
      </c>
    </row>
    <row r="19" spans="2:30" x14ac:dyDescent="0.2">
      <c r="B19" s="79"/>
      <c r="C19" s="12" t="s">
        <v>58</v>
      </c>
      <c r="D19" s="12" t="s">
        <v>4</v>
      </c>
      <c r="E19" s="12" t="s">
        <v>6</v>
      </c>
      <c r="F19" s="13" t="str">
        <f t="shared" si="0"/>
        <v>FastPrice</v>
      </c>
      <c r="G19" s="12">
        <v>1</v>
      </c>
      <c r="H19" s="11"/>
      <c r="I19" s="11"/>
      <c r="J19" s="11"/>
      <c r="K19" s="10">
        <v>2350</v>
      </c>
      <c r="L19" s="9">
        <f t="shared" si="1"/>
        <v>2350</v>
      </c>
      <c r="M19" s="14">
        <v>2350</v>
      </c>
      <c r="N19" s="14">
        <v>2350</v>
      </c>
      <c r="O19" s="14">
        <v>2350</v>
      </c>
      <c r="P19" s="14">
        <v>2350</v>
      </c>
      <c r="Q19" s="14">
        <v>2350</v>
      </c>
      <c r="R19" s="14">
        <v>2350</v>
      </c>
      <c r="S19" s="14">
        <v>2350</v>
      </c>
      <c r="T19" s="14">
        <v>2350</v>
      </c>
      <c r="U19" s="14">
        <v>2350</v>
      </c>
      <c r="V19" s="14">
        <v>2350</v>
      </c>
      <c r="W19" s="14">
        <v>2350</v>
      </c>
      <c r="X19" s="14">
        <v>2350</v>
      </c>
      <c r="Y19" s="14">
        <v>2350</v>
      </c>
      <c r="Z19" s="14">
        <v>2350</v>
      </c>
      <c r="AA19" s="14">
        <v>2350</v>
      </c>
      <c r="AB19" s="14">
        <v>2350</v>
      </c>
      <c r="AC19" s="14">
        <v>2350</v>
      </c>
      <c r="AD19" s="7">
        <f t="shared" si="2"/>
        <v>39950</v>
      </c>
    </row>
    <row r="20" spans="2:30" x14ac:dyDescent="0.2">
      <c r="B20" s="79"/>
      <c r="C20" s="12" t="s">
        <v>59</v>
      </c>
      <c r="D20" s="12" t="s">
        <v>4</v>
      </c>
      <c r="E20" s="12" t="s">
        <v>3</v>
      </c>
      <c r="F20" s="13" t="str">
        <f t="shared" si="0"/>
        <v>FastPrice</v>
      </c>
      <c r="G20" s="12">
        <v>1</v>
      </c>
      <c r="H20" s="11"/>
      <c r="I20" s="11"/>
      <c r="J20" s="11"/>
      <c r="K20" s="10">
        <v>15000</v>
      </c>
      <c r="L20" s="9">
        <f t="shared" si="1"/>
        <v>15000</v>
      </c>
      <c r="M20" s="14">
        <v>15000</v>
      </c>
      <c r="N20" s="14">
        <v>15000</v>
      </c>
      <c r="O20" s="14">
        <v>15000</v>
      </c>
      <c r="P20" s="14">
        <v>15000</v>
      </c>
      <c r="Q20" s="14">
        <v>15000</v>
      </c>
      <c r="R20" s="14">
        <v>15000</v>
      </c>
      <c r="S20" s="14">
        <v>15000</v>
      </c>
      <c r="T20" s="14">
        <v>15000</v>
      </c>
      <c r="U20" s="14">
        <v>15000</v>
      </c>
      <c r="V20" s="14">
        <v>15000</v>
      </c>
      <c r="W20" s="14">
        <v>15000</v>
      </c>
      <c r="X20" s="14">
        <v>15000</v>
      </c>
      <c r="Y20" s="14">
        <v>15000</v>
      </c>
      <c r="Z20" s="14">
        <v>15000</v>
      </c>
      <c r="AA20" s="14">
        <v>15000</v>
      </c>
      <c r="AB20" s="14">
        <v>15000</v>
      </c>
      <c r="AC20" s="14">
        <v>15000</v>
      </c>
      <c r="AD20" s="7">
        <f t="shared" si="2"/>
        <v>255000</v>
      </c>
    </row>
    <row r="21" spans="2:30" x14ac:dyDescent="0.2">
      <c r="B21" s="79"/>
      <c r="C21" s="76" t="s">
        <v>61</v>
      </c>
      <c r="D21" s="12" t="s">
        <v>4</v>
      </c>
      <c r="E21" s="12" t="s">
        <v>6</v>
      </c>
      <c r="F21" s="13" t="str">
        <f t="shared" si="0"/>
        <v>FastPrice</v>
      </c>
      <c r="G21" s="12">
        <v>8</v>
      </c>
      <c r="H21" s="11"/>
      <c r="I21" s="11"/>
      <c r="J21" s="11"/>
      <c r="K21" s="10">
        <v>1200</v>
      </c>
      <c r="L21" s="9">
        <f t="shared" si="1"/>
        <v>9600</v>
      </c>
      <c r="M21" s="14">
        <v>1200</v>
      </c>
      <c r="N21" s="14">
        <v>1200</v>
      </c>
      <c r="O21" s="14">
        <v>1200</v>
      </c>
      <c r="P21" s="14">
        <v>1200</v>
      </c>
      <c r="Q21" s="14">
        <v>1200</v>
      </c>
      <c r="R21" s="14">
        <v>1200</v>
      </c>
      <c r="S21" s="14">
        <v>1200</v>
      </c>
      <c r="T21" s="14">
        <v>1200</v>
      </c>
      <c r="U21" s="14">
        <v>1200</v>
      </c>
      <c r="V21" s="14">
        <v>1200</v>
      </c>
      <c r="W21" s="14">
        <v>1200</v>
      </c>
      <c r="X21" s="14">
        <v>1200</v>
      </c>
      <c r="Y21" s="14">
        <v>1200</v>
      </c>
      <c r="Z21" s="14">
        <v>1200</v>
      </c>
      <c r="AA21" s="14">
        <v>1200</v>
      </c>
      <c r="AB21" s="14">
        <v>1200</v>
      </c>
      <c r="AC21" s="14">
        <v>1200</v>
      </c>
      <c r="AD21" s="7">
        <f t="shared" si="2"/>
        <v>20400</v>
      </c>
    </row>
    <row r="22" spans="2:30" x14ac:dyDescent="0.2">
      <c r="B22" s="79"/>
      <c r="C22" s="76" t="s">
        <v>62</v>
      </c>
      <c r="D22" s="12" t="s">
        <v>4</v>
      </c>
      <c r="E22" s="12" t="s">
        <v>3</v>
      </c>
      <c r="F22" s="13" t="str">
        <f t="shared" si="0"/>
        <v>FastPrice</v>
      </c>
      <c r="G22" s="12">
        <v>2</v>
      </c>
      <c r="H22" s="11"/>
      <c r="I22" s="11"/>
      <c r="J22" s="11"/>
      <c r="K22" s="10">
        <v>1000</v>
      </c>
      <c r="L22" s="9">
        <f t="shared" si="1"/>
        <v>2000</v>
      </c>
      <c r="M22" s="14">
        <v>1000</v>
      </c>
      <c r="N22" s="14">
        <v>1000</v>
      </c>
      <c r="O22" s="14">
        <v>1000</v>
      </c>
      <c r="P22" s="14">
        <v>1000</v>
      </c>
      <c r="Q22" s="14">
        <v>1000</v>
      </c>
      <c r="R22" s="14">
        <v>1000</v>
      </c>
      <c r="S22" s="14">
        <v>1000</v>
      </c>
      <c r="T22" s="14">
        <v>1000</v>
      </c>
      <c r="U22" s="14">
        <v>1000</v>
      </c>
      <c r="V22" s="14">
        <v>1000</v>
      </c>
      <c r="W22" s="14">
        <v>1000</v>
      </c>
      <c r="X22" s="14">
        <v>1000</v>
      </c>
      <c r="Y22" s="14">
        <v>1000</v>
      </c>
      <c r="Z22" s="14">
        <v>1000</v>
      </c>
      <c r="AA22" s="14">
        <v>1000</v>
      </c>
      <c r="AB22" s="14">
        <v>1000</v>
      </c>
      <c r="AC22" s="14">
        <v>1000</v>
      </c>
      <c r="AD22" s="7">
        <f t="shared" si="2"/>
        <v>17000</v>
      </c>
    </row>
    <row r="23" spans="2:30" x14ac:dyDescent="0.2">
      <c r="B23" s="79"/>
      <c r="C23" s="76" t="s">
        <v>63</v>
      </c>
      <c r="D23" s="12" t="s">
        <v>5</v>
      </c>
      <c r="E23" s="12" t="s">
        <v>6</v>
      </c>
      <c r="F23" s="13" t="str">
        <f t="shared" si="0"/>
        <v>FastPrice</v>
      </c>
      <c r="G23" s="12">
        <v>4</v>
      </c>
      <c r="H23" s="11"/>
      <c r="I23" s="11"/>
      <c r="J23" s="11"/>
      <c r="K23" s="10">
        <v>1280</v>
      </c>
      <c r="L23" s="9">
        <f t="shared" si="1"/>
        <v>5120</v>
      </c>
      <c r="M23" s="14">
        <v>1280</v>
      </c>
      <c r="N23" s="14">
        <v>1280</v>
      </c>
      <c r="O23" s="14">
        <v>1280</v>
      </c>
      <c r="P23" s="14">
        <v>1280</v>
      </c>
      <c r="Q23" s="14">
        <v>1280</v>
      </c>
      <c r="R23" s="14">
        <v>1280</v>
      </c>
      <c r="S23" s="14">
        <v>1280</v>
      </c>
      <c r="T23" s="14">
        <v>1280</v>
      </c>
      <c r="U23" s="14">
        <v>1280</v>
      </c>
      <c r="V23" s="14">
        <v>1280</v>
      </c>
      <c r="W23" s="14">
        <v>1280</v>
      </c>
      <c r="X23" s="14">
        <v>1280</v>
      </c>
      <c r="Y23" s="14">
        <v>1280</v>
      </c>
      <c r="Z23" s="14">
        <v>1280</v>
      </c>
      <c r="AA23" s="14">
        <v>1280</v>
      </c>
      <c r="AB23" s="14">
        <v>1280</v>
      </c>
      <c r="AC23" s="14">
        <v>1280</v>
      </c>
      <c r="AD23" s="7">
        <f t="shared" si="2"/>
        <v>21760</v>
      </c>
    </row>
    <row r="24" spans="2:30" x14ac:dyDescent="0.2">
      <c r="B24" s="79"/>
      <c r="C24" s="76" t="s">
        <v>64</v>
      </c>
      <c r="D24" s="12" t="s">
        <v>5</v>
      </c>
      <c r="E24" s="12" t="s">
        <v>6</v>
      </c>
      <c r="F24" s="13" t="str">
        <f t="shared" si="0"/>
        <v>FastPrice</v>
      </c>
      <c r="G24" s="12">
        <v>3</v>
      </c>
      <c r="H24" s="11"/>
      <c r="I24" s="11"/>
      <c r="J24" s="11"/>
      <c r="K24" s="10">
        <v>2000</v>
      </c>
      <c r="L24" s="9">
        <f t="shared" si="1"/>
        <v>6000</v>
      </c>
      <c r="M24" s="8">
        <v>2000</v>
      </c>
      <c r="N24" s="8">
        <v>2000</v>
      </c>
      <c r="O24" s="8">
        <v>2000</v>
      </c>
      <c r="P24" s="8">
        <v>2000</v>
      </c>
      <c r="Q24" s="8">
        <v>2000</v>
      </c>
      <c r="R24" s="8">
        <v>2000</v>
      </c>
      <c r="S24" s="8">
        <v>2000</v>
      </c>
      <c r="T24" s="8">
        <v>2000</v>
      </c>
      <c r="U24" s="8">
        <v>2000</v>
      </c>
      <c r="V24" s="8">
        <v>2000</v>
      </c>
      <c r="W24" s="8">
        <v>2000</v>
      </c>
      <c r="X24" s="8">
        <v>2000</v>
      </c>
      <c r="Y24" s="8">
        <v>2000</v>
      </c>
      <c r="Z24" s="8">
        <v>2000</v>
      </c>
      <c r="AA24" s="8">
        <v>2000</v>
      </c>
      <c r="AB24" s="8">
        <v>2000</v>
      </c>
      <c r="AC24" s="8">
        <v>2000</v>
      </c>
      <c r="AD24" s="7">
        <f t="shared" si="2"/>
        <v>34000</v>
      </c>
    </row>
    <row r="25" spans="2:30" x14ac:dyDescent="0.2">
      <c r="B25" s="79"/>
      <c r="C25" s="76" t="s">
        <v>65</v>
      </c>
      <c r="D25" s="12" t="s">
        <v>5</v>
      </c>
      <c r="E25" s="12" t="s">
        <v>3</v>
      </c>
      <c r="F25" s="13" t="str">
        <f t="shared" si="0"/>
        <v>FastPrice</v>
      </c>
      <c r="G25" s="12">
        <v>4</v>
      </c>
      <c r="H25" s="11"/>
      <c r="I25" s="11"/>
      <c r="J25" s="11"/>
      <c r="K25" s="10">
        <v>1000</v>
      </c>
      <c r="L25" s="9">
        <f t="shared" si="1"/>
        <v>4000</v>
      </c>
      <c r="M25" s="8">
        <v>1000</v>
      </c>
      <c r="N25" s="8">
        <v>1000</v>
      </c>
      <c r="O25" s="8">
        <v>1000</v>
      </c>
      <c r="P25" s="8">
        <v>1000</v>
      </c>
      <c r="Q25" s="8">
        <v>1000</v>
      </c>
      <c r="R25" s="8">
        <v>1000</v>
      </c>
      <c r="S25" s="8">
        <v>1000</v>
      </c>
      <c r="T25" s="8">
        <v>1000</v>
      </c>
      <c r="U25" s="8">
        <v>1000</v>
      </c>
      <c r="V25" s="8">
        <v>1000</v>
      </c>
      <c r="W25" s="8">
        <v>1000</v>
      </c>
      <c r="X25" s="8">
        <v>1000</v>
      </c>
      <c r="Y25" s="8">
        <v>1000</v>
      </c>
      <c r="Z25" s="8">
        <v>1000</v>
      </c>
      <c r="AA25" s="8">
        <v>1000</v>
      </c>
      <c r="AB25" s="8">
        <v>1000</v>
      </c>
      <c r="AC25" s="8">
        <v>1000</v>
      </c>
      <c r="AD25" s="7">
        <f t="shared" si="2"/>
        <v>17000</v>
      </c>
    </row>
    <row r="26" spans="2:30" x14ac:dyDescent="0.2">
      <c r="B26" s="79"/>
      <c r="C26" s="12"/>
      <c r="D26" s="12"/>
      <c r="E26" s="12"/>
      <c r="F26" s="13" t="str">
        <f t="shared" si="0"/>
        <v/>
      </c>
      <c r="G26" s="12"/>
      <c r="H26" s="11"/>
      <c r="I26" s="11"/>
      <c r="J26" s="11"/>
      <c r="K26" s="10"/>
      <c r="L26" s="9">
        <f t="shared" si="1"/>
        <v>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>
        <f t="shared" si="2"/>
        <v>0</v>
      </c>
    </row>
    <row r="27" spans="2:30" x14ac:dyDescent="0.2">
      <c r="B27" s="79"/>
      <c r="C27" s="12"/>
      <c r="D27" s="12"/>
      <c r="E27" s="12"/>
      <c r="F27" s="13" t="str">
        <f t="shared" si="0"/>
        <v/>
      </c>
      <c r="G27" s="12"/>
      <c r="H27" s="11"/>
      <c r="I27" s="11"/>
      <c r="J27" s="11"/>
      <c r="K27" s="10"/>
      <c r="L27" s="9">
        <f t="shared" si="1"/>
        <v>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7">
        <f t="shared" si="2"/>
        <v>0</v>
      </c>
    </row>
    <row r="28" spans="2:30" x14ac:dyDescent="0.2">
      <c r="B28" s="79"/>
      <c r="C28" s="12"/>
      <c r="D28" s="12"/>
      <c r="E28" s="12"/>
      <c r="F28" s="13" t="str">
        <f t="shared" si="0"/>
        <v/>
      </c>
      <c r="G28" s="12"/>
      <c r="H28" s="11"/>
      <c r="I28" s="11"/>
      <c r="J28" s="11"/>
      <c r="K28" s="10"/>
      <c r="L28" s="9">
        <f t="shared" si="1"/>
        <v>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7">
        <f t="shared" si="2"/>
        <v>0</v>
      </c>
    </row>
    <row r="29" spans="2:30" x14ac:dyDescent="0.2">
      <c r="B29" s="79"/>
      <c r="C29" s="12"/>
      <c r="D29" s="12"/>
      <c r="E29" s="12"/>
      <c r="F29" s="13" t="str">
        <f t="shared" si="0"/>
        <v/>
      </c>
      <c r="G29" s="12"/>
      <c r="H29" s="11"/>
      <c r="I29" s="11"/>
      <c r="J29" s="11"/>
      <c r="K29" s="10"/>
      <c r="L29" s="9">
        <f t="shared" si="1"/>
        <v>0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7">
        <f t="shared" si="2"/>
        <v>0</v>
      </c>
    </row>
    <row r="30" spans="2:30" x14ac:dyDescent="0.2">
      <c r="B30" s="79"/>
      <c r="C30" s="12"/>
      <c r="D30" s="12"/>
      <c r="E30" s="12"/>
      <c r="F30" s="13" t="str">
        <f t="shared" si="0"/>
        <v/>
      </c>
      <c r="G30" s="12"/>
      <c r="H30" s="11"/>
      <c r="I30" s="11"/>
      <c r="J30" s="11"/>
      <c r="K30" s="10"/>
      <c r="L30" s="9">
        <f t="shared" si="1"/>
        <v>0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7">
        <f t="shared" si="2"/>
        <v>0</v>
      </c>
    </row>
    <row r="31" spans="2:30" x14ac:dyDescent="0.2">
      <c r="B31" s="79"/>
      <c r="C31" s="12"/>
      <c r="D31" s="12"/>
      <c r="E31" s="12"/>
      <c r="F31" s="13" t="str">
        <f t="shared" si="0"/>
        <v/>
      </c>
      <c r="G31" s="12"/>
      <c r="H31" s="11"/>
      <c r="I31" s="11"/>
      <c r="J31" s="11"/>
      <c r="K31" s="10"/>
      <c r="L31" s="9">
        <f t="shared" si="1"/>
        <v>0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7">
        <f t="shared" si="2"/>
        <v>0</v>
      </c>
    </row>
    <row r="32" spans="2:30" x14ac:dyDescent="0.2">
      <c r="B32" s="79"/>
      <c r="C32" s="12"/>
      <c r="D32" s="12"/>
      <c r="E32" s="12"/>
      <c r="F32" s="13" t="str">
        <f t="shared" si="0"/>
        <v/>
      </c>
      <c r="G32" s="12"/>
      <c r="H32" s="11"/>
      <c r="I32" s="11"/>
      <c r="J32" s="11"/>
      <c r="K32" s="10"/>
      <c r="L32" s="9">
        <f t="shared" si="1"/>
        <v>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7">
        <f t="shared" si="2"/>
        <v>0</v>
      </c>
    </row>
    <row r="33" spans="2:30" x14ac:dyDescent="0.2">
      <c r="B33" s="79"/>
      <c r="C33" s="12"/>
      <c r="D33" s="12"/>
      <c r="E33" s="12"/>
      <c r="F33" s="13" t="str">
        <f t="shared" si="0"/>
        <v/>
      </c>
      <c r="G33" s="12"/>
      <c r="H33" s="11"/>
      <c r="I33" s="11"/>
      <c r="J33" s="11"/>
      <c r="K33" s="10"/>
      <c r="L33" s="9">
        <f t="shared" si="1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>
        <f t="shared" si="2"/>
        <v>0</v>
      </c>
    </row>
    <row r="34" spans="2:30" ht="13.5" thickBot="1" x14ac:dyDescent="0.25">
      <c r="B34" s="79"/>
      <c r="C34" s="12"/>
      <c r="D34" s="12"/>
      <c r="E34" s="12"/>
      <c r="F34" s="13" t="str">
        <f t="shared" si="0"/>
        <v/>
      </c>
      <c r="G34" s="12"/>
      <c r="H34" s="11"/>
      <c r="I34" s="11"/>
      <c r="J34" s="11"/>
      <c r="K34" s="10"/>
      <c r="L34" s="9">
        <f t="shared" si="1"/>
        <v>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>
        <f t="shared" si="2"/>
        <v>0</v>
      </c>
    </row>
    <row r="35" spans="2:30" ht="18.75" thickBot="1" x14ac:dyDescent="0.25">
      <c r="B35" s="79"/>
      <c r="C35" s="6" t="s">
        <v>2</v>
      </c>
      <c r="D35" s="5"/>
      <c r="E35" s="5"/>
      <c r="F35" s="5"/>
      <c r="G35" s="5"/>
      <c r="H35" s="5"/>
      <c r="I35" s="5"/>
      <c r="J35" s="5"/>
      <c r="K35" s="5"/>
      <c r="L35" s="4"/>
      <c r="M35" s="3">
        <f t="shared" ref="M35:AD35" si="3">SUMIF($D$8:$D$34,"=Despesa",M8:M34)</f>
        <v>28730</v>
      </c>
      <c r="N35" s="3">
        <f t="shared" si="3"/>
        <v>28730</v>
      </c>
      <c r="O35" s="3">
        <f t="shared" si="3"/>
        <v>28730</v>
      </c>
      <c r="P35" s="3">
        <f t="shared" si="3"/>
        <v>28730</v>
      </c>
      <c r="Q35" s="3">
        <f t="shared" si="3"/>
        <v>28730</v>
      </c>
      <c r="R35" s="3">
        <f t="shared" si="3"/>
        <v>28730</v>
      </c>
      <c r="S35" s="3">
        <f t="shared" si="3"/>
        <v>28730</v>
      </c>
      <c r="T35" s="3">
        <f t="shared" si="3"/>
        <v>28730</v>
      </c>
      <c r="U35" s="3">
        <f t="shared" si="3"/>
        <v>28730</v>
      </c>
      <c r="V35" s="3">
        <f t="shared" si="3"/>
        <v>28730</v>
      </c>
      <c r="W35" s="3">
        <f t="shared" si="3"/>
        <v>28730</v>
      </c>
      <c r="X35" s="3">
        <f t="shared" si="3"/>
        <v>28730</v>
      </c>
      <c r="Y35" s="3">
        <f t="shared" si="3"/>
        <v>28730</v>
      </c>
      <c r="Z35" s="3">
        <f t="shared" si="3"/>
        <v>28730</v>
      </c>
      <c r="AA35" s="3">
        <f t="shared" si="3"/>
        <v>28730</v>
      </c>
      <c r="AB35" s="3">
        <f t="shared" si="3"/>
        <v>28730</v>
      </c>
      <c r="AC35" s="3">
        <f t="shared" si="3"/>
        <v>28730</v>
      </c>
      <c r="AD35" s="3">
        <f t="shared" si="3"/>
        <v>488410</v>
      </c>
    </row>
    <row r="36" spans="2:30" ht="18.75" thickBot="1" x14ac:dyDescent="0.25">
      <c r="B36" s="79"/>
      <c r="C36" s="6" t="s">
        <v>1</v>
      </c>
      <c r="D36" s="5"/>
      <c r="E36" s="5"/>
      <c r="F36" s="5"/>
      <c r="G36" s="5"/>
      <c r="H36" s="5"/>
      <c r="I36" s="5"/>
      <c r="J36" s="5"/>
      <c r="K36" s="5"/>
      <c r="L36" s="4"/>
      <c r="M36" s="3">
        <f t="shared" ref="M36:AD36" si="4">SUMIF($D$8:$D$34,"=Investimento",M8:M34)</f>
        <v>84250</v>
      </c>
      <c r="N36" s="3">
        <f t="shared" si="4"/>
        <v>84250</v>
      </c>
      <c r="O36" s="3">
        <f t="shared" si="4"/>
        <v>84250</v>
      </c>
      <c r="P36" s="3">
        <f t="shared" si="4"/>
        <v>84250</v>
      </c>
      <c r="Q36" s="3">
        <f t="shared" si="4"/>
        <v>84250</v>
      </c>
      <c r="R36" s="3">
        <f t="shared" si="4"/>
        <v>84250</v>
      </c>
      <c r="S36" s="3">
        <f t="shared" si="4"/>
        <v>84250</v>
      </c>
      <c r="T36" s="3">
        <f t="shared" si="4"/>
        <v>84250</v>
      </c>
      <c r="U36" s="3">
        <f t="shared" si="4"/>
        <v>84250</v>
      </c>
      <c r="V36" s="3">
        <f t="shared" si="4"/>
        <v>84250</v>
      </c>
      <c r="W36" s="3">
        <f t="shared" si="4"/>
        <v>84250</v>
      </c>
      <c r="X36" s="3">
        <f t="shared" si="4"/>
        <v>84250</v>
      </c>
      <c r="Y36" s="3">
        <f t="shared" si="4"/>
        <v>84250</v>
      </c>
      <c r="Z36" s="3">
        <f t="shared" si="4"/>
        <v>84250</v>
      </c>
      <c r="AA36" s="3">
        <f t="shared" si="4"/>
        <v>84250</v>
      </c>
      <c r="AB36" s="3">
        <f t="shared" si="4"/>
        <v>84250</v>
      </c>
      <c r="AC36" s="3">
        <f t="shared" si="4"/>
        <v>84250</v>
      </c>
      <c r="AD36" s="3">
        <f t="shared" si="4"/>
        <v>1432250</v>
      </c>
    </row>
    <row r="37" spans="2:30" ht="18.75" thickBot="1" x14ac:dyDescent="0.25">
      <c r="B37" s="80"/>
      <c r="C37" s="6" t="s">
        <v>0</v>
      </c>
      <c r="D37" s="5"/>
      <c r="E37" s="5"/>
      <c r="F37" s="5"/>
      <c r="G37" s="5"/>
      <c r="H37" s="5"/>
      <c r="I37" s="5"/>
      <c r="J37" s="5"/>
      <c r="K37" s="5"/>
      <c r="L37" s="4"/>
      <c r="M37" s="3">
        <f>SUM(M8:M36)</f>
        <v>225960</v>
      </c>
      <c r="N37" s="3">
        <f t="shared" ref="N37:AD37" si="5">SUM(N35:N36)</f>
        <v>112980</v>
      </c>
      <c r="O37" s="3">
        <f t="shared" si="5"/>
        <v>112980</v>
      </c>
      <c r="P37" s="3">
        <f t="shared" si="5"/>
        <v>112980</v>
      </c>
      <c r="Q37" s="3">
        <f t="shared" si="5"/>
        <v>112980</v>
      </c>
      <c r="R37" s="3">
        <f t="shared" si="5"/>
        <v>112980</v>
      </c>
      <c r="S37" s="3">
        <f t="shared" si="5"/>
        <v>112980</v>
      </c>
      <c r="T37" s="3">
        <f t="shared" si="5"/>
        <v>112980</v>
      </c>
      <c r="U37" s="3">
        <f t="shared" si="5"/>
        <v>112980</v>
      </c>
      <c r="V37" s="3">
        <f t="shared" si="5"/>
        <v>112980</v>
      </c>
      <c r="W37" s="3">
        <f t="shared" si="5"/>
        <v>112980</v>
      </c>
      <c r="X37" s="3">
        <f t="shared" si="5"/>
        <v>112980</v>
      </c>
      <c r="Y37" s="3">
        <f t="shared" si="5"/>
        <v>112980</v>
      </c>
      <c r="Z37" s="3">
        <f t="shared" si="5"/>
        <v>112980</v>
      </c>
      <c r="AA37" s="3">
        <f t="shared" si="5"/>
        <v>112980</v>
      </c>
      <c r="AB37" s="3">
        <f t="shared" si="5"/>
        <v>112980</v>
      </c>
      <c r="AC37" s="3">
        <f t="shared" si="5"/>
        <v>112980</v>
      </c>
      <c r="AD37" s="3">
        <f t="shared" si="5"/>
        <v>1920660</v>
      </c>
    </row>
    <row r="39" spans="2:30" x14ac:dyDescent="0.2">
      <c r="C39" s="2"/>
      <c r="D39" s="2"/>
      <c r="E39" s="2"/>
      <c r="F39" s="2"/>
    </row>
  </sheetData>
  <sheetProtection sheet="1" objects="1" scenarios="1"/>
  <mergeCells count="7">
    <mergeCell ref="Z2:AA2"/>
    <mergeCell ref="AC2:AD2"/>
    <mergeCell ref="B6:B37"/>
    <mergeCell ref="S4"/>
    <mergeCell ref="D4:I4"/>
    <mergeCell ref="K4:M4"/>
    <mergeCell ref="N4:O4"/>
  </mergeCells>
  <dataValidations count="4">
    <dataValidation type="whole" operator="greaterThanOrEqual" allowBlank="1" showInputMessage="1" showErrorMessage="1" sqref="I8:J34 JE8:JF34 TA8:TB34 ACW8:ACX34 AMS8:AMT34 AWO8:AWP34 BGK8:BGL34 BQG8:BQH34 CAC8:CAD34 CJY8:CJZ34 CTU8:CTV34 DDQ8:DDR34 DNM8:DNN34 DXI8:DXJ34 EHE8:EHF34 ERA8:ERB34 FAW8:FAX34 FKS8:FKT34 FUO8:FUP34 GEK8:GEL34 GOG8:GOH34 GYC8:GYD34 HHY8:HHZ34 HRU8:HRV34 IBQ8:IBR34 ILM8:ILN34 IVI8:IVJ34 JFE8:JFF34 JPA8:JPB34 JYW8:JYX34 KIS8:KIT34 KSO8:KSP34 LCK8:LCL34 LMG8:LMH34 LWC8:LWD34 MFY8:MFZ34 MPU8:MPV34 MZQ8:MZR34 NJM8:NJN34 NTI8:NTJ34 ODE8:ODF34 ONA8:ONB34 OWW8:OWX34 PGS8:PGT34 PQO8:PQP34 QAK8:QAL34 QKG8:QKH34 QUC8:QUD34 RDY8:RDZ34 RNU8:RNV34 RXQ8:RXR34 SHM8:SHN34 SRI8:SRJ34 TBE8:TBF34 TLA8:TLB34 TUW8:TUX34 UES8:UET34 UOO8:UOP34 UYK8:UYL34 VIG8:VIH34 VSC8:VSD34 WBY8:WBZ34 WLU8:WLV34 WVQ8:WVR34 I65544:J65570 JE65544:JF65570 TA65544:TB65570 ACW65544:ACX65570 AMS65544:AMT65570 AWO65544:AWP65570 BGK65544:BGL65570 BQG65544:BQH65570 CAC65544:CAD65570 CJY65544:CJZ65570 CTU65544:CTV65570 DDQ65544:DDR65570 DNM65544:DNN65570 DXI65544:DXJ65570 EHE65544:EHF65570 ERA65544:ERB65570 FAW65544:FAX65570 FKS65544:FKT65570 FUO65544:FUP65570 GEK65544:GEL65570 GOG65544:GOH65570 GYC65544:GYD65570 HHY65544:HHZ65570 HRU65544:HRV65570 IBQ65544:IBR65570 ILM65544:ILN65570 IVI65544:IVJ65570 JFE65544:JFF65570 JPA65544:JPB65570 JYW65544:JYX65570 KIS65544:KIT65570 KSO65544:KSP65570 LCK65544:LCL65570 LMG65544:LMH65570 LWC65544:LWD65570 MFY65544:MFZ65570 MPU65544:MPV65570 MZQ65544:MZR65570 NJM65544:NJN65570 NTI65544:NTJ65570 ODE65544:ODF65570 ONA65544:ONB65570 OWW65544:OWX65570 PGS65544:PGT65570 PQO65544:PQP65570 QAK65544:QAL65570 QKG65544:QKH65570 QUC65544:QUD65570 RDY65544:RDZ65570 RNU65544:RNV65570 RXQ65544:RXR65570 SHM65544:SHN65570 SRI65544:SRJ65570 TBE65544:TBF65570 TLA65544:TLB65570 TUW65544:TUX65570 UES65544:UET65570 UOO65544:UOP65570 UYK65544:UYL65570 VIG65544:VIH65570 VSC65544:VSD65570 WBY65544:WBZ65570 WLU65544:WLV65570 WVQ65544:WVR65570 I131080:J131106 JE131080:JF131106 TA131080:TB131106 ACW131080:ACX131106 AMS131080:AMT131106 AWO131080:AWP131106 BGK131080:BGL131106 BQG131080:BQH131106 CAC131080:CAD131106 CJY131080:CJZ131106 CTU131080:CTV131106 DDQ131080:DDR131106 DNM131080:DNN131106 DXI131080:DXJ131106 EHE131080:EHF131106 ERA131080:ERB131106 FAW131080:FAX131106 FKS131080:FKT131106 FUO131080:FUP131106 GEK131080:GEL131106 GOG131080:GOH131106 GYC131080:GYD131106 HHY131080:HHZ131106 HRU131080:HRV131106 IBQ131080:IBR131106 ILM131080:ILN131106 IVI131080:IVJ131106 JFE131080:JFF131106 JPA131080:JPB131106 JYW131080:JYX131106 KIS131080:KIT131106 KSO131080:KSP131106 LCK131080:LCL131106 LMG131080:LMH131106 LWC131080:LWD131106 MFY131080:MFZ131106 MPU131080:MPV131106 MZQ131080:MZR131106 NJM131080:NJN131106 NTI131080:NTJ131106 ODE131080:ODF131106 ONA131080:ONB131106 OWW131080:OWX131106 PGS131080:PGT131106 PQO131080:PQP131106 QAK131080:QAL131106 QKG131080:QKH131106 QUC131080:QUD131106 RDY131080:RDZ131106 RNU131080:RNV131106 RXQ131080:RXR131106 SHM131080:SHN131106 SRI131080:SRJ131106 TBE131080:TBF131106 TLA131080:TLB131106 TUW131080:TUX131106 UES131080:UET131106 UOO131080:UOP131106 UYK131080:UYL131106 VIG131080:VIH131106 VSC131080:VSD131106 WBY131080:WBZ131106 WLU131080:WLV131106 WVQ131080:WVR131106 I196616:J196642 JE196616:JF196642 TA196616:TB196642 ACW196616:ACX196642 AMS196616:AMT196642 AWO196616:AWP196642 BGK196616:BGL196642 BQG196616:BQH196642 CAC196616:CAD196642 CJY196616:CJZ196642 CTU196616:CTV196642 DDQ196616:DDR196642 DNM196616:DNN196642 DXI196616:DXJ196642 EHE196616:EHF196642 ERA196616:ERB196642 FAW196616:FAX196642 FKS196616:FKT196642 FUO196616:FUP196642 GEK196616:GEL196642 GOG196616:GOH196642 GYC196616:GYD196642 HHY196616:HHZ196642 HRU196616:HRV196642 IBQ196616:IBR196642 ILM196616:ILN196642 IVI196616:IVJ196642 JFE196616:JFF196642 JPA196616:JPB196642 JYW196616:JYX196642 KIS196616:KIT196642 KSO196616:KSP196642 LCK196616:LCL196642 LMG196616:LMH196642 LWC196616:LWD196642 MFY196616:MFZ196642 MPU196616:MPV196642 MZQ196616:MZR196642 NJM196616:NJN196642 NTI196616:NTJ196642 ODE196616:ODF196642 ONA196616:ONB196642 OWW196616:OWX196642 PGS196616:PGT196642 PQO196616:PQP196642 QAK196616:QAL196642 QKG196616:QKH196642 QUC196616:QUD196642 RDY196616:RDZ196642 RNU196616:RNV196642 RXQ196616:RXR196642 SHM196616:SHN196642 SRI196616:SRJ196642 TBE196616:TBF196642 TLA196616:TLB196642 TUW196616:TUX196642 UES196616:UET196642 UOO196616:UOP196642 UYK196616:UYL196642 VIG196616:VIH196642 VSC196616:VSD196642 WBY196616:WBZ196642 WLU196616:WLV196642 WVQ196616:WVR196642 I262152:J262178 JE262152:JF262178 TA262152:TB262178 ACW262152:ACX262178 AMS262152:AMT262178 AWO262152:AWP262178 BGK262152:BGL262178 BQG262152:BQH262178 CAC262152:CAD262178 CJY262152:CJZ262178 CTU262152:CTV262178 DDQ262152:DDR262178 DNM262152:DNN262178 DXI262152:DXJ262178 EHE262152:EHF262178 ERA262152:ERB262178 FAW262152:FAX262178 FKS262152:FKT262178 FUO262152:FUP262178 GEK262152:GEL262178 GOG262152:GOH262178 GYC262152:GYD262178 HHY262152:HHZ262178 HRU262152:HRV262178 IBQ262152:IBR262178 ILM262152:ILN262178 IVI262152:IVJ262178 JFE262152:JFF262178 JPA262152:JPB262178 JYW262152:JYX262178 KIS262152:KIT262178 KSO262152:KSP262178 LCK262152:LCL262178 LMG262152:LMH262178 LWC262152:LWD262178 MFY262152:MFZ262178 MPU262152:MPV262178 MZQ262152:MZR262178 NJM262152:NJN262178 NTI262152:NTJ262178 ODE262152:ODF262178 ONA262152:ONB262178 OWW262152:OWX262178 PGS262152:PGT262178 PQO262152:PQP262178 QAK262152:QAL262178 QKG262152:QKH262178 QUC262152:QUD262178 RDY262152:RDZ262178 RNU262152:RNV262178 RXQ262152:RXR262178 SHM262152:SHN262178 SRI262152:SRJ262178 TBE262152:TBF262178 TLA262152:TLB262178 TUW262152:TUX262178 UES262152:UET262178 UOO262152:UOP262178 UYK262152:UYL262178 VIG262152:VIH262178 VSC262152:VSD262178 WBY262152:WBZ262178 WLU262152:WLV262178 WVQ262152:WVR262178 I327688:J327714 JE327688:JF327714 TA327688:TB327714 ACW327688:ACX327714 AMS327688:AMT327714 AWO327688:AWP327714 BGK327688:BGL327714 BQG327688:BQH327714 CAC327688:CAD327714 CJY327688:CJZ327714 CTU327688:CTV327714 DDQ327688:DDR327714 DNM327688:DNN327714 DXI327688:DXJ327714 EHE327688:EHF327714 ERA327688:ERB327714 FAW327688:FAX327714 FKS327688:FKT327714 FUO327688:FUP327714 GEK327688:GEL327714 GOG327688:GOH327714 GYC327688:GYD327714 HHY327688:HHZ327714 HRU327688:HRV327714 IBQ327688:IBR327714 ILM327688:ILN327714 IVI327688:IVJ327714 JFE327688:JFF327714 JPA327688:JPB327714 JYW327688:JYX327714 KIS327688:KIT327714 KSO327688:KSP327714 LCK327688:LCL327714 LMG327688:LMH327714 LWC327688:LWD327714 MFY327688:MFZ327714 MPU327688:MPV327714 MZQ327688:MZR327714 NJM327688:NJN327714 NTI327688:NTJ327714 ODE327688:ODF327714 ONA327688:ONB327714 OWW327688:OWX327714 PGS327688:PGT327714 PQO327688:PQP327714 QAK327688:QAL327714 QKG327688:QKH327714 QUC327688:QUD327714 RDY327688:RDZ327714 RNU327688:RNV327714 RXQ327688:RXR327714 SHM327688:SHN327714 SRI327688:SRJ327714 TBE327688:TBF327714 TLA327688:TLB327714 TUW327688:TUX327714 UES327688:UET327714 UOO327688:UOP327714 UYK327688:UYL327714 VIG327688:VIH327714 VSC327688:VSD327714 WBY327688:WBZ327714 WLU327688:WLV327714 WVQ327688:WVR327714 I393224:J393250 JE393224:JF393250 TA393224:TB393250 ACW393224:ACX393250 AMS393224:AMT393250 AWO393224:AWP393250 BGK393224:BGL393250 BQG393224:BQH393250 CAC393224:CAD393250 CJY393224:CJZ393250 CTU393224:CTV393250 DDQ393224:DDR393250 DNM393224:DNN393250 DXI393224:DXJ393250 EHE393224:EHF393250 ERA393224:ERB393250 FAW393224:FAX393250 FKS393224:FKT393250 FUO393224:FUP393250 GEK393224:GEL393250 GOG393224:GOH393250 GYC393224:GYD393250 HHY393224:HHZ393250 HRU393224:HRV393250 IBQ393224:IBR393250 ILM393224:ILN393250 IVI393224:IVJ393250 JFE393224:JFF393250 JPA393224:JPB393250 JYW393224:JYX393250 KIS393224:KIT393250 KSO393224:KSP393250 LCK393224:LCL393250 LMG393224:LMH393250 LWC393224:LWD393250 MFY393224:MFZ393250 MPU393224:MPV393250 MZQ393224:MZR393250 NJM393224:NJN393250 NTI393224:NTJ393250 ODE393224:ODF393250 ONA393224:ONB393250 OWW393224:OWX393250 PGS393224:PGT393250 PQO393224:PQP393250 QAK393224:QAL393250 QKG393224:QKH393250 QUC393224:QUD393250 RDY393224:RDZ393250 RNU393224:RNV393250 RXQ393224:RXR393250 SHM393224:SHN393250 SRI393224:SRJ393250 TBE393224:TBF393250 TLA393224:TLB393250 TUW393224:TUX393250 UES393224:UET393250 UOO393224:UOP393250 UYK393224:UYL393250 VIG393224:VIH393250 VSC393224:VSD393250 WBY393224:WBZ393250 WLU393224:WLV393250 WVQ393224:WVR393250 I458760:J458786 JE458760:JF458786 TA458760:TB458786 ACW458760:ACX458786 AMS458760:AMT458786 AWO458760:AWP458786 BGK458760:BGL458786 BQG458760:BQH458786 CAC458760:CAD458786 CJY458760:CJZ458786 CTU458760:CTV458786 DDQ458760:DDR458786 DNM458760:DNN458786 DXI458760:DXJ458786 EHE458760:EHF458786 ERA458760:ERB458786 FAW458760:FAX458786 FKS458760:FKT458786 FUO458760:FUP458786 GEK458760:GEL458786 GOG458760:GOH458786 GYC458760:GYD458786 HHY458760:HHZ458786 HRU458760:HRV458786 IBQ458760:IBR458786 ILM458760:ILN458786 IVI458760:IVJ458786 JFE458760:JFF458786 JPA458760:JPB458786 JYW458760:JYX458786 KIS458760:KIT458786 KSO458760:KSP458786 LCK458760:LCL458786 LMG458760:LMH458786 LWC458760:LWD458786 MFY458760:MFZ458786 MPU458760:MPV458786 MZQ458760:MZR458786 NJM458760:NJN458786 NTI458760:NTJ458786 ODE458760:ODF458786 ONA458760:ONB458786 OWW458760:OWX458786 PGS458760:PGT458786 PQO458760:PQP458786 QAK458760:QAL458786 QKG458760:QKH458786 QUC458760:QUD458786 RDY458760:RDZ458786 RNU458760:RNV458786 RXQ458760:RXR458786 SHM458760:SHN458786 SRI458760:SRJ458786 TBE458760:TBF458786 TLA458760:TLB458786 TUW458760:TUX458786 UES458760:UET458786 UOO458760:UOP458786 UYK458760:UYL458786 VIG458760:VIH458786 VSC458760:VSD458786 WBY458760:WBZ458786 WLU458760:WLV458786 WVQ458760:WVR458786 I524296:J524322 JE524296:JF524322 TA524296:TB524322 ACW524296:ACX524322 AMS524296:AMT524322 AWO524296:AWP524322 BGK524296:BGL524322 BQG524296:BQH524322 CAC524296:CAD524322 CJY524296:CJZ524322 CTU524296:CTV524322 DDQ524296:DDR524322 DNM524296:DNN524322 DXI524296:DXJ524322 EHE524296:EHF524322 ERA524296:ERB524322 FAW524296:FAX524322 FKS524296:FKT524322 FUO524296:FUP524322 GEK524296:GEL524322 GOG524296:GOH524322 GYC524296:GYD524322 HHY524296:HHZ524322 HRU524296:HRV524322 IBQ524296:IBR524322 ILM524296:ILN524322 IVI524296:IVJ524322 JFE524296:JFF524322 JPA524296:JPB524322 JYW524296:JYX524322 KIS524296:KIT524322 KSO524296:KSP524322 LCK524296:LCL524322 LMG524296:LMH524322 LWC524296:LWD524322 MFY524296:MFZ524322 MPU524296:MPV524322 MZQ524296:MZR524322 NJM524296:NJN524322 NTI524296:NTJ524322 ODE524296:ODF524322 ONA524296:ONB524322 OWW524296:OWX524322 PGS524296:PGT524322 PQO524296:PQP524322 QAK524296:QAL524322 QKG524296:QKH524322 QUC524296:QUD524322 RDY524296:RDZ524322 RNU524296:RNV524322 RXQ524296:RXR524322 SHM524296:SHN524322 SRI524296:SRJ524322 TBE524296:TBF524322 TLA524296:TLB524322 TUW524296:TUX524322 UES524296:UET524322 UOO524296:UOP524322 UYK524296:UYL524322 VIG524296:VIH524322 VSC524296:VSD524322 WBY524296:WBZ524322 WLU524296:WLV524322 WVQ524296:WVR524322 I589832:J589858 JE589832:JF589858 TA589832:TB589858 ACW589832:ACX589858 AMS589832:AMT589858 AWO589832:AWP589858 BGK589832:BGL589858 BQG589832:BQH589858 CAC589832:CAD589858 CJY589832:CJZ589858 CTU589832:CTV589858 DDQ589832:DDR589858 DNM589832:DNN589858 DXI589832:DXJ589858 EHE589832:EHF589858 ERA589832:ERB589858 FAW589832:FAX589858 FKS589832:FKT589858 FUO589832:FUP589858 GEK589832:GEL589858 GOG589832:GOH589858 GYC589832:GYD589858 HHY589832:HHZ589858 HRU589832:HRV589858 IBQ589832:IBR589858 ILM589832:ILN589858 IVI589832:IVJ589858 JFE589832:JFF589858 JPA589832:JPB589858 JYW589832:JYX589858 KIS589832:KIT589858 KSO589832:KSP589858 LCK589832:LCL589858 LMG589832:LMH589858 LWC589832:LWD589858 MFY589832:MFZ589858 MPU589832:MPV589858 MZQ589832:MZR589858 NJM589832:NJN589858 NTI589832:NTJ589858 ODE589832:ODF589858 ONA589832:ONB589858 OWW589832:OWX589858 PGS589832:PGT589858 PQO589832:PQP589858 QAK589832:QAL589858 QKG589832:QKH589858 QUC589832:QUD589858 RDY589832:RDZ589858 RNU589832:RNV589858 RXQ589832:RXR589858 SHM589832:SHN589858 SRI589832:SRJ589858 TBE589832:TBF589858 TLA589832:TLB589858 TUW589832:TUX589858 UES589832:UET589858 UOO589832:UOP589858 UYK589832:UYL589858 VIG589832:VIH589858 VSC589832:VSD589858 WBY589832:WBZ589858 WLU589832:WLV589858 WVQ589832:WVR589858 I655368:J655394 JE655368:JF655394 TA655368:TB655394 ACW655368:ACX655394 AMS655368:AMT655394 AWO655368:AWP655394 BGK655368:BGL655394 BQG655368:BQH655394 CAC655368:CAD655394 CJY655368:CJZ655394 CTU655368:CTV655394 DDQ655368:DDR655394 DNM655368:DNN655394 DXI655368:DXJ655394 EHE655368:EHF655394 ERA655368:ERB655394 FAW655368:FAX655394 FKS655368:FKT655394 FUO655368:FUP655394 GEK655368:GEL655394 GOG655368:GOH655394 GYC655368:GYD655394 HHY655368:HHZ655394 HRU655368:HRV655394 IBQ655368:IBR655394 ILM655368:ILN655394 IVI655368:IVJ655394 JFE655368:JFF655394 JPA655368:JPB655394 JYW655368:JYX655394 KIS655368:KIT655394 KSO655368:KSP655394 LCK655368:LCL655394 LMG655368:LMH655394 LWC655368:LWD655394 MFY655368:MFZ655394 MPU655368:MPV655394 MZQ655368:MZR655394 NJM655368:NJN655394 NTI655368:NTJ655394 ODE655368:ODF655394 ONA655368:ONB655394 OWW655368:OWX655394 PGS655368:PGT655394 PQO655368:PQP655394 QAK655368:QAL655394 QKG655368:QKH655394 QUC655368:QUD655394 RDY655368:RDZ655394 RNU655368:RNV655394 RXQ655368:RXR655394 SHM655368:SHN655394 SRI655368:SRJ655394 TBE655368:TBF655394 TLA655368:TLB655394 TUW655368:TUX655394 UES655368:UET655394 UOO655368:UOP655394 UYK655368:UYL655394 VIG655368:VIH655394 VSC655368:VSD655394 WBY655368:WBZ655394 WLU655368:WLV655394 WVQ655368:WVR655394 I720904:J720930 JE720904:JF720930 TA720904:TB720930 ACW720904:ACX720930 AMS720904:AMT720930 AWO720904:AWP720930 BGK720904:BGL720930 BQG720904:BQH720930 CAC720904:CAD720930 CJY720904:CJZ720930 CTU720904:CTV720930 DDQ720904:DDR720930 DNM720904:DNN720930 DXI720904:DXJ720930 EHE720904:EHF720930 ERA720904:ERB720930 FAW720904:FAX720930 FKS720904:FKT720930 FUO720904:FUP720930 GEK720904:GEL720930 GOG720904:GOH720930 GYC720904:GYD720930 HHY720904:HHZ720930 HRU720904:HRV720930 IBQ720904:IBR720930 ILM720904:ILN720930 IVI720904:IVJ720930 JFE720904:JFF720930 JPA720904:JPB720930 JYW720904:JYX720930 KIS720904:KIT720930 KSO720904:KSP720930 LCK720904:LCL720930 LMG720904:LMH720930 LWC720904:LWD720930 MFY720904:MFZ720930 MPU720904:MPV720930 MZQ720904:MZR720930 NJM720904:NJN720930 NTI720904:NTJ720930 ODE720904:ODF720930 ONA720904:ONB720930 OWW720904:OWX720930 PGS720904:PGT720930 PQO720904:PQP720930 QAK720904:QAL720930 QKG720904:QKH720930 QUC720904:QUD720930 RDY720904:RDZ720930 RNU720904:RNV720930 RXQ720904:RXR720930 SHM720904:SHN720930 SRI720904:SRJ720930 TBE720904:TBF720930 TLA720904:TLB720930 TUW720904:TUX720930 UES720904:UET720930 UOO720904:UOP720930 UYK720904:UYL720930 VIG720904:VIH720930 VSC720904:VSD720930 WBY720904:WBZ720930 WLU720904:WLV720930 WVQ720904:WVR720930 I786440:J786466 JE786440:JF786466 TA786440:TB786466 ACW786440:ACX786466 AMS786440:AMT786466 AWO786440:AWP786466 BGK786440:BGL786466 BQG786440:BQH786466 CAC786440:CAD786466 CJY786440:CJZ786466 CTU786440:CTV786466 DDQ786440:DDR786466 DNM786440:DNN786466 DXI786440:DXJ786466 EHE786440:EHF786466 ERA786440:ERB786466 FAW786440:FAX786466 FKS786440:FKT786466 FUO786440:FUP786466 GEK786440:GEL786466 GOG786440:GOH786466 GYC786440:GYD786466 HHY786440:HHZ786466 HRU786440:HRV786466 IBQ786440:IBR786466 ILM786440:ILN786466 IVI786440:IVJ786466 JFE786440:JFF786466 JPA786440:JPB786466 JYW786440:JYX786466 KIS786440:KIT786466 KSO786440:KSP786466 LCK786440:LCL786466 LMG786440:LMH786466 LWC786440:LWD786466 MFY786440:MFZ786466 MPU786440:MPV786466 MZQ786440:MZR786466 NJM786440:NJN786466 NTI786440:NTJ786466 ODE786440:ODF786466 ONA786440:ONB786466 OWW786440:OWX786466 PGS786440:PGT786466 PQO786440:PQP786466 QAK786440:QAL786466 QKG786440:QKH786466 QUC786440:QUD786466 RDY786440:RDZ786466 RNU786440:RNV786466 RXQ786440:RXR786466 SHM786440:SHN786466 SRI786440:SRJ786466 TBE786440:TBF786466 TLA786440:TLB786466 TUW786440:TUX786466 UES786440:UET786466 UOO786440:UOP786466 UYK786440:UYL786466 VIG786440:VIH786466 VSC786440:VSD786466 WBY786440:WBZ786466 WLU786440:WLV786466 WVQ786440:WVR786466 I851976:J852002 JE851976:JF852002 TA851976:TB852002 ACW851976:ACX852002 AMS851976:AMT852002 AWO851976:AWP852002 BGK851976:BGL852002 BQG851976:BQH852002 CAC851976:CAD852002 CJY851976:CJZ852002 CTU851976:CTV852002 DDQ851976:DDR852002 DNM851976:DNN852002 DXI851976:DXJ852002 EHE851976:EHF852002 ERA851976:ERB852002 FAW851976:FAX852002 FKS851976:FKT852002 FUO851976:FUP852002 GEK851976:GEL852002 GOG851976:GOH852002 GYC851976:GYD852002 HHY851976:HHZ852002 HRU851976:HRV852002 IBQ851976:IBR852002 ILM851976:ILN852002 IVI851976:IVJ852002 JFE851976:JFF852002 JPA851976:JPB852002 JYW851976:JYX852002 KIS851976:KIT852002 KSO851976:KSP852002 LCK851976:LCL852002 LMG851976:LMH852002 LWC851976:LWD852002 MFY851976:MFZ852002 MPU851976:MPV852002 MZQ851976:MZR852002 NJM851976:NJN852002 NTI851976:NTJ852002 ODE851976:ODF852002 ONA851976:ONB852002 OWW851976:OWX852002 PGS851976:PGT852002 PQO851976:PQP852002 QAK851976:QAL852002 QKG851976:QKH852002 QUC851976:QUD852002 RDY851976:RDZ852002 RNU851976:RNV852002 RXQ851976:RXR852002 SHM851976:SHN852002 SRI851976:SRJ852002 TBE851976:TBF852002 TLA851976:TLB852002 TUW851976:TUX852002 UES851976:UET852002 UOO851976:UOP852002 UYK851976:UYL852002 VIG851976:VIH852002 VSC851976:VSD852002 WBY851976:WBZ852002 WLU851976:WLV852002 WVQ851976:WVR852002 I917512:J917538 JE917512:JF917538 TA917512:TB917538 ACW917512:ACX917538 AMS917512:AMT917538 AWO917512:AWP917538 BGK917512:BGL917538 BQG917512:BQH917538 CAC917512:CAD917538 CJY917512:CJZ917538 CTU917512:CTV917538 DDQ917512:DDR917538 DNM917512:DNN917538 DXI917512:DXJ917538 EHE917512:EHF917538 ERA917512:ERB917538 FAW917512:FAX917538 FKS917512:FKT917538 FUO917512:FUP917538 GEK917512:GEL917538 GOG917512:GOH917538 GYC917512:GYD917538 HHY917512:HHZ917538 HRU917512:HRV917538 IBQ917512:IBR917538 ILM917512:ILN917538 IVI917512:IVJ917538 JFE917512:JFF917538 JPA917512:JPB917538 JYW917512:JYX917538 KIS917512:KIT917538 KSO917512:KSP917538 LCK917512:LCL917538 LMG917512:LMH917538 LWC917512:LWD917538 MFY917512:MFZ917538 MPU917512:MPV917538 MZQ917512:MZR917538 NJM917512:NJN917538 NTI917512:NTJ917538 ODE917512:ODF917538 ONA917512:ONB917538 OWW917512:OWX917538 PGS917512:PGT917538 PQO917512:PQP917538 QAK917512:QAL917538 QKG917512:QKH917538 QUC917512:QUD917538 RDY917512:RDZ917538 RNU917512:RNV917538 RXQ917512:RXR917538 SHM917512:SHN917538 SRI917512:SRJ917538 TBE917512:TBF917538 TLA917512:TLB917538 TUW917512:TUX917538 UES917512:UET917538 UOO917512:UOP917538 UYK917512:UYL917538 VIG917512:VIH917538 VSC917512:VSD917538 WBY917512:WBZ917538 WLU917512:WLV917538 WVQ917512:WVR917538 I983048:J983074 JE983048:JF983074 TA983048:TB983074 ACW983048:ACX983074 AMS983048:AMT983074 AWO983048:AWP983074 BGK983048:BGL983074 BQG983048:BQH983074 CAC983048:CAD983074 CJY983048:CJZ983074 CTU983048:CTV983074 DDQ983048:DDR983074 DNM983048:DNN983074 DXI983048:DXJ983074 EHE983048:EHF983074 ERA983048:ERB983074 FAW983048:FAX983074 FKS983048:FKT983074 FUO983048:FUP983074 GEK983048:GEL983074 GOG983048:GOH983074 GYC983048:GYD983074 HHY983048:HHZ983074 HRU983048:HRV983074 IBQ983048:IBR983074 ILM983048:ILN983074 IVI983048:IVJ983074 JFE983048:JFF983074 JPA983048:JPB983074 JYW983048:JYX983074 KIS983048:KIT983074 KSO983048:KSP983074 LCK983048:LCL983074 LMG983048:LMH983074 LWC983048:LWD983074 MFY983048:MFZ983074 MPU983048:MPV983074 MZQ983048:MZR983074 NJM983048:NJN983074 NTI983048:NTJ983074 ODE983048:ODF983074 ONA983048:ONB983074 OWW983048:OWX983074 PGS983048:PGT983074 PQO983048:PQP983074 QAK983048:QAL983074 QKG983048:QKH983074 QUC983048:QUD983074 RDY983048:RDZ983074 RNU983048:RNV983074 RXQ983048:RXR983074 SHM983048:SHN983074 SRI983048:SRJ983074 TBE983048:TBF983074 TLA983048:TLB983074 TUW983048:TUX983074 UES983048:UET983074 UOO983048:UOP983074 UYK983048:UYL983074 VIG983048:VIH983074 VSC983048:VSD983074 WBY983048:WBZ983074 WLU983048:WLV983074 WVQ983048:WVR983074" xr:uid="{8F0FF681-7301-4227-89D6-3FE7098C2E25}">
      <formula1>0</formula1>
    </dataValidation>
    <dataValidation type="decimal" operator="greaterThanOrEqual" allowBlank="1" showInputMessage="1" showErrorMessage="1" sqref="G8:G34 JC8:JC34 SY8:SY34 ACU8:ACU34 AMQ8:AMQ34 AWM8:AWM34 BGI8:BGI34 BQE8:BQE34 CAA8:CAA34 CJW8:CJW34 CTS8:CTS34 DDO8:DDO34 DNK8:DNK34 DXG8:DXG34 EHC8:EHC34 EQY8:EQY34 FAU8:FAU34 FKQ8:FKQ34 FUM8:FUM34 GEI8:GEI34 GOE8:GOE34 GYA8:GYA34 HHW8:HHW34 HRS8:HRS34 IBO8:IBO34 ILK8:ILK34 IVG8:IVG34 JFC8:JFC34 JOY8:JOY34 JYU8:JYU34 KIQ8:KIQ34 KSM8:KSM34 LCI8:LCI34 LME8:LME34 LWA8:LWA34 MFW8:MFW34 MPS8:MPS34 MZO8:MZO34 NJK8:NJK34 NTG8:NTG34 ODC8:ODC34 OMY8:OMY34 OWU8:OWU34 PGQ8:PGQ34 PQM8:PQM34 QAI8:QAI34 QKE8:QKE34 QUA8:QUA34 RDW8:RDW34 RNS8:RNS34 RXO8:RXO34 SHK8:SHK34 SRG8:SRG34 TBC8:TBC34 TKY8:TKY34 TUU8:TUU34 UEQ8:UEQ34 UOM8:UOM34 UYI8:UYI34 VIE8:VIE34 VSA8:VSA34 WBW8:WBW34 WLS8:WLS34 WVO8:WVO34 G65544:G65570 JC65544:JC65570 SY65544:SY65570 ACU65544:ACU65570 AMQ65544:AMQ65570 AWM65544:AWM65570 BGI65544:BGI65570 BQE65544:BQE65570 CAA65544:CAA65570 CJW65544:CJW65570 CTS65544:CTS65570 DDO65544:DDO65570 DNK65544:DNK65570 DXG65544:DXG65570 EHC65544:EHC65570 EQY65544:EQY65570 FAU65544:FAU65570 FKQ65544:FKQ65570 FUM65544:FUM65570 GEI65544:GEI65570 GOE65544:GOE65570 GYA65544:GYA65570 HHW65544:HHW65570 HRS65544:HRS65570 IBO65544:IBO65570 ILK65544:ILK65570 IVG65544:IVG65570 JFC65544:JFC65570 JOY65544:JOY65570 JYU65544:JYU65570 KIQ65544:KIQ65570 KSM65544:KSM65570 LCI65544:LCI65570 LME65544:LME65570 LWA65544:LWA65570 MFW65544:MFW65570 MPS65544:MPS65570 MZO65544:MZO65570 NJK65544:NJK65570 NTG65544:NTG65570 ODC65544:ODC65570 OMY65544:OMY65570 OWU65544:OWU65570 PGQ65544:PGQ65570 PQM65544:PQM65570 QAI65544:QAI65570 QKE65544:QKE65570 QUA65544:QUA65570 RDW65544:RDW65570 RNS65544:RNS65570 RXO65544:RXO65570 SHK65544:SHK65570 SRG65544:SRG65570 TBC65544:TBC65570 TKY65544:TKY65570 TUU65544:TUU65570 UEQ65544:UEQ65570 UOM65544:UOM65570 UYI65544:UYI65570 VIE65544:VIE65570 VSA65544:VSA65570 WBW65544:WBW65570 WLS65544:WLS65570 WVO65544:WVO65570 G131080:G131106 JC131080:JC131106 SY131080:SY131106 ACU131080:ACU131106 AMQ131080:AMQ131106 AWM131080:AWM131106 BGI131080:BGI131106 BQE131080:BQE131106 CAA131080:CAA131106 CJW131080:CJW131106 CTS131080:CTS131106 DDO131080:DDO131106 DNK131080:DNK131106 DXG131080:DXG131106 EHC131080:EHC131106 EQY131080:EQY131106 FAU131080:FAU131106 FKQ131080:FKQ131106 FUM131080:FUM131106 GEI131080:GEI131106 GOE131080:GOE131106 GYA131080:GYA131106 HHW131080:HHW131106 HRS131080:HRS131106 IBO131080:IBO131106 ILK131080:ILK131106 IVG131080:IVG131106 JFC131080:JFC131106 JOY131080:JOY131106 JYU131080:JYU131106 KIQ131080:KIQ131106 KSM131080:KSM131106 LCI131080:LCI131106 LME131080:LME131106 LWA131080:LWA131106 MFW131080:MFW131106 MPS131080:MPS131106 MZO131080:MZO131106 NJK131080:NJK131106 NTG131080:NTG131106 ODC131080:ODC131106 OMY131080:OMY131106 OWU131080:OWU131106 PGQ131080:PGQ131106 PQM131080:PQM131106 QAI131080:QAI131106 QKE131080:QKE131106 QUA131080:QUA131106 RDW131080:RDW131106 RNS131080:RNS131106 RXO131080:RXO131106 SHK131080:SHK131106 SRG131080:SRG131106 TBC131080:TBC131106 TKY131080:TKY131106 TUU131080:TUU131106 UEQ131080:UEQ131106 UOM131080:UOM131106 UYI131080:UYI131106 VIE131080:VIE131106 VSA131080:VSA131106 WBW131080:WBW131106 WLS131080:WLS131106 WVO131080:WVO131106 G196616:G196642 JC196616:JC196642 SY196616:SY196642 ACU196616:ACU196642 AMQ196616:AMQ196642 AWM196616:AWM196642 BGI196616:BGI196642 BQE196616:BQE196642 CAA196616:CAA196642 CJW196616:CJW196642 CTS196616:CTS196642 DDO196616:DDO196642 DNK196616:DNK196642 DXG196616:DXG196642 EHC196616:EHC196642 EQY196616:EQY196642 FAU196616:FAU196642 FKQ196616:FKQ196642 FUM196616:FUM196642 GEI196616:GEI196642 GOE196616:GOE196642 GYA196616:GYA196642 HHW196616:HHW196642 HRS196616:HRS196642 IBO196616:IBO196642 ILK196616:ILK196642 IVG196616:IVG196642 JFC196616:JFC196642 JOY196616:JOY196642 JYU196616:JYU196642 KIQ196616:KIQ196642 KSM196616:KSM196642 LCI196616:LCI196642 LME196616:LME196642 LWA196616:LWA196642 MFW196616:MFW196642 MPS196616:MPS196642 MZO196616:MZO196642 NJK196616:NJK196642 NTG196616:NTG196642 ODC196616:ODC196642 OMY196616:OMY196642 OWU196616:OWU196642 PGQ196616:PGQ196642 PQM196616:PQM196642 QAI196616:QAI196642 QKE196616:QKE196642 QUA196616:QUA196642 RDW196616:RDW196642 RNS196616:RNS196642 RXO196616:RXO196642 SHK196616:SHK196642 SRG196616:SRG196642 TBC196616:TBC196642 TKY196616:TKY196642 TUU196616:TUU196642 UEQ196616:UEQ196642 UOM196616:UOM196642 UYI196616:UYI196642 VIE196616:VIE196642 VSA196616:VSA196642 WBW196616:WBW196642 WLS196616:WLS196642 WVO196616:WVO196642 G262152:G262178 JC262152:JC262178 SY262152:SY262178 ACU262152:ACU262178 AMQ262152:AMQ262178 AWM262152:AWM262178 BGI262152:BGI262178 BQE262152:BQE262178 CAA262152:CAA262178 CJW262152:CJW262178 CTS262152:CTS262178 DDO262152:DDO262178 DNK262152:DNK262178 DXG262152:DXG262178 EHC262152:EHC262178 EQY262152:EQY262178 FAU262152:FAU262178 FKQ262152:FKQ262178 FUM262152:FUM262178 GEI262152:GEI262178 GOE262152:GOE262178 GYA262152:GYA262178 HHW262152:HHW262178 HRS262152:HRS262178 IBO262152:IBO262178 ILK262152:ILK262178 IVG262152:IVG262178 JFC262152:JFC262178 JOY262152:JOY262178 JYU262152:JYU262178 KIQ262152:KIQ262178 KSM262152:KSM262178 LCI262152:LCI262178 LME262152:LME262178 LWA262152:LWA262178 MFW262152:MFW262178 MPS262152:MPS262178 MZO262152:MZO262178 NJK262152:NJK262178 NTG262152:NTG262178 ODC262152:ODC262178 OMY262152:OMY262178 OWU262152:OWU262178 PGQ262152:PGQ262178 PQM262152:PQM262178 QAI262152:QAI262178 QKE262152:QKE262178 QUA262152:QUA262178 RDW262152:RDW262178 RNS262152:RNS262178 RXO262152:RXO262178 SHK262152:SHK262178 SRG262152:SRG262178 TBC262152:TBC262178 TKY262152:TKY262178 TUU262152:TUU262178 UEQ262152:UEQ262178 UOM262152:UOM262178 UYI262152:UYI262178 VIE262152:VIE262178 VSA262152:VSA262178 WBW262152:WBW262178 WLS262152:WLS262178 WVO262152:WVO262178 G327688:G327714 JC327688:JC327714 SY327688:SY327714 ACU327688:ACU327714 AMQ327688:AMQ327714 AWM327688:AWM327714 BGI327688:BGI327714 BQE327688:BQE327714 CAA327688:CAA327714 CJW327688:CJW327714 CTS327688:CTS327714 DDO327688:DDO327714 DNK327688:DNK327714 DXG327688:DXG327714 EHC327688:EHC327714 EQY327688:EQY327714 FAU327688:FAU327714 FKQ327688:FKQ327714 FUM327688:FUM327714 GEI327688:GEI327714 GOE327688:GOE327714 GYA327688:GYA327714 HHW327688:HHW327714 HRS327688:HRS327714 IBO327688:IBO327714 ILK327688:ILK327714 IVG327688:IVG327714 JFC327688:JFC327714 JOY327688:JOY327714 JYU327688:JYU327714 KIQ327688:KIQ327714 KSM327688:KSM327714 LCI327688:LCI327714 LME327688:LME327714 LWA327688:LWA327714 MFW327688:MFW327714 MPS327688:MPS327714 MZO327688:MZO327714 NJK327688:NJK327714 NTG327688:NTG327714 ODC327688:ODC327714 OMY327688:OMY327714 OWU327688:OWU327714 PGQ327688:PGQ327714 PQM327688:PQM327714 QAI327688:QAI327714 QKE327688:QKE327714 QUA327688:QUA327714 RDW327688:RDW327714 RNS327688:RNS327714 RXO327688:RXO327714 SHK327688:SHK327714 SRG327688:SRG327714 TBC327688:TBC327714 TKY327688:TKY327714 TUU327688:TUU327714 UEQ327688:UEQ327714 UOM327688:UOM327714 UYI327688:UYI327714 VIE327688:VIE327714 VSA327688:VSA327714 WBW327688:WBW327714 WLS327688:WLS327714 WVO327688:WVO327714 G393224:G393250 JC393224:JC393250 SY393224:SY393250 ACU393224:ACU393250 AMQ393224:AMQ393250 AWM393224:AWM393250 BGI393224:BGI393250 BQE393224:BQE393250 CAA393224:CAA393250 CJW393224:CJW393250 CTS393224:CTS393250 DDO393224:DDO393250 DNK393224:DNK393250 DXG393224:DXG393250 EHC393224:EHC393250 EQY393224:EQY393250 FAU393224:FAU393250 FKQ393224:FKQ393250 FUM393224:FUM393250 GEI393224:GEI393250 GOE393224:GOE393250 GYA393224:GYA393250 HHW393224:HHW393250 HRS393224:HRS393250 IBO393224:IBO393250 ILK393224:ILK393250 IVG393224:IVG393250 JFC393224:JFC393250 JOY393224:JOY393250 JYU393224:JYU393250 KIQ393224:KIQ393250 KSM393224:KSM393250 LCI393224:LCI393250 LME393224:LME393250 LWA393224:LWA393250 MFW393224:MFW393250 MPS393224:MPS393250 MZO393224:MZO393250 NJK393224:NJK393250 NTG393224:NTG393250 ODC393224:ODC393250 OMY393224:OMY393250 OWU393224:OWU393250 PGQ393224:PGQ393250 PQM393224:PQM393250 QAI393224:QAI393250 QKE393224:QKE393250 QUA393224:QUA393250 RDW393224:RDW393250 RNS393224:RNS393250 RXO393224:RXO393250 SHK393224:SHK393250 SRG393224:SRG393250 TBC393224:TBC393250 TKY393224:TKY393250 TUU393224:TUU393250 UEQ393224:UEQ393250 UOM393224:UOM393250 UYI393224:UYI393250 VIE393224:VIE393250 VSA393224:VSA393250 WBW393224:WBW393250 WLS393224:WLS393250 WVO393224:WVO393250 G458760:G458786 JC458760:JC458786 SY458760:SY458786 ACU458760:ACU458786 AMQ458760:AMQ458786 AWM458760:AWM458786 BGI458760:BGI458786 BQE458760:BQE458786 CAA458760:CAA458786 CJW458760:CJW458786 CTS458760:CTS458786 DDO458760:DDO458786 DNK458760:DNK458786 DXG458760:DXG458786 EHC458760:EHC458786 EQY458760:EQY458786 FAU458760:FAU458786 FKQ458760:FKQ458786 FUM458760:FUM458786 GEI458760:GEI458786 GOE458760:GOE458786 GYA458760:GYA458786 HHW458760:HHW458786 HRS458760:HRS458786 IBO458760:IBO458786 ILK458760:ILK458786 IVG458760:IVG458786 JFC458760:JFC458786 JOY458760:JOY458786 JYU458760:JYU458786 KIQ458760:KIQ458786 KSM458760:KSM458786 LCI458760:LCI458786 LME458760:LME458786 LWA458760:LWA458786 MFW458760:MFW458786 MPS458760:MPS458786 MZO458760:MZO458786 NJK458760:NJK458786 NTG458760:NTG458786 ODC458760:ODC458786 OMY458760:OMY458786 OWU458760:OWU458786 PGQ458760:PGQ458786 PQM458760:PQM458786 QAI458760:QAI458786 QKE458760:QKE458786 QUA458760:QUA458786 RDW458760:RDW458786 RNS458760:RNS458786 RXO458760:RXO458786 SHK458760:SHK458786 SRG458760:SRG458786 TBC458760:TBC458786 TKY458760:TKY458786 TUU458760:TUU458786 UEQ458760:UEQ458786 UOM458760:UOM458786 UYI458760:UYI458786 VIE458760:VIE458786 VSA458760:VSA458786 WBW458760:WBW458786 WLS458760:WLS458786 WVO458760:WVO458786 G524296:G524322 JC524296:JC524322 SY524296:SY524322 ACU524296:ACU524322 AMQ524296:AMQ524322 AWM524296:AWM524322 BGI524296:BGI524322 BQE524296:BQE524322 CAA524296:CAA524322 CJW524296:CJW524322 CTS524296:CTS524322 DDO524296:DDO524322 DNK524296:DNK524322 DXG524296:DXG524322 EHC524296:EHC524322 EQY524296:EQY524322 FAU524296:FAU524322 FKQ524296:FKQ524322 FUM524296:FUM524322 GEI524296:GEI524322 GOE524296:GOE524322 GYA524296:GYA524322 HHW524296:HHW524322 HRS524296:HRS524322 IBO524296:IBO524322 ILK524296:ILK524322 IVG524296:IVG524322 JFC524296:JFC524322 JOY524296:JOY524322 JYU524296:JYU524322 KIQ524296:KIQ524322 KSM524296:KSM524322 LCI524296:LCI524322 LME524296:LME524322 LWA524296:LWA524322 MFW524296:MFW524322 MPS524296:MPS524322 MZO524296:MZO524322 NJK524296:NJK524322 NTG524296:NTG524322 ODC524296:ODC524322 OMY524296:OMY524322 OWU524296:OWU524322 PGQ524296:PGQ524322 PQM524296:PQM524322 QAI524296:QAI524322 QKE524296:QKE524322 QUA524296:QUA524322 RDW524296:RDW524322 RNS524296:RNS524322 RXO524296:RXO524322 SHK524296:SHK524322 SRG524296:SRG524322 TBC524296:TBC524322 TKY524296:TKY524322 TUU524296:TUU524322 UEQ524296:UEQ524322 UOM524296:UOM524322 UYI524296:UYI524322 VIE524296:VIE524322 VSA524296:VSA524322 WBW524296:WBW524322 WLS524296:WLS524322 WVO524296:WVO524322 G589832:G589858 JC589832:JC589858 SY589832:SY589858 ACU589832:ACU589858 AMQ589832:AMQ589858 AWM589832:AWM589858 BGI589832:BGI589858 BQE589832:BQE589858 CAA589832:CAA589858 CJW589832:CJW589858 CTS589832:CTS589858 DDO589832:DDO589858 DNK589832:DNK589858 DXG589832:DXG589858 EHC589832:EHC589858 EQY589832:EQY589858 FAU589832:FAU589858 FKQ589832:FKQ589858 FUM589832:FUM589858 GEI589832:GEI589858 GOE589832:GOE589858 GYA589832:GYA589858 HHW589832:HHW589858 HRS589832:HRS589858 IBO589832:IBO589858 ILK589832:ILK589858 IVG589832:IVG589858 JFC589832:JFC589858 JOY589832:JOY589858 JYU589832:JYU589858 KIQ589832:KIQ589858 KSM589832:KSM589858 LCI589832:LCI589858 LME589832:LME589858 LWA589832:LWA589858 MFW589832:MFW589858 MPS589832:MPS589858 MZO589832:MZO589858 NJK589832:NJK589858 NTG589832:NTG589858 ODC589832:ODC589858 OMY589832:OMY589858 OWU589832:OWU589858 PGQ589832:PGQ589858 PQM589832:PQM589858 QAI589832:QAI589858 QKE589832:QKE589858 QUA589832:QUA589858 RDW589832:RDW589858 RNS589832:RNS589858 RXO589832:RXO589858 SHK589832:SHK589858 SRG589832:SRG589858 TBC589832:TBC589858 TKY589832:TKY589858 TUU589832:TUU589858 UEQ589832:UEQ589858 UOM589832:UOM589858 UYI589832:UYI589858 VIE589832:VIE589858 VSA589832:VSA589858 WBW589832:WBW589858 WLS589832:WLS589858 WVO589832:WVO589858 G655368:G655394 JC655368:JC655394 SY655368:SY655394 ACU655368:ACU655394 AMQ655368:AMQ655394 AWM655368:AWM655394 BGI655368:BGI655394 BQE655368:BQE655394 CAA655368:CAA655394 CJW655368:CJW655394 CTS655368:CTS655394 DDO655368:DDO655394 DNK655368:DNK655394 DXG655368:DXG655394 EHC655368:EHC655394 EQY655368:EQY655394 FAU655368:FAU655394 FKQ655368:FKQ655394 FUM655368:FUM655394 GEI655368:GEI655394 GOE655368:GOE655394 GYA655368:GYA655394 HHW655368:HHW655394 HRS655368:HRS655394 IBO655368:IBO655394 ILK655368:ILK655394 IVG655368:IVG655394 JFC655368:JFC655394 JOY655368:JOY655394 JYU655368:JYU655394 KIQ655368:KIQ655394 KSM655368:KSM655394 LCI655368:LCI655394 LME655368:LME655394 LWA655368:LWA655394 MFW655368:MFW655394 MPS655368:MPS655394 MZO655368:MZO655394 NJK655368:NJK655394 NTG655368:NTG655394 ODC655368:ODC655394 OMY655368:OMY655394 OWU655368:OWU655394 PGQ655368:PGQ655394 PQM655368:PQM655394 QAI655368:QAI655394 QKE655368:QKE655394 QUA655368:QUA655394 RDW655368:RDW655394 RNS655368:RNS655394 RXO655368:RXO655394 SHK655368:SHK655394 SRG655368:SRG655394 TBC655368:TBC655394 TKY655368:TKY655394 TUU655368:TUU655394 UEQ655368:UEQ655394 UOM655368:UOM655394 UYI655368:UYI655394 VIE655368:VIE655394 VSA655368:VSA655394 WBW655368:WBW655394 WLS655368:WLS655394 WVO655368:WVO655394 G720904:G720930 JC720904:JC720930 SY720904:SY720930 ACU720904:ACU720930 AMQ720904:AMQ720930 AWM720904:AWM720930 BGI720904:BGI720930 BQE720904:BQE720930 CAA720904:CAA720930 CJW720904:CJW720930 CTS720904:CTS720930 DDO720904:DDO720930 DNK720904:DNK720930 DXG720904:DXG720930 EHC720904:EHC720930 EQY720904:EQY720930 FAU720904:FAU720930 FKQ720904:FKQ720930 FUM720904:FUM720930 GEI720904:GEI720930 GOE720904:GOE720930 GYA720904:GYA720930 HHW720904:HHW720930 HRS720904:HRS720930 IBO720904:IBO720930 ILK720904:ILK720930 IVG720904:IVG720930 JFC720904:JFC720930 JOY720904:JOY720930 JYU720904:JYU720930 KIQ720904:KIQ720930 KSM720904:KSM720930 LCI720904:LCI720930 LME720904:LME720930 LWA720904:LWA720930 MFW720904:MFW720930 MPS720904:MPS720930 MZO720904:MZO720930 NJK720904:NJK720930 NTG720904:NTG720930 ODC720904:ODC720930 OMY720904:OMY720930 OWU720904:OWU720930 PGQ720904:PGQ720930 PQM720904:PQM720930 QAI720904:QAI720930 QKE720904:QKE720930 QUA720904:QUA720930 RDW720904:RDW720930 RNS720904:RNS720930 RXO720904:RXO720930 SHK720904:SHK720930 SRG720904:SRG720930 TBC720904:TBC720930 TKY720904:TKY720930 TUU720904:TUU720930 UEQ720904:UEQ720930 UOM720904:UOM720930 UYI720904:UYI720930 VIE720904:VIE720930 VSA720904:VSA720930 WBW720904:WBW720930 WLS720904:WLS720930 WVO720904:WVO720930 G786440:G786466 JC786440:JC786466 SY786440:SY786466 ACU786440:ACU786466 AMQ786440:AMQ786466 AWM786440:AWM786466 BGI786440:BGI786466 BQE786440:BQE786466 CAA786440:CAA786466 CJW786440:CJW786466 CTS786440:CTS786466 DDO786440:DDO786466 DNK786440:DNK786466 DXG786440:DXG786466 EHC786440:EHC786466 EQY786440:EQY786466 FAU786440:FAU786466 FKQ786440:FKQ786466 FUM786440:FUM786466 GEI786440:GEI786466 GOE786440:GOE786466 GYA786440:GYA786466 HHW786440:HHW786466 HRS786440:HRS786466 IBO786440:IBO786466 ILK786440:ILK786466 IVG786440:IVG786466 JFC786440:JFC786466 JOY786440:JOY786466 JYU786440:JYU786466 KIQ786440:KIQ786466 KSM786440:KSM786466 LCI786440:LCI786466 LME786440:LME786466 LWA786440:LWA786466 MFW786440:MFW786466 MPS786440:MPS786466 MZO786440:MZO786466 NJK786440:NJK786466 NTG786440:NTG786466 ODC786440:ODC786466 OMY786440:OMY786466 OWU786440:OWU786466 PGQ786440:PGQ786466 PQM786440:PQM786466 QAI786440:QAI786466 QKE786440:QKE786466 QUA786440:QUA786466 RDW786440:RDW786466 RNS786440:RNS786466 RXO786440:RXO786466 SHK786440:SHK786466 SRG786440:SRG786466 TBC786440:TBC786466 TKY786440:TKY786466 TUU786440:TUU786466 UEQ786440:UEQ786466 UOM786440:UOM786466 UYI786440:UYI786466 VIE786440:VIE786466 VSA786440:VSA786466 WBW786440:WBW786466 WLS786440:WLS786466 WVO786440:WVO786466 G851976:G852002 JC851976:JC852002 SY851976:SY852002 ACU851976:ACU852002 AMQ851976:AMQ852002 AWM851976:AWM852002 BGI851976:BGI852002 BQE851976:BQE852002 CAA851976:CAA852002 CJW851976:CJW852002 CTS851976:CTS852002 DDO851976:DDO852002 DNK851976:DNK852002 DXG851976:DXG852002 EHC851976:EHC852002 EQY851976:EQY852002 FAU851976:FAU852002 FKQ851976:FKQ852002 FUM851976:FUM852002 GEI851976:GEI852002 GOE851976:GOE852002 GYA851976:GYA852002 HHW851976:HHW852002 HRS851976:HRS852002 IBO851976:IBO852002 ILK851976:ILK852002 IVG851976:IVG852002 JFC851976:JFC852002 JOY851976:JOY852002 JYU851976:JYU852002 KIQ851976:KIQ852002 KSM851976:KSM852002 LCI851976:LCI852002 LME851976:LME852002 LWA851976:LWA852002 MFW851976:MFW852002 MPS851976:MPS852002 MZO851976:MZO852002 NJK851976:NJK852002 NTG851976:NTG852002 ODC851976:ODC852002 OMY851976:OMY852002 OWU851976:OWU852002 PGQ851976:PGQ852002 PQM851976:PQM852002 QAI851976:QAI852002 QKE851976:QKE852002 QUA851976:QUA852002 RDW851976:RDW852002 RNS851976:RNS852002 RXO851976:RXO852002 SHK851976:SHK852002 SRG851976:SRG852002 TBC851976:TBC852002 TKY851976:TKY852002 TUU851976:TUU852002 UEQ851976:UEQ852002 UOM851976:UOM852002 UYI851976:UYI852002 VIE851976:VIE852002 VSA851976:VSA852002 WBW851976:WBW852002 WLS851976:WLS852002 WVO851976:WVO852002 G917512:G917538 JC917512:JC917538 SY917512:SY917538 ACU917512:ACU917538 AMQ917512:AMQ917538 AWM917512:AWM917538 BGI917512:BGI917538 BQE917512:BQE917538 CAA917512:CAA917538 CJW917512:CJW917538 CTS917512:CTS917538 DDO917512:DDO917538 DNK917512:DNK917538 DXG917512:DXG917538 EHC917512:EHC917538 EQY917512:EQY917538 FAU917512:FAU917538 FKQ917512:FKQ917538 FUM917512:FUM917538 GEI917512:GEI917538 GOE917512:GOE917538 GYA917512:GYA917538 HHW917512:HHW917538 HRS917512:HRS917538 IBO917512:IBO917538 ILK917512:ILK917538 IVG917512:IVG917538 JFC917512:JFC917538 JOY917512:JOY917538 JYU917512:JYU917538 KIQ917512:KIQ917538 KSM917512:KSM917538 LCI917512:LCI917538 LME917512:LME917538 LWA917512:LWA917538 MFW917512:MFW917538 MPS917512:MPS917538 MZO917512:MZO917538 NJK917512:NJK917538 NTG917512:NTG917538 ODC917512:ODC917538 OMY917512:OMY917538 OWU917512:OWU917538 PGQ917512:PGQ917538 PQM917512:PQM917538 QAI917512:QAI917538 QKE917512:QKE917538 QUA917512:QUA917538 RDW917512:RDW917538 RNS917512:RNS917538 RXO917512:RXO917538 SHK917512:SHK917538 SRG917512:SRG917538 TBC917512:TBC917538 TKY917512:TKY917538 TUU917512:TUU917538 UEQ917512:UEQ917538 UOM917512:UOM917538 UYI917512:UYI917538 VIE917512:VIE917538 VSA917512:VSA917538 WBW917512:WBW917538 WLS917512:WLS917538 WVO917512:WVO917538 G983048:G983074 JC983048:JC983074 SY983048:SY983074 ACU983048:ACU983074 AMQ983048:AMQ983074 AWM983048:AWM983074 BGI983048:BGI983074 BQE983048:BQE983074 CAA983048:CAA983074 CJW983048:CJW983074 CTS983048:CTS983074 DDO983048:DDO983074 DNK983048:DNK983074 DXG983048:DXG983074 EHC983048:EHC983074 EQY983048:EQY983074 FAU983048:FAU983074 FKQ983048:FKQ983074 FUM983048:FUM983074 GEI983048:GEI983074 GOE983048:GOE983074 GYA983048:GYA983074 HHW983048:HHW983074 HRS983048:HRS983074 IBO983048:IBO983074 ILK983048:ILK983074 IVG983048:IVG983074 JFC983048:JFC983074 JOY983048:JOY983074 JYU983048:JYU983074 KIQ983048:KIQ983074 KSM983048:KSM983074 LCI983048:LCI983074 LME983048:LME983074 LWA983048:LWA983074 MFW983048:MFW983074 MPS983048:MPS983074 MZO983048:MZO983074 NJK983048:NJK983074 NTG983048:NTG983074 ODC983048:ODC983074 OMY983048:OMY983074 OWU983048:OWU983074 PGQ983048:PGQ983074 PQM983048:PQM983074 QAI983048:QAI983074 QKE983048:QKE983074 QUA983048:QUA983074 RDW983048:RDW983074 RNS983048:RNS983074 RXO983048:RXO983074 SHK983048:SHK983074 SRG983048:SRG983074 TBC983048:TBC983074 TKY983048:TKY983074 TUU983048:TUU983074 UEQ983048:UEQ983074 UOM983048:UOM983074 UYI983048:UYI983074 VIE983048:VIE983074 VSA983048:VSA983074 WBW983048:WBW983074 WLS983048:WLS983074 WVO983048:WVO983074 K8:K34 JG8:JG34 TC8:TC34 ACY8:ACY34 AMU8:AMU34 AWQ8:AWQ34 BGM8:BGM34 BQI8:BQI34 CAE8:CAE34 CKA8:CKA34 CTW8:CTW34 DDS8:DDS34 DNO8:DNO34 DXK8:DXK34 EHG8:EHG34 ERC8:ERC34 FAY8:FAY34 FKU8:FKU34 FUQ8:FUQ34 GEM8:GEM34 GOI8:GOI34 GYE8:GYE34 HIA8:HIA34 HRW8:HRW34 IBS8:IBS34 ILO8:ILO34 IVK8:IVK34 JFG8:JFG34 JPC8:JPC34 JYY8:JYY34 KIU8:KIU34 KSQ8:KSQ34 LCM8:LCM34 LMI8:LMI34 LWE8:LWE34 MGA8:MGA34 MPW8:MPW34 MZS8:MZS34 NJO8:NJO34 NTK8:NTK34 ODG8:ODG34 ONC8:ONC34 OWY8:OWY34 PGU8:PGU34 PQQ8:PQQ34 QAM8:QAM34 QKI8:QKI34 QUE8:QUE34 REA8:REA34 RNW8:RNW34 RXS8:RXS34 SHO8:SHO34 SRK8:SRK34 TBG8:TBG34 TLC8:TLC34 TUY8:TUY34 UEU8:UEU34 UOQ8:UOQ34 UYM8:UYM34 VII8:VII34 VSE8:VSE34 WCA8:WCA34 WLW8:WLW34 WVS8:WVS34 K65544:K65570 JG65544:JG65570 TC65544:TC65570 ACY65544:ACY65570 AMU65544:AMU65570 AWQ65544:AWQ65570 BGM65544:BGM65570 BQI65544:BQI65570 CAE65544:CAE65570 CKA65544:CKA65570 CTW65544:CTW65570 DDS65544:DDS65570 DNO65544:DNO65570 DXK65544:DXK65570 EHG65544:EHG65570 ERC65544:ERC65570 FAY65544:FAY65570 FKU65544:FKU65570 FUQ65544:FUQ65570 GEM65544:GEM65570 GOI65544:GOI65570 GYE65544:GYE65570 HIA65544:HIA65570 HRW65544:HRW65570 IBS65544:IBS65570 ILO65544:ILO65570 IVK65544:IVK65570 JFG65544:JFG65570 JPC65544:JPC65570 JYY65544:JYY65570 KIU65544:KIU65570 KSQ65544:KSQ65570 LCM65544:LCM65570 LMI65544:LMI65570 LWE65544:LWE65570 MGA65544:MGA65570 MPW65544:MPW65570 MZS65544:MZS65570 NJO65544:NJO65570 NTK65544:NTK65570 ODG65544:ODG65570 ONC65544:ONC65570 OWY65544:OWY65570 PGU65544:PGU65570 PQQ65544:PQQ65570 QAM65544:QAM65570 QKI65544:QKI65570 QUE65544:QUE65570 REA65544:REA65570 RNW65544:RNW65570 RXS65544:RXS65570 SHO65544:SHO65570 SRK65544:SRK65570 TBG65544:TBG65570 TLC65544:TLC65570 TUY65544:TUY65570 UEU65544:UEU65570 UOQ65544:UOQ65570 UYM65544:UYM65570 VII65544:VII65570 VSE65544:VSE65570 WCA65544:WCA65570 WLW65544:WLW65570 WVS65544:WVS65570 K131080:K131106 JG131080:JG131106 TC131080:TC131106 ACY131080:ACY131106 AMU131080:AMU131106 AWQ131080:AWQ131106 BGM131080:BGM131106 BQI131080:BQI131106 CAE131080:CAE131106 CKA131080:CKA131106 CTW131080:CTW131106 DDS131080:DDS131106 DNO131080:DNO131106 DXK131080:DXK131106 EHG131080:EHG131106 ERC131080:ERC131106 FAY131080:FAY131106 FKU131080:FKU131106 FUQ131080:FUQ131106 GEM131080:GEM131106 GOI131080:GOI131106 GYE131080:GYE131106 HIA131080:HIA131106 HRW131080:HRW131106 IBS131080:IBS131106 ILO131080:ILO131106 IVK131080:IVK131106 JFG131080:JFG131106 JPC131080:JPC131106 JYY131080:JYY131106 KIU131080:KIU131106 KSQ131080:KSQ131106 LCM131080:LCM131106 LMI131080:LMI131106 LWE131080:LWE131106 MGA131080:MGA131106 MPW131080:MPW131106 MZS131080:MZS131106 NJO131080:NJO131106 NTK131080:NTK131106 ODG131080:ODG131106 ONC131080:ONC131106 OWY131080:OWY131106 PGU131080:PGU131106 PQQ131080:PQQ131106 QAM131080:QAM131106 QKI131080:QKI131106 QUE131080:QUE131106 REA131080:REA131106 RNW131080:RNW131106 RXS131080:RXS131106 SHO131080:SHO131106 SRK131080:SRK131106 TBG131080:TBG131106 TLC131080:TLC131106 TUY131080:TUY131106 UEU131080:UEU131106 UOQ131080:UOQ131106 UYM131080:UYM131106 VII131080:VII131106 VSE131080:VSE131106 WCA131080:WCA131106 WLW131080:WLW131106 WVS131080:WVS131106 K196616:K196642 JG196616:JG196642 TC196616:TC196642 ACY196616:ACY196642 AMU196616:AMU196642 AWQ196616:AWQ196642 BGM196616:BGM196642 BQI196616:BQI196642 CAE196616:CAE196642 CKA196616:CKA196642 CTW196616:CTW196642 DDS196616:DDS196642 DNO196616:DNO196642 DXK196616:DXK196642 EHG196616:EHG196642 ERC196616:ERC196642 FAY196616:FAY196642 FKU196616:FKU196642 FUQ196616:FUQ196642 GEM196616:GEM196642 GOI196616:GOI196642 GYE196616:GYE196642 HIA196616:HIA196642 HRW196616:HRW196642 IBS196616:IBS196642 ILO196616:ILO196642 IVK196616:IVK196642 JFG196616:JFG196642 JPC196616:JPC196642 JYY196616:JYY196642 KIU196616:KIU196642 KSQ196616:KSQ196642 LCM196616:LCM196642 LMI196616:LMI196642 LWE196616:LWE196642 MGA196616:MGA196642 MPW196616:MPW196642 MZS196616:MZS196642 NJO196616:NJO196642 NTK196616:NTK196642 ODG196616:ODG196642 ONC196616:ONC196642 OWY196616:OWY196642 PGU196616:PGU196642 PQQ196616:PQQ196642 QAM196616:QAM196642 QKI196616:QKI196642 QUE196616:QUE196642 REA196616:REA196642 RNW196616:RNW196642 RXS196616:RXS196642 SHO196616:SHO196642 SRK196616:SRK196642 TBG196616:TBG196642 TLC196616:TLC196642 TUY196616:TUY196642 UEU196616:UEU196642 UOQ196616:UOQ196642 UYM196616:UYM196642 VII196616:VII196642 VSE196616:VSE196642 WCA196616:WCA196642 WLW196616:WLW196642 WVS196616:WVS196642 K262152:K262178 JG262152:JG262178 TC262152:TC262178 ACY262152:ACY262178 AMU262152:AMU262178 AWQ262152:AWQ262178 BGM262152:BGM262178 BQI262152:BQI262178 CAE262152:CAE262178 CKA262152:CKA262178 CTW262152:CTW262178 DDS262152:DDS262178 DNO262152:DNO262178 DXK262152:DXK262178 EHG262152:EHG262178 ERC262152:ERC262178 FAY262152:FAY262178 FKU262152:FKU262178 FUQ262152:FUQ262178 GEM262152:GEM262178 GOI262152:GOI262178 GYE262152:GYE262178 HIA262152:HIA262178 HRW262152:HRW262178 IBS262152:IBS262178 ILO262152:ILO262178 IVK262152:IVK262178 JFG262152:JFG262178 JPC262152:JPC262178 JYY262152:JYY262178 KIU262152:KIU262178 KSQ262152:KSQ262178 LCM262152:LCM262178 LMI262152:LMI262178 LWE262152:LWE262178 MGA262152:MGA262178 MPW262152:MPW262178 MZS262152:MZS262178 NJO262152:NJO262178 NTK262152:NTK262178 ODG262152:ODG262178 ONC262152:ONC262178 OWY262152:OWY262178 PGU262152:PGU262178 PQQ262152:PQQ262178 QAM262152:QAM262178 QKI262152:QKI262178 QUE262152:QUE262178 REA262152:REA262178 RNW262152:RNW262178 RXS262152:RXS262178 SHO262152:SHO262178 SRK262152:SRK262178 TBG262152:TBG262178 TLC262152:TLC262178 TUY262152:TUY262178 UEU262152:UEU262178 UOQ262152:UOQ262178 UYM262152:UYM262178 VII262152:VII262178 VSE262152:VSE262178 WCA262152:WCA262178 WLW262152:WLW262178 WVS262152:WVS262178 K327688:K327714 JG327688:JG327714 TC327688:TC327714 ACY327688:ACY327714 AMU327688:AMU327714 AWQ327688:AWQ327714 BGM327688:BGM327714 BQI327688:BQI327714 CAE327688:CAE327714 CKA327688:CKA327714 CTW327688:CTW327714 DDS327688:DDS327714 DNO327688:DNO327714 DXK327688:DXK327714 EHG327688:EHG327714 ERC327688:ERC327714 FAY327688:FAY327714 FKU327688:FKU327714 FUQ327688:FUQ327714 GEM327688:GEM327714 GOI327688:GOI327714 GYE327688:GYE327714 HIA327688:HIA327714 HRW327688:HRW327714 IBS327688:IBS327714 ILO327688:ILO327714 IVK327688:IVK327714 JFG327688:JFG327714 JPC327688:JPC327714 JYY327688:JYY327714 KIU327688:KIU327714 KSQ327688:KSQ327714 LCM327688:LCM327714 LMI327688:LMI327714 LWE327688:LWE327714 MGA327688:MGA327714 MPW327688:MPW327714 MZS327688:MZS327714 NJO327688:NJO327714 NTK327688:NTK327714 ODG327688:ODG327714 ONC327688:ONC327714 OWY327688:OWY327714 PGU327688:PGU327714 PQQ327688:PQQ327714 QAM327688:QAM327714 QKI327688:QKI327714 QUE327688:QUE327714 REA327688:REA327714 RNW327688:RNW327714 RXS327688:RXS327714 SHO327688:SHO327714 SRK327688:SRK327714 TBG327688:TBG327714 TLC327688:TLC327714 TUY327688:TUY327714 UEU327688:UEU327714 UOQ327688:UOQ327714 UYM327688:UYM327714 VII327688:VII327714 VSE327688:VSE327714 WCA327688:WCA327714 WLW327688:WLW327714 WVS327688:WVS327714 K393224:K393250 JG393224:JG393250 TC393224:TC393250 ACY393224:ACY393250 AMU393224:AMU393250 AWQ393224:AWQ393250 BGM393224:BGM393250 BQI393224:BQI393250 CAE393224:CAE393250 CKA393224:CKA393250 CTW393224:CTW393250 DDS393224:DDS393250 DNO393224:DNO393250 DXK393224:DXK393250 EHG393224:EHG393250 ERC393224:ERC393250 FAY393224:FAY393250 FKU393224:FKU393250 FUQ393224:FUQ393250 GEM393224:GEM393250 GOI393224:GOI393250 GYE393224:GYE393250 HIA393224:HIA393250 HRW393224:HRW393250 IBS393224:IBS393250 ILO393224:ILO393250 IVK393224:IVK393250 JFG393224:JFG393250 JPC393224:JPC393250 JYY393224:JYY393250 KIU393224:KIU393250 KSQ393224:KSQ393250 LCM393224:LCM393250 LMI393224:LMI393250 LWE393224:LWE393250 MGA393224:MGA393250 MPW393224:MPW393250 MZS393224:MZS393250 NJO393224:NJO393250 NTK393224:NTK393250 ODG393224:ODG393250 ONC393224:ONC393250 OWY393224:OWY393250 PGU393224:PGU393250 PQQ393224:PQQ393250 QAM393224:QAM393250 QKI393224:QKI393250 QUE393224:QUE393250 REA393224:REA393250 RNW393224:RNW393250 RXS393224:RXS393250 SHO393224:SHO393250 SRK393224:SRK393250 TBG393224:TBG393250 TLC393224:TLC393250 TUY393224:TUY393250 UEU393224:UEU393250 UOQ393224:UOQ393250 UYM393224:UYM393250 VII393224:VII393250 VSE393224:VSE393250 WCA393224:WCA393250 WLW393224:WLW393250 WVS393224:WVS393250 K458760:K458786 JG458760:JG458786 TC458760:TC458786 ACY458760:ACY458786 AMU458760:AMU458786 AWQ458760:AWQ458786 BGM458760:BGM458786 BQI458760:BQI458786 CAE458760:CAE458786 CKA458760:CKA458786 CTW458760:CTW458786 DDS458760:DDS458786 DNO458760:DNO458786 DXK458760:DXK458786 EHG458760:EHG458786 ERC458760:ERC458786 FAY458760:FAY458786 FKU458760:FKU458786 FUQ458760:FUQ458786 GEM458760:GEM458786 GOI458760:GOI458786 GYE458760:GYE458786 HIA458760:HIA458786 HRW458760:HRW458786 IBS458760:IBS458786 ILO458760:ILO458786 IVK458760:IVK458786 JFG458760:JFG458786 JPC458760:JPC458786 JYY458760:JYY458786 KIU458760:KIU458786 KSQ458760:KSQ458786 LCM458760:LCM458786 LMI458760:LMI458786 LWE458760:LWE458786 MGA458760:MGA458786 MPW458760:MPW458786 MZS458760:MZS458786 NJO458760:NJO458786 NTK458760:NTK458786 ODG458760:ODG458786 ONC458760:ONC458786 OWY458760:OWY458786 PGU458760:PGU458786 PQQ458760:PQQ458786 QAM458760:QAM458786 QKI458760:QKI458786 QUE458760:QUE458786 REA458760:REA458786 RNW458760:RNW458786 RXS458760:RXS458786 SHO458760:SHO458786 SRK458760:SRK458786 TBG458760:TBG458786 TLC458760:TLC458786 TUY458760:TUY458786 UEU458760:UEU458786 UOQ458760:UOQ458786 UYM458760:UYM458786 VII458760:VII458786 VSE458760:VSE458786 WCA458760:WCA458786 WLW458760:WLW458786 WVS458760:WVS458786 K524296:K524322 JG524296:JG524322 TC524296:TC524322 ACY524296:ACY524322 AMU524296:AMU524322 AWQ524296:AWQ524322 BGM524296:BGM524322 BQI524296:BQI524322 CAE524296:CAE524322 CKA524296:CKA524322 CTW524296:CTW524322 DDS524296:DDS524322 DNO524296:DNO524322 DXK524296:DXK524322 EHG524296:EHG524322 ERC524296:ERC524322 FAY524296:FAY524322 FKU524296:FKU524322 FUQ524296:FUQ524322 GEM524296:GEM524322 GOI524296:GOI524322 GYE524296:GYE524322 HIA524296:HIA524322 HRW524296:HRW524322 IBS524296:IBS524322 ILO524296:ILO524322 IVK524296:IVK524322 JFG524296:JFG524322 JPC524296:JPC524322 JYY524296:JYY524322 KIU524296:KIU524322 KSQ524296:KSQ524322 LCM524296:LCM524322 LMI524296:LMI524322 LWE524296:LWE524322 MGA524296:MGA524322 MPW524296:MPW524322 MZS524296:MZS524322 NJO524296:NJO524322 NTK524296:NTK524322 ODG524296:ODG524322 ONC524296:ONC524322 OWY524296:OWY524322 PGU524296:PGU524322 PQQ524296:PQQ524322 QAM524296:QAM524322 QKI524296:QKI524322 QUE524296:QUE524322 REA524296:REA524322 RNW524296:RNW524322 RXS524296:RXS524322 SHO524296:SHO524322 SRK524296:SRK524322 TBG524296:TBG524322 TLC524296:TLC524322 TUY524296:TUY524322 UEU524296:UEU524322 UOQ524296:UOQ524322 UYM524296:UYM524322 VII524296:VII524322 VSE524296:VSE524322 WCA524296:WCA524322 WLW524296:WLW524322 WVS524296:WVS524322 K589832:K589858 JG589832:JG589858 TC589832:TC589858 ACY589832:ACY589858 AMU589832:AMU589858 AWQ589832:AWQ589858 BGM589832:BGM589858 BQI589832:BQI589858 CAE589832:CAE589858 CKA589832:CKA589858 CTW589832:CTW589858 DDS589832:DDS589858 DNO589832:DNO589858 DXK589832:DXK589858 EHG589832:EHG589858 ERC589832:ERC589858 FAY589832:FAY589858 FKU589832:FKU589858 FUQ589832:FUQ589858 GEM589832:GEM589858 GOI589832:GOI589858 GYE589832:GYE589858 HIA589832:HIA589858 HRW589832:HRW589858 IBS589832:IBS589858 ILO589832:ILO589858 IVK589832:IVK589858 JFG589832:JFG589858 JPC589832:JPC589858 JYY589832:JYY589858 KIU589832:KIU589858 KSQ589832:KSQ589858 LCM589832:LCM589858 LMI589832:LMI589858 LWE589832:LWE589858 MGA589832:MGA589858 MPW589832:MPW589858 MZS589832:MZS589858 NJO589832:NJO589858 NTK589832:NTK589858 ODG589832:ODG589858 ONC589832:ONC589858 OWY589832:OWY589858 PGU589832:PGU589858 PQQ589832:PQQ589858 QAM589832:QAM589858 QKI589832:QKI589858 QUE589832:QUE589858 REA589832:REA589858 RNW589832:RNW589858 RXS589832:RXS589858 SHO589832:SHO589858 SRK589832:SRK589858 TBG589832:TBG589858 TLC589832:TLC589858 TUY589832:TUY589858 UEU589832:UEU589858 UOQ589832:UOQ589858 UYM589832:UYM589858 VII589832:VII589858 VSE589832:VSE589858 WCA589832:WCA589858 WLW589832:WLW589858 WVS589832:WVS589858 K655368:K655394 JG655368:JG655394 TC655368:TC655394 ACY655368:ACY655394 AMU655368:AMU655394 AWQ655368:AWQ655394 BGM655368:BGM655394 BQI655368:BQI655394 CAE655368:CAE655394 CKA655368:CKA655394 CTW655368:CTW655394 DDS655368:DDS655394 DNO655368:DNO655394 DXK655368:DXK655394 EHG655368:EHG655394 ERC655368:ERC655394 FAY655368:FAY655394 FKU655368:FKU655394 FUQ655368:FUQ655394 GEM655368:GEM655394 GOI655368:GOI655394 GYE655368:GYE655394 HIA655368:HIA655394 HRW655368:HRW655394 IBS655368:IBS655394 ILO655368:ILO655394 IVK655368:IVK655394 JFG655368:JFG655394 JPC655368:JPC655394 JYY655368:JYY655394 KIU655368:KIU655394 KSQ655368:KSQ655394 LCM655368:LCM655394 LMI655368:LMI655394 LWE655368:LWE655394 MGA655368:MGA655394 MPW655368:MPW655394 MZS655368:MZS655394 NJO655368:NJO655394 NTK655368:NTK655394 ODG655368:ODG655394 ONC655368:ONC655394 OWY655368:OWY655394 PGU655368:PGU655394 PQQ655368:PQQ655394 QAM655368:QAM655394 QKI655368:QKI655394 QUE655368:QUE655394 REA655368:REA655394 RNW655368:RNW655394 RXS655368:RXS655394 SHO655368:SHO655394 SRK655368:SRK655394 TBG655368:TBG655394 TLC655368:TLC655394 TUY655368:TUY655394 UEU655368:UEU655394 UOQ655368:UOQ655394 UYM655368:UYM655394 VII655368:VII655394 VSE655368:VSE655394 WCA655368:WCA655394 WLW655368:WLW655394 WVS655368:WVS655394 K720904:K720930 JG720904:JG720930 TC720904:TC720930 ACY720904:ACY720930 AMU720904:AMU720930 AWQ720904:AWQ720930 BGM720904:BGM720930 BQI720904:BQI720930 CAE720904:CAE720930 CKA720904:CKA720930 CTW720904:CTW720930 DDS720904:DDS720930 DNO720904:DNO720930 DXK720904:DXK720930 EHG720904:EHG720930 ERC720904:ERC720930 FAY720904:FAY720930 FKU720904:FKU720930 FUQ720904:FUQ720930 GEM720904:GEM720930 GOI720904:GOI720930 GYE720904:GYE720930 HIA720904:HIA720930 HRW720904:HRW720930 IBS720904:IBS720930 ILO720904:ILO720930 IVK720904:IVK720930 JFG720904:JFG720930 JPC720904:JPC720930 JYY720904:JYY720930 KIU720904:KIU720930 KSQ720904:KSQ720930 LCM720904:LCM720930 LMI720904:LMI720930 LWE720904:LWE720930 MGA720904:MGA720930 MPW720904:MPW720930 MZS720904:MZS720930 NJO720904:NJO720930 NTK720904:NTK720930 ODG720904:ODG720930 ONC720904:ONC720930 OWY720904:OWY720930 PGU720904:PGU720930 PQQ720904:PQQ720930 QAM720904:QAM720930 QKI720904:QKI720930 QUE720904:QUE720930 REA720904:REA720930 RNW720904:RNW720930 RXS720904:RXS720930 SHO720904:SHO720930 SRK720904:SRK720930 TBG720904:TBG720930 TLC720904:TLC720930 TUY720904:TUY720930 UEU720904:UEU720930 UOQ720904:UOQ720930 UYM720904:UYM720930 VII720904:VII720930 VSE720904:VSE720930 WCA720904:WCA720930 WLW720904:WLW720930 WVS720904:WVS720930 K786440:K786466 JG786440:JG786466 TC786440:TC786466 ACY786440:ACY786466 AMU786440:AMU786466 AWQ786440:AWQ786466 BGM786440:BGM786466 BQI786440:BQI786466 CAE786440:CAE786466 CKA786440:CKA786466 CTW786440:CTW786466 DDS786440:DDS786466 DNO786440:DNO786466 DXK786440:DXK786466 EHG786440:EHG786466 ERC786440:ERC786466 FAY786440:FAY786466 FKU786440:FKU786466 FUQ786440:FUQ786466 GEM786440:GEM786466 GOI786440:GOI786466 GYE786440:GYE786466 HIA786440:HIA786466 HRW786440:HRW786466 IBS786440:IBS786466 ILO786440:ILO786466 IVK786440:IVK786466 JFG786440:JFG786466 JPC786440:JPC786466 JYY786440:JYY786466 KIU786440:KIU786466 KSQ786440:KSQ786466 LCM786440:LCM786466 LMI786440:LMI786466 LWE786440:LWE786466 MGA786440:MGA786466 MPW786440:MPW786466 MZS786440:MZS786466 NJO786440:NJO786466 NTK786440:NTK786466 ODG786440:ODG786466 ONC786440:ONC786466 OWY786440:OWY786466 PGU786440:PGU786466 PQQ786440:PQQ786466 QAM786440:QAM786466 QKI786440:QKI786466 QUE786440:QUE786466 REA786440:REA786466 RNW786440:RNW786466 RXS786440:RXS786466 SHO786440:SHO786466 SRK786440:SRK786466 TBG786440:TBG786466 TLC786440:TLC786466 TUY786440:TUY786466 UEU786440:UEU786466 UOQ786440:UOQ786466 UYM786440:UYM786466 VII786440:VII786466 VSE786440:VSE786466 WCA786440:WCA786466 WLW786440:WLW786466 WVS786440:WVS786466 K851976:K852002 JG851976:JG852002 TC851976:TC852002 ACY851976:ACY852002 AMU851976:AMU852002 AWQ851976:AWQ852002 BGM851976:BGM852002 BQI851976:BQI852002 CAE851976:CAE852002 CKA851976:CKA852002 CTW851976:CTW852002 DDS851976:DDS852002 DNO851976:DNO852002 DXK851976:DXK852002 EHG851976:EHG852002 ERC851976:ERC852002 FAY851976:FAY852002 FKU851976:FKU852002 FUQ851976:FUQ852002 GEM851976:GEM852002 GOI851976:GOI852002 GYE851976:GYE852002 HIA851976:HIA852002 HRW851976:HRW852002 IBS851976:IBS852002 ILO851976:ILO852002 IVK851976:IVK852002 JFG851976:JFG852002 JPC851976:JPC852002 JYY851976:JYY852002 KIU851976:KIU852002 KSQ851976:KSQ852002 LCM851976:LCM852002 LMI851976:LMI852002 LWE851976:LWE852002 MGA851976:MGA852002 MPW851976:MPW852002 MZS851976:MZS852002 NJO851976:NJO852002 NTK851976:NTK852002 ODG851976:ODG852002 ONC851976:ONC852002 OWY851976:OWY852002 PGU851976:PGU852002 PQQ851976:PQQ852002 QAM851976:QAM852002 QKI851976:QKI852002 QUE851976:QUE852002 REA851976:REA852002 RNW851976:RNW852002 RXS851976:RXS852002 SHO851976:SHO852002 SRK851976:SRK852002 TBG851976:TBG852002 TLC851976:TLC852002 TUY851976:TUY852002 UEU851976:UEU852002 UOQ851976:UOQ852002 UYM851976:UYM852002 VII851976:VII852002 VSE851976:VSE852002 WCA851976:WCA852002 WLW851976:WLW852002 WVS851976:WVS852002 K917512:K917538 JG917512:JG917538 TC917512:TC917538 ACY917512:ACY917538 AMU917512:AMU917538 AWQ917512:AWQ917538 BGM917512:BGM917538 BQI917512:BQI917538 CAE917512:CAE917538 CKA917512:CKA917538 CTW917512:CTW917538 DDS917512:DDS917538 DNO917512:DNO917538 DXK917512:DXK917538 EHG917512:EHG917538 ERC917512:ERC917538 FAY917512:FAY917538 FKU917512:FKU917538 FUQ917512:FUQ917538 GEM917512:GEM917538 GOI917512:GOI917538 GYE917512:GYE917538 HIA917512:HIA917538 HRW917512:HRW917538 IBS917512:IBS917538 ILO917512:ILO917538 IVK917512:IVK917538 JFG917512:JFG917538 JPC917512:JPC917538 JYY917512:JYY917538 KIU917512:KIU917538 KSQ917512:KSQ917538 LCM917512:LCM917538 LMI917512:LMI917538 LWE917512:LWE917538 MGA917512:MGA917538 MPW917512:MPW917538 MZS917512:MZS917538 NJO917512:NJO917538 NTK917512:NTK917538 ODG917512:ODG917538 ONC917512:ONC917538 OWY917512:OWY917538 PGU917512:PGU917538 PQQ917512:PQQ917538 QAM917512:QAM917538 QKI917512:QKI917538 QUE917512:QUE917538 REA917512:REA917538 RNW917512:RNW917538 RXS917512:RXS917538 SHO917512:SHO917538 SRK917512:SRK917538 TBG917512:TBG917538 TLC917512:TLC917538 TUY917512:TUY917538 UEU917512:UEU917538 UOQ917512:UOQ917538 UYM917512:UYM917538 VII917512:VII917538 VSE917512:VSE917538 WCA917512:WCA917538 WLW917512:WLW917538 WVS917512:WVS917538 K983048:K983074 JG983048:JG983074 TC983048:TC983074 ACY983048:ACY983074 AMU983048:AMU983074 AWQ983048:AWQ983074 BGM983048:BGM983074 BQI983048:BQI983074 CAE983048:CAE983074 CKA983048:CKA983074 CTW983048:CTW983074 DDS983048:DDS983074 DNO983048:DNO983074 DXK983048:DXK983074 EHG983048:EHG983074 ERC983048:ERC983074 FAY983048:FAY983074 FKU983048:FKU983074 FUQ983048:FUQ983074 GEM983048:GEM983074 GOI983048:GOI983074 GYE983048:GYE983074 HIA983048:HIA983074 HRW983048:HRW983074 IBS983048:IBS983074 ILO983048:ILO983074 IVK983048:IVK983074 JFG983048:JFG983074 JPC983048:JPC983074 JYY983048:JYY983074 KIU983048:KIU983074 KSQ983048:KSQ983074 LCM983048:LCM983074 LMI983048:LMI983074 LWE983048:LWE983074 MGA983048:MGA983074 MPW983048:MPW983074 MZS983048:MZS983074 NJO983048:NJO983074 NTK983048:NTK983074 ODG983048:ODG983074 ONC983048:ONC983074 OWY983048:OWY983074 PGU983048:PGU983074 PQQ983048:PQQ983074 QAM983048:QAM983074 QKI983048:QKI983074 QUE983048:QUE983074 REA983048:REA983074 RNW983048:RNW983074 RXS983048:RXS983074 SHO983048:SHO983074 SRK983048:SRK983074 TBG983048:TBG983074 TLC983048:TLC983074 TUY983048:TUY983074 UEU983048:UEU983074 UOQ983048:UOQ983074 UYM983048:UYM983074 VII983048:VII983074 VSE983048:VSE983074 WCA983048:WCA983074 WLW983048:WLW983074 WVS983048:WVS983074" xr:uid="{97CBFC55-1B88-4340-828A-A5D6B070E45C}">
      <formula1>0</formula1>
    </dataValidation>
    <dataValidation type="list" allowBlank="1" showInputMessage="1" showErrorMessage="1" sqref="E8:E34 JA8:JA34 SW8:SW34 ACS8:ACS34 AMO8:AMO34 AWK8:AWK34 BGG8:BGG34 BQC8:BQC34 BZY8:BZY34 CJU8:CJU34 CTQ8:CTQ34 DDM8:DDM34 DNI8:DNI34 DXE8:DXE34 EHA8:EHA34 EQW8:EQW34 FAS8:FAS34 FKO8:FKO34 FUK8:FUK34 GEG8:GEG34 GOC8:GOC34 GXY8:GXY34 HHU8:HHU34 HRQ8:HRQ34 IBM8:IBM34 ILI8:ILI34 IVE8:IVE34 JFA8:JFA34 JOW8:JOW34 JYS8:JYS34 KIO8:KIO34 KSK8:KSK34 LCG8:LCG34 LMC8:LMC34 LVY8:LVY34 MFU8:MFU34 MPQ8:MPQ34 MZM8:MZM34 NJI8:NJI34 NTE8:NTE34 ODA8:ODA34 OMW8:OMW34 OWS8:OWS34 PGO8:PGO34 PQK8:PQK34 QAG8:QAG34 QKC8:QKC34 QTY8:QTY34 RDU8:RDU34 RNQ8:RNQ34 RXM8:RXM34 SHI8:SHI34 SRE8:SRE34 TBA8:TBA34 TKW8:TKW34 TUS8:TUS34 UEO8:UEO34 UOK8:UOK34 UYG8:UYG34 VIC8:VIC34 VRY8:VRY34 WBU8:WBU34 WLQ8:WLQ34 WVM8:WVM34 E65544:E65570 JA65544:JA65570 SW65544:SW65570 ACS65544:ACS65570 AMO65544:AMO65570 AWK65544:AWK65570 BGG65544:BGG65570 BQC65544:BQC65570 BZY65544:BZY65570 CJU65544:CJU65570 CTQ65544:CTQ65570 DDM65544:DDM65570 DNI65544:DNI65570 DXE65544:DXE65570 EHA65544:EHA65570 EQW65544:EQW65570 FAS65544:FAS65570 FKO65544:FKO65570 FUK65544:FUK65570 GEG65544:GEG65570 GOC65544:GOC65570 GXY65544:GXY65570 HHU65544:HHU65570 HRQ65544:HRQ65570 IBM65544:IBM65570 ILI65544:ILI65570 IVE65544:IVE65570 JFA65544:JFA65570 JOW65544:JOW65570 JYS65544:JYS65570 KIO65544:KIO65570 KSK65544:KSK65570 LCG65544:LCG65570 LMC65544:LMC65570 LVY65544:LVY65570 MFU65544:MFU65570 MPQ65544:MPQ65570 MZM65544:MZM65570 NJI65544:NJI65570 NTE65544:NTE65570 ODA65544:ODA65570 OMW65544:OMW65570 OWS65544:OWS65570 PGO65544:PGO65570 PQK65544:PQK65570 QAG65544:QAG65570 QKC65544:QKC65570 QTY65544:QTY65570 RDU65544:RDU65570 RNQ65544:RNQ65570 RXM65544:RXM65570 SHI65544:SHI65570 SRE65544:SRE65570 TBA65544:TBA65570 TKW65544:TKW65570 TUS65544:TUS65570 UEO65544:UEO65570 UOK65544:UOK65570 UYG65544:UYG65570 VIC65544:VIC65570 VRY65544:VRY65570 WBU65544:WBU65570 WLQ65544:WLQ65570 WVM65544:WVM65570 E131080:E131106 JA131080:JA131106 SW131080:SW131106 ACS131080:ACS131106 AMO131080:AMO131106 AWK131080:AWK131106 BGG131080:BGG131106 BQC131080:BQC131106 BZY131080:BZY131106 CJU131080:CJU131106 CTQ131080:CTQ131106 DDM131080:DDM131106 DNI131080:DNI131106 DXE131080:DXE131106 EHA131080:EHA131106 EQW131080:EQW131106 FAS131080:FAS131106 FKO131080:FKO131106 FUK131080:FUK131106 GEG131080:GEG131106 GOC131080:GOC131106 GXY131080:GXY131106 HHU131080:HHU131106 HRQ131080:HRQ131106 IBM131080:IBM131106 ILI131080:ILI131106 IVE131080:IVE131106 JFA131080:JFA131106 JOW131080:JOW131106 JYS131080:JYS131106 KIO131080:KIO131106 KSK131080:KSK131106 LCG131080:LCG131106 LMC131080:LMC131106 LVY131080:LVY131106 MFU131080:MFU131106 MPQ131080:MPQ131106 MZM131080:MZM131106 NJI131080:NJI131106 NTE131080:NTE131106 ODA131080:ODA131106 OMW131080:OMW131106 OWS131080:OWS131106 PGO131080:PGO131106 PQK131080:PQK131106 QAG131080:QAG131106 QKC131080:QKC131106 QTY131080:QTY131106 RDU131080:RDU131106 RNQ131080:RNQ131106 RXM131080:RXM131106 SHI131080:SHI131106 SRE131080:SRE131106 TBA131080:TBA131106 TKW131080:TKW131106 TUS131080:TUS131106 UEO131080:UEO131106 UOK131080:UOK131106 UYG131080:UYG131106 VIC131080:VIC131106 VRY131080:VRY131106 WBU131080:WBU131106 WLQ131080:WLQ131106 WVM131080:WVM131106 E196616:E196642 JA196616:JA196642 SW196616:SW196642 ACS196616:ACS196642 AMO196616:AMO196642 AWK196616:AWK196642 BGG196616:BGG196642 BQC196616:BQC196642 BZY196616:BZY196642 CJU196616:CJU196642 CTQ196616:CTQ196642 DDM196616:DDM196642 DNI196616:DNI196642 DXE196616:DXE196642 EHA196616:EHA196642 EQW196616:EQW196642 FAS196616:FAS196642 FKO196616:FKO196642 FUK196616:FUK196642 GEG196616:GEG196642 GOC196616:GOC196642 GXY196616:GXY196642 HHU196616:HHU196642 HRQ196616:HRQ196642 IBM196616:IBM196642 ILI196616:ILI196642 IVE196616:IVE196642 JFA196616:JFA196642 JOW196616:JOW196642 JYS196616:JYS196642 KIO196616:KIO196642 KSK196616:KSK196642 LCG196616:LCG196642 LMC196616:LMC196642 LVY196616:LVY196642 MFU196616:MFU196642 MPQ196616:MPQ196642 MZM196616:MZM196642 NJI196616:NJI196642 NTE196616:NTE196642 ODA196616:ODA196642 OMW196616:OMW196642 OWS196616:OWS196642 PGO196616:PGO196642 PQK196616:PQK196642 QAG196616:QAG196642 QKC196616:QKC196642 QTY196616:QTY196642 RDU196616:RDU196642 RNQ196616:RNQ196642 RXM196616:RXM196642 SHI196616:SHI196642 SRE196616:SRE196642 TBA196616:TBA196642 TKW196616:TKW196642 TUS196616:TUS196642 UEO196616:UEO196642 UOK196616:UOK196642 UYG196616:UYG196642 VIC196616:VIC196642 VRY196616:VRY196642 WBU196616:WBU196642 WLQ196616:WLQ196642 WVM196616:WVM196642 E262152:E262178 JA262152:JA262178 SW262152:SW262178 ACS262152:ACS262178 AMO262152:AMO262178 AWK262152:AWK262178 BGG262152:BGG262178 BQC262152:BQC262178 BZY262152:BZY262178 CJU262152:CJU262178 CTQ262152:CTQ262178 DDM262152:DDM262178 DNI262152:DNI262178 DXE262152:DXE262178 EHA262152:EHA262178 EQW262152:EQW262178 FAS262152:FAS262178 FKO262152:FKO262178 FUK262152:FUK262178 GEG262152:GEG262178 GOC262152:GOC262178 GXY262152:GXY262178 HHU262152:HHU262178 HRQ262152:HRQ262178 IBM262152:IBM262178 ILI262152:ILI262178 IVE262152:IVE262178 JFA262152:JFA262178 JOW262152:JOW262178 JYS262152:JYS262178 KIO262152:KIO262178 KSK262152:KSK262178 LCG262152:LCG262178 LMC262152:LMC262178 LVY262152:LVY262178 MFU262152:MFU262178 MPQ262152:MPQ262178 MZM262152:MZM262178 NJI262152:NJI262178 NTE262152:NTE262178 ODA262152:ODA262178 OMW262152:OMW262178 OWS262152:OWS262178 PGO262152:PGO262178 PQK262152:PQK262178 QAG262152:QAG262178 QKC262152:QKC262178 QTY262152:QTY262178 RDU262152:RDU262178 RNQ262152:RNQ262178 RXM262152:RXM262178 SHI262152:SHI262178 SRE262152:SRE262178 TBA262152:TBA262178 TKW262152:TKW262178 TUS262152:TUS262178 UEO262152:UEO262178 UOK262152:UOK262178 UYG262152:UYG262178 VIC262152:VIC262178 VRY262152:VRY262178 WBU262152:WBU262178 WLQ262152:WLQ262178 WVM262152:WVM262178 E327688:E327714 JA327688:JA327714 SW327688:SW327714 ACS327688:ACS327714 AMO327688:AMO327714 AWK327688:AWK327714 BGG327688:BGG327714 BQC327688:BQC327714 BZY327688:BZY327714 CJU327688:CJU327714 CTQ327688:CTQ327714 DDM327688:DDM327714 DNI327688:DNI327714 DXE327688:DXE327714 EHA327688:EHA327714 EQW327688:EQW327714 FAS327688:FAS327714 FKO327688:FKO327714 FUK327688:FUK327714 GEG327688:GEG327714 GOC327688:GOC327714 GXY327688:GXY327714 HHU327688:HHU327714 HRQ327688:HRQ327714 IBM327688:IBM327714 ILI327688:ILI327714 IVE327688:IVE327714 JFA327688:JFA327714 JOW327688:JOW327714 JYS327688:JYS327714 KIO327688:KIO327714 KSK327688:KSK327714 LCG327688:LCG327714 LMC327688:LMC327714 LVY327688:LVY327714 MFU327688:MFU327714 MPQ327688:MPQ327714 MZM327688:MZM327714 NJI327688:NJI327714 NTE327688:NTE327714 ODA327688:ODA327714 OMW327688:OMW327714 OWS327688:OWS327714 PGO327688:PGO327714 PQK327688:PQK327714 QAG327688:QAG327714 QKC327688:QKC327714 QTY327688:QTY327714 RDU327688:RDU327714 RNQ327688:RNQ327714 RXM327688:RXM327714 SHI327688:SHI327714 SRE327688:SRE327714 TBA327688:TBA327714 TKW327688:TKW327714 TUS327688:TUS327714 UEO327688:UEO327714 UOK327688:UOK327714 UYG327688:UYG327714 VIC327688:VIC327714 VRY327688:VRY327714 WBU327688:WBU327714 WLQ327688:WLQ327714 WVM327688:WVM327714 E393224:E393250 JA393224:JA393250 SW393224:SW393250 ACS393224:ACS393250 AMO393224:AMO393250 AWK393224:AWK393250 BGG393224:BGG393250 BQC393224:BQC393250 BZY393224:BZY393250 CJU393224:CJU393250 CTQ393224:CTQ393250 DDM393224:DDM393250 DNI393224:DNI393250 DXE393224:DXE393250 EHA393224:EHA393250 EQW393224:EQW393250 FAS393224:FAS393250 FKO393224:FKO393250 FUK393224:FUK393250 GEG393224:GEG393250 GOC393224:GOC393250 GXY393224:GXY393250 HHU393224:HHU393250 HRQ393224:HRQ393250 IBM393224:IBM393250 ILI393224:ILI393250 IVE393224:IVE393250 JFA393224:JFA393250 JOW393224:JOW393250 JYS393224:JYS393250 KIO393224:KIO393250 KSK393224:KSK393250 LCG393224:LCG393250 LMC393224:LMC393250 LVY393224:LVY393250 MFU393224:MFU393250 MPQ393224:MPQ393250 MZM393224:MZM393250 NJI393224:NJI393250 NTE393224:NTE393250 ODA393224:ODA393250 OMW393224:OMW393250 OWS393224:OWS393250 PGO393224:PGO393250 PQK393224:PQK393250 QAG393224:QAG393250 QKC393224:QKC393250 QTY393224:QTY393250 RDU393224:RDU393250 RNQ393224:RNQ393250 RXM393224:RXM393250 SHI393224:SHI393250 SRE393224:SRE393250 TBA393224:TBA393250 TKW393224:TKW393250 TUS393224:TUS393250 UEO393224:UEO393250 UOK393224:UOK393250 UYG393224:UYG393250 VIC393224:VIC393250 VRY393224:VRY393250 WBU393224:WBU393250 WLQ393224:WLQ393250 WVM393224:WVM393250 E458760:E458786 JA458760:JA458786 SW458760:SW458786 ACS458760:ACS458786 AMO458760:AMO458786 AWK458760:AWK458786 BGG458760:BGG458786 BQC458760:BQC458786 BZY458760:BZY458786 CJU458760:CJU458786 CTQ458760:CTQ458786 DDM458760:DDM458786 DNI458760:DNI458786 DXE458760:DXE458786 EHA458760:EHA458786 EQW458760:EQW458786 FAS458760:FAS458786 FKO458760:FKO458786 FUK458760:FUK458786 GEG458760:GEG458786 GOC458760:GOC458786 GXY458760:GXY458786 HHU458760:HHU458786 HRQ458760:HRQ458786 IBM458760:IBM458786 ILI458760:ILI458786 IVE458760:IVE458786 JFA458760:JFA458786 JOW458760:JOW458786 JYS458760:JYS458786 KIO458760:KIO458786 KSK458760:KSK458786 LCG458760:LCG458786 LMC458760:LMC458786 LVY458760:LVY458786 MFU458760:MFU458786 MPQ458760:MPQ458786 MZM458760:MZM458786 NJI458760:NJI458786 NTE458760:NTE458786 ODA458760:ODA458786 OMW458760:OMW458786 OWS458760:OWS458786 PGO458760:PGO458786 PQK458760:PQK458786 QAG458760:QAG458786 QKC458760:QKC458786 QTY458760:QTY458786 RDU458760:RDU458786 RNQ458760:RNQ458786 RXM458760:RXM458786 SHI458760:SHI458786 SRE458760:SRE458786 TBA458760:TBA458786 TKW458760:TKW458786 TUS458760:TUS458786 UEO458760:UEO458786 UOK458760:UOK458786 UYG458760:UYG458786 VIC458760:VIC458786 VRY458760:VRY458786 WBU458760:WBU458786 WLQ458760:WLQ458786 WVM458760:WVM458786 E524296:E524322 JA524296:JA524322 SW524296:SW524322 ACS524296:ACS524322 AMO524296:AMO524322 AWK524296:AWK524322 BGG524296:BGG524322 BQC524296:BQC524322 BZY524296:BZY524322 CJU524296:CJU524322 CTQ524296:CTQ524322 DDM524296:DDM524322 DNI524296:DNI524322 DXE524296:DXE524322 EHA524296:EHA524322 EQW524296:EQW524322 FAS524296:FAS524322 FKO524296:FKO524322 FUK524296:FUK524322 GEG524296:GEG524322 GOC524296:GOC524322 GXY524296:GXY524322 HHU524296:HHU524322 HRQ524296:HRQ524322 IBM524296:IBM524322 ILI524296:ILI524322 IVE524296:IVE524322 JFA524296:JFA524322 JOW524296:JOW524322 JYS524296:JYS524322 KIO524296:KIO524322 KSK524296:KSK524322 LCG524296:LCG524322 LMC524296:LMC524322 LVY524296:LVY524322 MFU524296:MFU524322 MPQ524296:MPQ524322 MZM524296:MZM524322 NJI524296:NJI524322 NTE524296:NTE524322 ODA524296:ODA524322 OMW524296:OMW524322 OWS524296:OWS524322 PGO524296:PGO524322 PQK524296:PQK524322 QAG524296:QAG524322 QKC524296:QKC524322 QTY524296:QTY524322 RDU524296:RDU524322 RNQ524296:RNQ524322 RXM524296:RXM524322 SHI524296:SHI524322 SRE524296:SRE524322 TBA524296:TBA524322 TKW524296:TKW524322 TUS524296:TUS524322 UEO524296:UEO524322 UOK524296:UOK524322 UYG524296:UYG524322 VIC524296:VIC524322 VRY524296:VRY524322 WBU524296:WBU524322 WLQ524296:WLQ524322 WVM524296:WVM524322 E589832:E589858 JA589832:JA589858 SW589832:SW589858 ACS589832:ACS589858 AMO589832:AMO589858 AWK589832:AWK589858 BGG589832:BGG589858 BQC589832:BQC589858 BZY589832:BZY589858 CJU589832:CJU589858 CTQ589832:CTQ589858 DDM589832:DDM589858 DNI589832:DNI589858 DXE589832:DXE589858 EHA589832:EHA589858 EQW589832:EQW589858 FAS589832:FAS589858 FKO589832:FKO589858 FUK589832:FUK589858 GEG589832:GEG589858 GOC589832:GOC589858 GXY589832:GXY589858 HHU589832:HHU589858 HRQ589832:HRQ589858 IBM589832:IBM589858 ILI589832:ILI589858 IVE589832:IVE589858 JFA589832:JFA589858 JOW589832:JOW589858 JYS589832:JYS589858 KIO589832:KIO589858 KSK589832:KSK589858 LCG589832:LCG589858 LMC589832:LMC589858 LVY589832:LVY589858 MFU589832:MFU589858 MPQ589832:MPQ589858 MZM589832:MZM589858 NJI589832:NJI589858 NTE589832:NTE589858 ODA589832:ODA589858 OMW589832:OMW589858 OWS589832:OWS589858 PGO589832:PGO589858 PQK589832:PQK589858 QAG589832:QAG589858 QKC589832:QKC589858 QTY589832:QTY589858 RDU589832:RDU589858 RNQ589832:RNQ589858 RXM589832:RXM589858 SHI589832:SHI589858 SRE589832:SRE589858 TBA589832:TBA589858 TKW589832:TKW589858 TUS589832:TUS589858 UEO589832:UEO589858 UOK589832:UOK589858 UYG589832:UYG589858 VIC589832:VIC589858 VRY589832:VRY589858 WBU589832:WBU589858 WLQ589832:WLQ589858 WVM589832:WVM589858 E655368:E655394 JA655368:JA655394 SW655368:SW655394 ACS655368:ACS655394 AMO655368:AMO655394 AWK655368:AWK655394 BGG655368:BGG655394 BQC655368:BQC655394 BZY655368:BZY655394 CJU655368:CJU655394 CTQ655368:CTQ655394 DDM655368:DDM655394 DNI655368:DNI655394 DXE655368:DXE655394 EHA655368:EHA655394 EQW655368:EQW655394 FAS655368:FAS655394 FKO655368:FKO655394 FUK655368:FUK655394 GEG655368:GEG655394 GOC655368:GOC655394 GXY655368:GXY655394 HHU655368:HHU655394 HRQ655368:HRQ655394 IBM655368:IBM655394 ILI655368:ILI655394 IVE655368:IVE655394 JFA655368:JFA655394 JOW655368:JOW655394 JYS655368:JYS655394 KIO655368:KIO655394 KSK655368:KSK655394 LCG655368:LCG655394 LMC655368:LMC655394 LVY655368:LVY655394 MFU655368:MFU655394 MPQ655368:MPQ655394 MZM655368:MZM655394 NJI655368:NJI655394 NTE655368:NTE655394 ODA655368:ODA655394 OMW655368:OMW655394 OWS655368:OWS655394 PGO655368:PGO655394 PQK655368:PQK655394 QAG655368:QAG655394 QKC655368:QKC655394 QTY655368:QTY655394 RDU655368:RDU655394 RNQ655368:RNQ655394 RXM655368:RXM655394 SHI655368:SHI655394 SRE655368:SRE655394 TBA655368:TBA655394 TKW655368:TKW655394 TUS655368:TUS655394 UEO655368:UEO655394 UOK655368:UOK655394 UYG655368:UYG655394 VIC655368:VIC655394 VRY655368:VRY655394 WBU655368:WBU655394 WLQ655368:WLQ655394 WVM655368:WVM655394 E720904:E720930 JA720904:JA720930 SW720904:SW720930 ACS720904:ACS720930 AMO720904:AMO720930 AWK720904:AWK720930 BGG720904:BGG720930 BQC720904:BQC720930 BZY720904:BZY720930 CJU720904:CJU720930 CTQ720904:CTQ720930 DDM720904:DDM720930 DNI720904:DNI720930 DXE720904:DXE720930 EHA720904:EHA720930 EQW720904:EQW720930 FAS720904:FAS720930 FKO720904:FKO720930 FUK720904:FUK720930 GEG720904:GEG720930 GOC720904:GOC720930 GXY720904:GXY720930 HHU720904:HHU720930 HRQ720904:HRQ720930 IBM720904:IBM720930 ILI720904:ILI720930 IVE720904:IVE720930 JFA720904:JFA720930 JOW720904:JOW720930 JYS720904:JYS720930 KIO720904:KIO720930 KSK720904:KSK720930 LCG720904:LCG720930 LMC720904:LMC720930 LVY720904:LVY720930 MFU720904:MFU720930 MPQ720904:MPQ720930 MZM720904:MZM720930 NJI720904:NJI720930 NTE720904:NTE720930 ODA720904:ODA720930 OMW720904:OMW720930 OWS720904:OWS720930 PGO720904:PGO720930 PQK720904:PQK720930 QAG720904:QAG720930 QKC720904:QKC720930 QTY720904:QTY720930 RDU720904:RDU720930 RNQ720904:RNQ720930 RXM720904:RXM720930 SHI720904:SHI720930 SRE720904:SRE720930 TBA720904:TBA720930 TKW720904:TKW720930 TUS720904:TUS720930 UEO720904:UEO720930 UOK720904:UOK720930 UYG720904:UYG720930 VIC720904:VIC720930 VRY720904:VRY720930 WBU720904:WBU720930 WLQ720904:WLQ720930 WVM720904:WVM720930 E786440:E786466 JA786440:JA786466 SW786440:SW786466 ACS786440:ACS786466 AMO786440:AMO786466 AWK786440:AWK786466 BGG786440:BGG786466 BQC786440:BQC786466 BZY786440:BZY786466 CJU786440:CJU786466 CTQ786440:CTQ786466 DDM786440:DDM786466 DNI786440:DNI786466 DXE786440:DXE786466 EHA786440:EHA786466 EQW786440:EQW786466 FAS786440:FAS786466 FKO786440:FKO786466 FUK786440:FUK786466 GEG786440:GEG786466 GOC786440:GOC786466 GXY786440:GXY786466 HHU786440:HHU786466 HRQ786440:HRQ786466 IBM786440:IBM786466 ILI786440:ILI786466 IVE786440:IVE786466 JFA786440:JFA786466 JOW786440:JOW786466 JYS786440:JYS786466 KIO786440:KIO786466 KSK786440:KSK786466 LCG786440:LCG786466 LMC786440:LMC786466 LVY786440:LVY786466 MFU786440:MFU786466 MPQ786440:MPQ786466 MZM786440:MZM786466 NJI786440:NJI786466 NTE786440:NTE786466 ODA786440:ODA786466 OMW786440:OMW786466 OWS786440:OWS786466 PGO786440:PGO786466 PQK786440:PQK786466 QAG786440:QAG786466 QKC786440:QKC786466 QTY786440:QTY786466 RDU786440:RDU786466 RNQ786440:RNQ786466 RXM786440:RXM786466 SHI786440:SHI786466 SRE786440:SRE786466 TBA786440:TBA786466 TKW786440:TKW786466 TUS786440:TUS786466 UEO786440:UEO786466 UOK786440:UOK786466 UYG786440:UYG786466 VIC786440:VIC786466 VRY786440:VRY786466 WBU786440:WBU786466 WLQ786440:WLQ786466 WVM786440:WVM786466 E851976:E852002 JA851976:JA852002 SW851976:SW852002 ACS851976:ACS852002 AMO851976:AMO852002 AWK851976:AWK852002 BGG851976:BGG852002 BQC851976:BQC852002 BZY851976:BZY852002 CJU851976:CJU852002 CTQ851976:CTQ852002 DDM851976:DDM852002 DNI851976:DNI852002 DXE851976:DXE852002 EHA851976:EHA852002 EQW851976:EQW852002 FAS851976:FAS852002 FKO851976:FKO852002 FUK851976:FUK852002 GEG851976:GEG852002 GOC851976:GOC852002 GXY851976:GXY852002 HHU851976:HHU852002 HRQ851976:HRQ852002 IBM851976:IBM852002 ILI851976:ILI852002 IVE851976:IVE852002 JFA851976:JFA852002 JOW851976:JOW852002 JYS851976:JYS852002 KIO851976:KIO852002 KSK851976:KSK852002 LCG851976:LCG852002 LMC851976:LMC852002 LVY851976:LVY852002 MFU851976:MFU852002 MPQ851976:MPQ852002 MZM851976:MZM852002 NJI851976:NJI852002 NTE851976:NTE852002 ODA851976:ODA852002 OMW851976:OMW852002 OWS851976:OWS852002 PGO851976:PGO852002 PQK851976:PQK852002 QAG851976:QAG852002 QKC851976:QKC852002 QTY851976:QTY852002 RDU851976:RDU852002 RNQ851976:RNQ852002 RXM851976:RXM852002 SHI851976:SHI852002 SRE851976:SRE852002 TBA851976:TBA852002 TKW851976:TKW852002 TUS851976:TUS852002 UEO851976:UEO852002 UOK851976:UOK852002 UYG851976:UYG852002 VIC851976:VIC852002 VRY851976:VRY852002 WBU851976:WBU852002 WLQ851976:WLQ852002 WVM851976:WVM852002 E917512:E917538 JA917512:JA917538 SW917512:SW917538 ACS917512:ACS917538 AMO917512:AMO917538 AWK917512:AWK917538 BGG917512:BGG917538 BQC917512:BQC917538 BZY917512:BZY917538 CJU917512:CJU917538 CTQ917512:CTQ917538 DDM917512:DDM917538 DNI917512:DNI917538 DXE917512:DXE917538 EHA917512:EHA917538 EQW917512:EQW917538 FAS917512:FAS917538 FKO917512:FKO917538 FUK917512:FUK917538 GEG917512:GEG917538 GOC917512:GOC917538 GXY917512:GXY917538 HHU917512:HHU917538 HRQ917512:HRQ917538 IBM917512:IBM917538 ILI917512:ILI917538 IVE917512:IVE917538 JFA917512:JFA917538 JOW917512:JOW917538 JYS917512:JYS917538 KIO917512:KIO917538 KSK917512:KSK917538 LCG917512:LCG917538 LMC917512:LMC917538 LVY917512:LVY917538 MFU917512:MFU917538 MPQ917512:MPQ917538 MZM917512:MZM917538 NJI917512:NJI917538 NTE917512:NTE917538 ODA917512:ODA917538 OMW917512:OMW917538 OWS917512:OWS917538 PGO917512:PGO917538 PQK917512:PQK917538 QAG917512:QAG917538 QKC917512:QKC917538 QTY917512:QTY917538 RDU917512:RDU917538 RNQ917512:RNQ917538 RXM917512:RXM917538 SHI917512:SHI917538 SRE917512:SRE917538 TBA917512:TBA917538 TKW917512:TKW917538 TUS917512:TUS917538 UEO917512:UEO917538 UOK917512:UOK917538 UYG917512:UYG917538 VIC917512:VIC917538 VRY917512:VRY917538 WBU917512:WBU917538 WLQ917512:WLQ917538 WVM917512:WVM917538 E983048:E983074 JA983048:JA983074 SW983048:SW983074 ACS983048:ACS983074 AMO983048:AMO983074 AWK983048:AWK983074 BGG983048:BGG983074 BQC983048:BQC983074 BZY983048:BZY983074 CJU983048:CJU983074 CTQ983048:CTQ983074 DDM983048:DDM983074 DNI983048:DNI983074 DXE983048:DXE983074 EHA983048:EHA983074 EQW983048:EQW983074 FAS983048:FAS983074 FKO983048:FKO983074 FUK983048:FUK983074 GEG983048:GEG983074 GOC983048:GOC983074 GXY983048:GXY983074 HHU983048:HHU983074 HRQ983048:HRQ983074 IBM983048:IBM983074 ILI983048:ILI983074 IVE983048:IVE983074 JFA983048:JFA983074 JOW983048:JOW983074 JYS983048:JYS983074 KIO983048:KIO983074 KSK983048:KSK983074 LCG983048:LCG983074 LMC983048:LMC983074 LVY983048:LVY983074 MFU983048:MFU983074 MPQ983048:MPQ983074 MZM983048:MZM983074 NJI983048:NJI983074 NTE983048:NTE983074 ODA983048:ODA983074 OMW983048:OMW983074 OWS983048:OWS983074 PGO983048:PGO983074 PQK983048:PQK983074 QAG983048:QAG983074 QKC983048:QKC983074 QTY983048:QTY983074 RDU983048:RDU983074 RNQ983048:RNQ983074 RXM983048:RXM983074 SHI983048:SHI983074 SRE983048:SRE983074 TBA983048:TBA983074 TKW983048:TKW983074 TUS983048:TUS983074 UEO983048:UEO983074 UOK983048:UOK983074 UYG983048:UYG983074 VIC983048:VIC983074 VRY983048:VRY983074 WBU983048:WBU983074 WLQ983048:WLQ983074 WVM983048:WVM983074" xr:uid="{E7C357CE-4A80-46F5-9C2E-AA18823F7181}">
      <formula1>"Desenvolvimento, Infra-estrutura"</formula1>
    </dataValidation>
    <dataValidation type="list" allowBlank="1" showInputMessage="1" showErrorMessage="1" sqref="D8:D34 IZ8:IZ34 SV8:SV34 ACR8:ACR34 AMN8:AMN34 AWJ8:AWJ34 BGF8:BGF34 BQB8:BQB34 BZX8:BZX34 CJT8:CJT34 CTP8:CTP34 DDL8:DDL34 DNH8:DNH34 DXD8:DXD34 EGZ8:EGZ34 EQV8:EQV34 FAR8:FAR34 FKN8:FKN34 FUJ8:FUJ34 GEF8:GEF34 GOB8:GOB34 GXX8:GXX34 HHT8:HHT34 HRP8:HRP34 IBL8:IBL34 ILH8:ILH34 IVD8:IVD34 JEZ8:JEZ34 JOV8:JOV34 JYR8:JYR34 KIN8:KIN34 KSJ8:KSJ34 LCF8:LCF34 LMB8:LMB34 LVX8:LVX34 MFT8:MFT34 MPP8:MPP34 MZL8:MZL34 NJH8:NJH34 NTD8:NTD34 OCZ8:OCZ34 OMV8:OMV34 OWR8:OWR34 PGN8:PGN34 PQJ8:PQJ34 QAF8:QAF34 QKB8:QKB34 QTX8:QTX34 RDT8:RDT34 RNP8:RNP34 RXL8:RXL34 SHH8:SHH34 SRD8:SRD34 TAZ8:TAZ34 TKV8:TKV34 TUR8:TUR34 UEN8:UEN34 UOJ8:UOJ34 UYF8:UYF34 VIB8:VIB34 VRX8:VRX34 WBT8:WBT34 WLP8:WLP34 WVL8:WVL34 D65544:D65570 IZ65544:IZ65570 SV65544:SV65570 ACR65544:ACR65570 AMN65544:AMN65570 AWJ65544:AWJ65570 BGF65544:BGF65570 BQB65544:BQB65570 BZX65544:BZX65570 CJT65544:CJT65570 CTP65544:CTP65570 DDL65544:DDL65570 DNH65544:DNH65570 DXD65544:DXD65570 EGZ65544:EGZ65570 EQV65544:EQV65570 FAR65544:FAR65570 FKN65544:FKN65570 FUJ65544:FUJ65570 GEF65544:GEF65570 GOB65544:GOB65570 GXX65544:GXX65570 HHT65544:HHT65570 HRP65544:HRP65570 IBL65544:IBL65570 ILH65544:ILH65570 IVD65544:IVD65570 JEZ65544:JEZ65570 JOV65544:JOV65570 JYR65544:JYR65570 KIN65544:KIN65570 KSJ65544:KSJ65570 LCF65544:LCF65570 LMB65544:LMB65570 LVX65544:LVX65570 MFT65544:MFT65570 MPP65544:MPP65570 MZL65544:MZL65570 NJH65544:NJH65570 NTD65544:NTD65570 OCZ65544:OCZ65570 OMV65544:OMV65570 OWR65544:OWR65570 PGN65544:PGN65570 PQJ65544:PQJ65570 QAF65544:QAF65570 QKB65544:QKB65570 QTX65544:QTX65570 RDT65544:RDT65570 RNP65544:RNP65570 RXL65544:RXL65570 SHH65544:SHH65570 SRD65544:SRD65570 TAZ65544:TAZ65570 TKV65544:TKV65570 TUR65544:TUR65570 UEN65544:UEN65570 UOJ65544:UOJ65570 UYF65544:UYF65570 VIB65544:VIB65570 VRX65544:VRX65570 WBT65544:WBT65570 WLP65544:WLP65570 WVL65544:WVL65570 D131080:D131106 IZ131080:IZ131106 SV131080:SV131106 ACR131080:ACR131106 AMN131080:AMN131106 AWJ131080:AWJ131106 BGF131080:BGF131106 BQB131080:BQB131106 BZX131080:BZX131106 CJT131080:CJT131106 CTP131080:CTP131106 DDL131080:DDL131106 DNH131080:DNH131106 DXD131080:DXD131106 EGZ131080:EGZ131106 EQV131080:EQV131106 FAR131080:FAR131106 FKN131080:FKN131106 FUJ131080:FUJ131106 GEF131080:GEF131106 GOB131080:GOB131106 GXX131080:GXX131106 HHT131080:HHT131106 HRP131080:HRP131106 IBL131080:IBL131106 ILH131080:ILH131106 IVD131080:IVD131106 JEZ131080:JEZ131106 JOV131080:JOV131106 JYR131080:JYR131106 KIN131080:KIN131106 KSJ131080:KSJ131106 LCF131080:LCF131106 LMB131080:LMB131106 LVX131080:LVX131106 MFT131080:MFT131106 MPP131080:MPP131106 MZL131080:MZL131106 NJH131080:NJH131106 NTD131080:NTD131106 OCZ131080:OCZ131106 OMV131080:OMV131106 OWR131080:OWR131106 PGN131080:PGN131106 PQJ131080:PQJ131106 QAF131080:QAF131106 QKB131080:QKB131106 QTX131080:QTX131106 RDT131080:RDT131106 RNP131080:RNP131106 RXL131080:RXL131106 SHH131080:SHH131106 SRD131080:SRD131106 TAZ131080:TAZ131106 TKV131080:TKV131106 TUR131080:TUR131106 UEN131080:UEN131106 UOJ131080:UOJ131106 UYF131080:UYF131106 VIB131080:VIB131106 VRX131080:VRX131106 WBT131080:WBT131106 WLP131080:WLP131106 WVL131080:WVL131106 D196616:D196642 IZ196616:IZ196642 SV196616:SV196642 ACR196616:ACR196642 AMN196616:AMN196642 AWJ196616:AWJ196642 BGF196616:BGF196642 BQB196616:BQB196642 BZX196616:BZX196642 CJT196616:CJT196642 CTP196616:CTP196642 DDL196616:DDL196642 DNH196616:DNH196642 DXD196616:DXD196642 EGZ196616:EGZ196642 EQV196616:EQV196642 FAR196616:FAR196642 FKN196616:FKN196642 FUJ196616:FUJ196642 GEF196616:GEF196642 GOB196616:GOB196642 GXX196616:GXX196642 HHT196616:HHT196642 HRP196616:HRP196642 IBL196616:IBL196642 ILH196616:ILH196642 IVD196616:IVD196642 JEZ196616:JEZ196642 JOV196616:JOV196642 JYR196616:JYR196642 KIN196616:KIN196642 KSJ196616:KSJ196642 LCF196616:LCF196642 LMB196616:LMB196642 LVX196616:LVX196642 MFT196616:MFT196642 MPP196616:MPP196642 MZL196616:MZL196642 NJH196616:NJH196642 NTD196616:NTD196642 OCZ196616:OCZ196642 OMV196616:OMV196642 OWR196616:OWR196642 PGN196616:PGN196642 PQJ196616:PQJ196642 QAF196616:QAF196642 QKB196616:QKB196642 QTX196616:QTX196642 RDT196616:RDT196642 RNP196616:RNP196642 RXL196616:RXL196642 SHH196616:SHH196642 SRD196616:SRD196642 TAZ196616:TAZ196642 TKV196616:TKV196642 TUR196616:TUR196642 UEN196616:UEN196642 UOJ196616:UOJ196642 UYF196616:UYF196642 VIB196616:VIB196642 VRX196616:VRX196642 WBT196616:WBT196642 WLP196616:WLP196642 WVL196616:WVL196642 D262152:D262178 IZ262152:IZ262178 SV262152:SV262178 ACR262152:ACR262178 AMN262152:AMN262178 AWJ262152:AWJ262178 BGF262152:BGF262178 BQB262152:BQB262178 BZX262152:BZX262178 CJT262152:CJT262178 CTP262152:CTP262178 DDL262152:DDL262178 DNH262152:DNH262178 DXD262152:DXD262178 EGZ262152:EGZ262178 EQV262152:EQV262178 FAR262152:FAR262178 FKN262152:FKN262178 FUJ262152:FUJ262178 GEF262152:GEF262178 GOB262152:GOB262178 GXX262152:GXX262178 HHT262152:HHT262178 HRP262152:HRP262178 IBL262152:IBL262178 ILH262152:ILH262178 IVD262152:IVD262178 JEZ262152:JEZ262178 JOV262152:JOV262178 JYR262152:JYR262178 KIN262152:KIN262178 KSJ262152:KSJ262178 LCF262152:LCF262178 LMB262152:LMB262178 LVX262152:LVX262178 MFT262152:MFT262178 MPP262152:MPP262178 MZL262152:MZL262178 NJH262152:NJH262178 NTD262152:NTD262178 OCZ262152:OCZ262178 OMV262152:OMV262178 OWR262152:OWR262178 PGN262152:PGN262178 PQJ262152:PQJ262178 QAF262152:QAF262178 QKB262152:QKB262178 QTX262152:QTX262178 RDT262152:RDT262178 RNP262152:RNP262178 RXL262152:RXL262178 SHH262152:SHH262178 SRD262152:SRD262178 TAZ262152:TAZ262178 TKV262152:TKV262178 TUR262152:TUR262178 UEN262152:UEN262178 UOJ262152:UOJ262178 UYF262152:UYF262178 VIB262152:VIB262178 VRX262152:VRX262178 WBT262152:WBT262178 WLP262152:WLP262178 WVL262152:WVL262178 D327688:D327714 IZ327688:IZ327714 SV327688:SV327714 ACR327688:ACR327714 AMN327688:AMN327714 AWJ327688:AWJ327714 BGF327688:BGF327714 BQB327688:BQB327714 BZX327688:BZX327714 CJT327688:CJT327714 CTP327688:CTP327714 DDL327688:DDL327714 DNH327688:DNH327714 DXD327688:DXD327714 EGZ327688:EGZ327714 EQV327688:EQV327714 FAR327688:FAR327714 FKN327688:FKN327714 FUJ327688:FUJ327714 GEF327688:GEF327714 GOB327688:GOB327714 GXX327688:GXX327714 HHT327688:HHT327714 HRP327688:HRP327714 IBL327688:IBL327714 ILH327688:ILH327714 IVD327688:IVD327714 JEZ327688:JEZ327714 JOV327688:JOV327714 JYR327688:JYR327714 KIN327688:KIN327714 KSJ327688:KSJ327714 LCF327688:LCF327714 LMB327688:LMB327714 LVX327688:LVX327714 MFT327688:MFT327714 MPP327688:MPP327714 MZL327688:MZL327714 NJH327688:NJH327714 NTD327688:NTD327714 OCZ327688:OCZ327714 OMV327688:OMV327714 OWR327688:OWR327714 PGN327688:PGN327714 PQJ327688:PQJ327714 QAF327688:QAF327714 QKB327688:QKB327714 QTX327688:QTX327714 RDT327688:RDT327714 RNP327688:RNP327714 RXL327688:RXL327714 SHH327688:SHH327714 SRD327688:SRD327714 TAZ327688:TAZ327714 TKV327688:TKV327714 TUR327688:TUR327714 UEN327688:UEN327714 UOJ327688:UOJ327714 UYF327688:UYF327714 VIB327688:VIB327714 VRX327688:VRX327714 WBT327688:WBT327714 WLP327688:WLP327714 WVL327688:WVL327714 D393224:D393250 IZ393224:IZ393250 SV393224:SV393250 ACR393224:ACR393250 AMN393224:AMN393250 AWJ393224:AWJ393250 BGF393224:BGF393250 BQB393224:BQB393250 BZX393224:BZX393250 CJT393224:CJT393250 CTP393224:CTP393250 DDL393224:DDL393250 DNH393224:DNH393250 DXD393224:DXD393250 EGZ393224:EGZ393250 EQV393224:EQV393250 FAR393224:FAR393250 FKN393224:FKN393250 FUJ393224:FUJ393250 GEF393224:GEF393250 GOB393224:GOB393250 GXX393224:GXX393250 HHT393224:HHT393250 HRP393224:HRP393250 IBL393224:IBL393250 ILH393224:ILH393250 IVD393224:IVD393250 JEZ393224:JEZ393250 JOV393224:JOV393250 JYR393224:JYR393250 KIN393224:KIN393250 KSJ393224:KSJ393250 LCF393224:LCF393250 LMB393224:LMB393250 LVX393224:LVX393250 MFT393224:MFT393250 MPP393224:MPP393250 MZL393224:MZL393250 NJH393224:NJH393250 NTD393224:NTD393250 OCZ393224:OCZ393250 OMV393224:OMV393250 OWR393224:OWR393250 PGN393224:PGN393250 PQJ393224:PQJ393250 QAF393224:QAF393250 QKB393224:QKB393250 QTX393224:QTX393250 RDT393224:RDT393250 RNP393224:RNP393250 RXL393224:RXL393250 SHH393224:SHH393250 SRD393224:SRD393250 TAZ393224:TAZ393250 TKV393224:TKV393250 TUR393224:TUR393250 UEN393224:UEN393250 UOJ393224:UOJ393250 UYF393224:UYF393250 VIB393224:VIB393250 VRX393224:VRX393250 WBT393224:WBT393250 WLP393224:WLP393250 WVL393224:WVL393250 D458760:D458786 IZ458760:IZ458786 SV458760:SV458786 ACR458760:ACR458786 AMN458760:AMN458786 AWJ458760:AWJ458786 BGF458760:BGF458786 BQB458760:BQB458786 BZX458760:BZX458786 CJT458760:CJT458786 CTP458760:CTP458786 DDL458760:DDL458786 DNH458760:DNH458786 DXD458760:DXD458786 EGZ458760:EGZ458786 EQV458760:EQV458786 FAR458760:FAR458786 FKN458760:FKN458786 FUJ458760:FUJ458786 GEF458760:GEF458786 GOB458760:GOB458786 GXX458760:GXX458786 HHT458760:HHT458786 HRP458760:HRP458786 IBL458760:IBL458786 ILH458760:ILH458786 IVD458760:IVD458786 JEZ458760:JEZ458786 JOV458760:JOV458786 JYR458760:JYR458786 KIN458760:KIN458786 KSJ458760:KSJ458786 LCF458760:LCF458786 LMB458760:LMB458786 LVX458760:LVX458786 MFT458760:MFT458786 MPP458760:MPP458786 MZL458760:MZL458786 NJH458760:NJH458786 NTD458760:NTD458786 OCZ458760:OCZ458786 OMV458760:OMV458786 OWR458760:OWR458786 PGN458760:PGN458786 PQJ458760:PQJ458786 QAF458760:QAF458786 QKB458760:QKB458786 QTX458760:QTX458786 RDT458760:RDT458786 RNP458760:RNP458786 RXL458760:RXL458786 SHH458760:SHH458786 SRD458760:SRD458786 TAZ458760:TAZ458786 TKV458760:TKV458786 TUR458760:TUR458786 UEN458760:UEN458786 UOJ458760:UOJ458786 UYF458760:UYF458786 VIB458760:VIB458786 VRX458760:VRX458786 WBT458760:WBT458786 WLP458760:WLP458786 WVL458760:WVL458786 D524296:D524322 IZ524296:IZ524322 SV524296:SV524322 ACR524296:ACR524322 AMN524296:AMN524322 AWJ524296:AWJ524322 BGF524296:BGF524322 BQB524296:BQB524322 BZX524296:BZX524322 CJT524296:CJT524322 CTP524296:CTP524322 DDL524296:DDL524322 DNH524296:DNH524322 DXD524296:DXD524322 EGZ524296:EGZ524322 EQV524296:EQV524322 FAR524296:FAR524322 FKN524296:FKN524322 FUJ524296:FUJ524322 GEF524296:GEF524322 GOB524296:GOB524322 GXX524296:GXX524322 HHT524296:HHT524322 HRP524296:HRP524322 IBL524296:IBL524322 ILH524296:ILH524322 IVD524296:IVD524322 JEZ524296:JEZ524322 JOV524296:JOV524322 JYR524296:JYR524322 KIN524296:KIN524322 KSJ524296:KSJ524322 LCF524296:LCF524322 LMB524296:LMB524322 LVX524296:LVX524322 MFT524296:MFT524322 MPP524296:MPP524322 MZL524296:MZL524322 NJH524296:NJH524322 NTD524296:NTD524322 OCZ524296:OCZ524322 OMV524296:OMV524322 OWR524296:OWR524322 PGN524296:PGN524322 PQJ524296:PQJ524322 QAF524296:QAF524322 QKB524296:QKB524322 QTX524296:QTX524322 RDT524296:RDT524322 RNP524296:RNP524322 RXL524296:RXL524322 SHH524296:SHH524322 SRD524296:SRD524322 TAZ524296:TAZ524322 TKV524296:TKV524322 TUR524296:TUR524322 UEN524296:UEN524322 UOJ524296:UOJ524322 UYF524296:UYF524322 VIB524296:VIB524322 VRX524296:VRX524322 WBT524296:WBT524322 WLP524296:WLP524322 WVL524296:WVL524322 D589832:D589858 IZ589832:IZ589858 SV589832:SV589858 ACR589832:ACR589858 AMN589832:AMN589858 AWJ589832:AWJ589858 BGF589832:BGF589858 BQB589832:BQB589858 BZX589832:BZX589858 CJT589832:CJT589858 CTP589832:CTP589858 DDL589832:DDL589858 DNH589832:DNH589858 DXD589832:DXD589858 EGZ589832:EGZ589858 EQV589832:EQV589858 FAR589832:FAR589858 FKN589832:FKN589858 FUJ589832:FUJ589858 GEF589832:GEF589858 GOB589832:GOB589858 GXX589832:GXX589858 HHT589832:HHT589858 HRP589832:HRP589858 IBL589832:IBL589858 ILH589832:ILH589858 IVD589832:IVD589858 JEZ589832:JEZ589858 JOV589832:JOV589858 JYR589832:JYR589858 KIN589832:KIN589858 KSJ589832:KSJ589858 LCF589832:LCF589858 LMB589832:LMB589858 LVX589832:LVX589858 MFT589832:MFT589858 MPP589832:MPP589858 MZL589832:MZL589858 NJH589832:NJH589858 NTD589832:NTD589858 OCZ589832:OCZ589858 OMV589832:OMV589858 OWR589832:OWR589858 PGN589832:PGN589858 PQJ589832:PQJ589858 QAF589832:QAF589858 QKB589832:QKB589858 QTX589832:QTX589858 RDT589832:RDT589858 RNP589832:RNP589858 RXL589832:RXL589858 SHH589832:SHH589858 SRD589832:SRD589858 TAZ589832:TAZ589858 TKV589832:TKV589858 TUR589832:TUR589858 UEN589832:UEN589858 UOJ589832:UOJ589858 UYF589832:UYF589858 VIB589832:VIB589858 VRX589832:VRX589858 WBT589832:WBT589858 WLP589832:WLP589858 WVL589832:WVL589858 D655368:D655394 IZ655368:IZ655394 SV655368:SV655394 ACR655368:ACR655394 AMN655368:AMN655394 AWJ655368:AWJ655394 BGF655368:BGF655394 BQB655368:BQB655394 BZX655368:BZX655394 CJT655368:CJT655394 CTP655368:CTP655394 DDL655368:DDL655394 DNH655368:DNH655394 DXD655368:DXD655394 EGZ655368:EGZ655394 EQV655368:EQV655394 FAR655368:FAR655394 FKN655368:FKN655394 FUJ655368:FUJ655394 GEF655368:GEF655394 GOB655368:GOB655394 GXX655368:GXX655394 HHT655368:HHT655394 HRP655368:HRP655394 IBL655368:IBL655394 ILH655368:ILH655394 IVD655368:IVD655394 JEZ655368:JEZ655394 JOV655368:JOV655394 JYR655368:JYR655394 KIN655368:KIN655394 KSJ655368:KSJ655394 LCF655368:LCF655394 LMB655368:LMB655394 LVX655368:LVX655394 MFT655368:MFT655394 MPP655368:MPP655394 MZL655368:MZL655394 NJH655368:NJH655394 NTD655368:NTD655394 OCZ655368:OCZ655394 OMV655368:OMV655394 OWR655368:OWR655394 PGN655368:PGN655394 PQJ655368:PQJ655394 QAF655368:QAF655394 QKB655368:QKB655394 QTX655368:QTX655394 RDT655368:RDT655394 RNP655368:RNP655394 RXL655368:RXL655394 SHH655368:SHH655394 SRD655368:SRD655394 TAZ655368:TAZ655394 TKV655368:TKV655394 TUR655368:TUR655394 UEN655368:UEN655394 UOJ655368:UOJ655394 UYF655368:UYF655394 VIB655368:VIB655394 VRX655368:VRX655394 WBT655368:WBT655394 WLP655368:WLP655394 WVL655368:WVL655394 D720904:D720930 IZ720904:IZ720930 SV720904:SV720930 ACR720904:ACR720930 AMN720904:AMN720930 AWJ720904:AWJ720930 BGF720904:BGF720930 BQB720904:BQB720930 BZX720904:BZX720930 CJT720904:CJT720930 CTP720904:CTP720930 DDL720904:DDL720930 DNH720904:DNH720930 DXD720904:DXD720930 EGZ720904:EGZ720930 EQV720904:EQV720930 FAR720904:FAR720930 FKN720904:FKN720930 FUJ720904:FUJ720930 GEF720904:GEF720930 GOB720904:GOB720930 GXX720904:GXX720930 HHT720904:HHT720930 HRP720904:HRP720930 IBL720904:IBL720930 ILH720904:ILH720930 IVD720904:IVD720930 JEZ720904:JEZ720930 JOV720904:JOV720930 JYR720904:JYR720930 KIN720904:KIN720930 KSJ720904:KSJ720930 LCF720904:LCF720930 LMB720904:LMB720930 LVX720904:LVX720930 MFT720904:MFT720930 MPP720904:MPP720930 MZL720904:MZL720930 NJH720904:NJH720930 NTD720904:NTD720930 OCZ720904:OCZ720930 OMV720904:OMV720930 OWR720904:OWR720930 PGN720904:PGN720930 PQJ720904:PQJ720930 QAF720904:QAF720930 QKB720904:QKB720930 QTX720904:QTX720930 RDT720904:RDT720930 RNP720904:RNP720930 RXL720904:RXL720930 SHH720904:SHH720930 SRD720904:SRD720930 TAZ720904:TAZ720930 TKV720904:TKV720930 TUR720904:TUR720930 UEN720904:UEN720930 UOJ720904:UOJ720930 UYF720904:UYF720930 VIB720904:VIB720930 VRX720904:VRX720930 WBT720904:WBT720930 WLP720904:WLP720930 WVL720904:WVL720930 D786440:D786466 IZ786440:IZ786466 SV786440:SV786466 ACR786440:ACR786466 AMN786440:AMN786466 AWJ786440:AWJ786466 BGF786440:BGF786466 BQB786440:BQB786466 BZX786440:BZX786466 CJT786440:CJT786466 CTP786440:CTP786466 DDL786440:DDL786466 DNH786440:DNH786466 DXD786440:DXD786466 EGZ786440:EGZ786466 EQV786440:EQV786466 FAR786440:FAR786466 FKN786440:FKN786466 FUJ786440:FUJ786466 GEF786440:GEF786466 GOB786440:GOB786466 GXX786440:GXX786466 HHT786440:HHT786466 HRP786440:HRP786466 IBL786440:IBL786466 ILH786440:ILH786466 IVD786440:IVD786466 JEZ786440:JEZ786466 JOV786440:JOV786466 JYR786440:JYR786466 KIN786440:KIN786466 KSJ786440:KSJ786466 LCF786440:LCF786466 LMB786440:LMB786466 LVX786440:LVX786466 MFT786440:MFT786466 MPP786440:MPP786466 MZL786440:MZL786466 NJH786440:NJH786466 NTD786440:NTD786466 OCZ786440:OCZ786466 OMV786440:OMV786466 OWR786440:OWR786466 PGN786440:PGN786466 PQJ786440:PQJ786466 QAF786440:QAF786466 QKB786440:QKB786466 QTX786440:QTX786466 RDT786440:RDT786466 RNP786440:RNP786466 RXL786440:RXL786466 SHH786440:SHH786466 SRD786440:SRD786466 TAZ786440:TAZ786466 TKV786440:TKV786466 TUR786440:TUR786466 UEN786440:UEN786466 UOJ786440:UOJ786466 UYF786440:UYF786466 VIB786440:VIB786466 VRX786440:VRX786466 WBT786440:WBT786466 WLP786440:WLP786466 WVL786440:WVL786466 D851976:D852002 IZ851976:IZ852002 SV851976:SV852002 ACR851976:ACR852002 AMN851976:AMN852002 AWJ851976:AWJ852002 BGF851976:BGF852002 BQB851976:BQB852002 BZX851976:BZX852002 CJT851976:CJT852002 CTP851976:CTP852002 DDL851976:DDL852002 DNH851976:DNH852002 DXD851976:DXD852002 EGZ851976:EGZ852002 EQV851976:EQV852002 FAR851976:FAR852002 FKN851976:FKN852002 FUJ851976:FUJ852002 GEF851976:GEF852002 GOB851976:GOB852002 GXX851976:GXX852002 HHT851976:HHT852002 HRP851976:HRP852002 IBL851976:IBL852002 ILH851976:ILH852002 IVD851976:IVD852002 JEZ851976:JEZ852002 JOV851976:JOV852002 JYR851976:JYR852002 KIN851976:KIN852002 KSJ851976:KSJ852002 LCF851976:LCF852002 LMB851976:LMB852002 LVX851976:LVX852002 MFT851976:MFT852002 MPP851976:MPP852002 MZL851976:MZL852002 NJH851976:NJH852002 NTD851976:NTD852002 OCZ851976:OCZ852002 OMV851976:OMV852002 OWR851976:OWR852002 PGN851976:PGN852002 PQJ851976:PQJ852002 QAF851976:QAF852002 QKB851976:QKB852002 QTX851976:QTX852002 RDT851976:RDT852002 RNP851976:RNP852002 RXL851976:RXL852002 SHH851976:SHH852002 SRD851976:SRD852002 TAZ851976:TAZ852002 TKV851976:TKV852002 TUR851976:TUR852002 UEN851976:UEN852002 UOJ851976:UOJ852002 UYF851976:UYF852002 VIB851976:VIB852002 VRX851976:VRX852002 WBT851976:WBT852002 WLP851976:WLP852002 WVL851976:WVL852002 D917512:D917538 IZ917512:IZ917538 SV917512:SV917538 ACR917512:ACR917538 AMN917512:AMN917538 AWJ917512:AWJ917538 BGF917512:BGF917538 BQB917512:BQB917538 BZX917512:BZX917538 CJT917512:CJT917538 CTP917512:CTP917538 DDL917512:DDL917538 DNH917512:DNH917538 DXD917512:DXD917538 EGZ917512:EGZ917538 EQV917512:EQV917538 FAR917512:FAR917538 FKN917512:FKN917538 FUJ917512:FUJ917538 GEF917512:GEF917538 GOB917512:GOB917538 GXX917512:GXX917538 HHT917512:HHT917538 HRP917512:HRP917538 IBL917512:IBL917538 ILH917512:ILH917538 IVD917512:IVD917538 JEZ917512:JEZ917538 JOV917512:JOV917538 JYR917512:JYR917538 KIN917512:KIN917538 KSJ917512:KSJ917538 LCF917512:LCF917538 LMB917512:LMB917538 LVX917512:LVX917538 MFT917512:MFT917538 MPP917512:MPP917538 MZL917512:MZL917538 NJH917512:NJH917538 NTD917512:NTD917538 OCZ917512:OCZ917538 OMV917512:OMV917538 OWR917512:OWR917538 PGN917512:PGN917538 PQJ917512:PQJ917538 QAF917512:QAF917538 QKB917512:QKB917538 QTX917512:QTX917538 RDT917512:RDT917538 RNP917512:RNP917538 RXL917512:RXL917538 SHH917512:SHH917538 SRD917512:SRD917538 TAZ917512:TAZ917538 TKV917512:TKV917538 TUR917512:TUR917538 UEN917512:UEN917538 UOJ917512:UOJ917538 UYF917512:UYF917538 VIB917512:VIB917538 VRX917512:VRX917538 WBT917512:WBT917538 WLP917512:WLP917538 WVL917512:WVL917538 D983048:D983074 IZ983048:IZ983074 SV983048:SV983074 ACR983048:ACR983074 AMN983048:AMN983074 AWJ983048:AWJ983074 BGF983048:BGF983074 BQB983048:BQB983074 BZX983048:BZX983074 CJT983048:CJT983074 CTP983048:CTP983074 DDL983048:DDL983074 DNH983048:DNH983074 DXD983048:DXD983074 EGZ983048:EGZ983074 EQV983048:EQV983074 FAR983048:FAR983074 FKN983048:FKN983074 FUJ983048:FUJ983074 GEF983048:GEF983074 GOB983048:GOB983074 GXX983048:GXX983074 HHT983048:HHT983074 HRP983048:HRP983074 IBL983048:IBL983074 ILH983048:ILH983074 IVD983048:IVD983074 JEZ983048:JEZ983074 JOV983048:JOV983074 JYR983048:JYR983074 KIN983048:KIN983074 KSJ983048:KSJ983074 LCF983048:LCF983074 LMB983048:LMB983074 LVX983048:LVX983074 MFT983048:MFT983074 MPP983048:MPP983074 MZL983048:MZL983074 NJH983048:NJH983074 NTD983048:NTD983074 OCZ983048:OCZ983074 OMV983048:OMV983074 OWR983048:OWR983074 PGN983048:PGN983074 PQJ983048:PQJ983074 QAF983048:QAF983074 QKB983048:QKB983074 QTX983048:QTX983074 RDT983048:RDT983074 RNP983048:RNP983074 RXL983048:RXL983074 SHH983048:SHH983074 SRD983048:SRD983074 TAZ983048:TAZ983074 TKV983048:TKV983074 TUR983048:TUR983074 UEN983048:UEN983074 UOJ983048:UOJ983074 UYF983048:UYF983074 VIB983048:VIB983074 VRX983048:VRX983074 WBT983048:WBT983074 WLP983048:WLP983074 WVL983048:WVL983074" xr:uid="{FAE66F15-78AB-49E8-9C2B-AF9A9C3D9613}">
      <formula1>"Investimento, Despesa"</formula1>
    </dataValidation>
  </dataValidations>
  <pageMargins left="0.25" right="0.25" top="0.53" bottom="0.54" header="0.49212598499999999" footer="0.49212598499999999"/>
  <pageSetup paperSize="9" scale="58" fitToWidth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Fluxo de Caixa Realizado</vt:lpstr>
      <vt:lpstr>Status</vt:lpstr>
      <vt:lpstr>Fluxo de Caixa Previsto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aimar</dc:creator>
  <cp:lastModifiedBy>Filipi Pires</cp:lastModifiedBy>
  <cp:lastPrinted>2025-04-06T00:03:19Z</cp:lastPrinted>
  <dcterms:created xsi:type="dcterms:W3CDTF">2023-10-17T20:53:39Z</dcterms:created>
  <dcterms:modified xsi:type="dcterms:W3CDTF">2025-04-12T17:44:05Z</dcterms:modified>
</cp:coreProperties>
</file>