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24226"/>
  <mc:AlternateContent xmlns:mc="http://schemas.openxmlformats.org/markup-compatibility/2006">
    <mc:Choice Requires="x15">
      <x15ac:absPath xmlns:x15ac="http://schemas.microsoft.com/office/spreadsheetml/2010/11/ac" url="C:\Users\23025385\Downloads\"/>
    </mc:Choice>
  </mc:AlternateContent>
  <xr:revisionPtr revIDLastSave="0" documentId="13_ncr:1_{DABD0077-86CC-4519-AFEF-C28800B2AF64}" xr6:coauthVersionLast="36" xr6:coauthVersionMax="47" xr10:uidLastSave="{00000000-0000-0000-0000-000000000000}"/>
  <bookViews>
    <workbookView xWindow="0" yWindow="0" windowWidth="24000" windowHeight="9405" tabRatio="854" firstSheet="1" activeTab="3" xr2:uid="{00000000-000D-0000-FFFF-FFFF00000000}"/>
  </bookViews>
  <sheets>
    <sheet name="Gráfico de Gantt" sheetId="18" state="hidden" r:id="rId1"/>
    <sheet name="Plano de Comunicação" sheetId="32" r:id="rId2"/>
    <sheet name="Template" sheetId="33" r:id="rId3"/>
    <sheet name="Mapa Competência - Modelo" sheetId="34" r:id="rId4"/>
    <sheet name="PV_dependência" sheetId="17" state="hidden" r:id="rId5"/>
    <sheet name="Cronograma_de_Custos (2)" sheetId="6" state="hidden" r:id="rId6"/>
  </sheets>
  <externalReferences>
    <externalReference r:id="rId7"/>
    <externalReference r:id="rId8"/>
    <externalReference r:id="rId9"/>
    <externalReference r:id="rId10"/>
  </externalReferences>
  <definedNames>
    <definedName name="A" hidden="1">{"'TG'!$A$1:$L$37"}</definedName>
    <definedName name="_xlnm.Print_Area" localSheetId="5">'Cronograma_de_Custos (2)'!$B$2:$X$18</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0">[2]CronogramaDeProjeto!$E1</definedName>
    <definedName name="Início_do_projeto" localSheetId="1">'[3]Gráfico de Gantt'!$G$5</definedName>
    <definedName name="Início_do_projeto">'Gráfico de Gantt'!$G$5</definedName>
    <definedName name="Periodicidade">[4]Param!$AB$5:$AB$9</definedName>
    <definedName name="progresso_da_tarefa" localSheetId="0">[2]CronogramaDeProjeto!$D1</definedName>
    <definedName name="Semana_de_exibição" localSheetId="1">'[3]Gráfico de Gantt'!$G$6</definedName>
    <definedName name="Semana_de_exibição">'Gráfico de Gantt'!$G$6</definedName>
    <definedName name="Status">[1]Param!#REF!</definedName>
    <definedName name="t" hidden="1">{"'TG'!$A$1:$L$37"}</definedName>
    <definedName name="término_da_tarefa" localSheetId="0">[2]CronogramaDeProjeto!$F1</definedName>
    <definedName name="VersaoExcel">[4]Param!$D$15:$E$15</definedName>
    <definedName name="VersaoSR">[4]Param!$C$24:$C$26</definedName>
  </definedNames>
  <calcPr calcId="191029"/>
  <pivotCaches>
    <pivotCache cacheId="0"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5" i="18" l="1"/>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<sst xmlns="http://schemas.openxmlformats.org/spreadsheetml/2006/main" count="565" uniqueCount="353">
  <si>
    <t>Ref</t>
  </si>
  <si>
    <t>Etapas – Atividades - Marcos</t>
  </si>
  <si>
    <t>Dependência</t>
  </si>
  <si>
    <t>Responsável</t>
  </si>
  <si>
    <t>Obs</t>
  </si>
  <si>
    <t>2.1</t>
  </si>
  <si>
    <t>2.2</t>
  </si>
  <si>
    <t>2.3</t>
  </si>
  <si>
    <t>4.1</t>
  </si>
  <si>
    <t>1.1</t>
  </si>
  <si>
    <t>Plano do Projeto</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</si>
  <si>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</si>
  <si>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</si>
  <si>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</si>
  <si>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</si>
  <si>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</si>
  <si>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</si>
  <si>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</si>
  <si>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</si>
  <si>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</si>
  <si>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</si>
  <si>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</si>
  <si>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</si>
  <si>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</si>
  <si>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</si>
  <si>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5.4</t>
  </si>
  <si>
    <t>Contratação de Designer de Interiores</t>
  </si>
  <si>
    <t>Equipamentos de Ginástica</t>
  </si>
  <si>
    <t>Equipamentos de Apoio e Administração</t>
  </si>
  <si>
    <t>4.2</t>
  </si>
  <si>
    <t>5.2. CRONOGRAMA DE CUSTOS</t>
  </si>
  <si>
    <t>Agosto</t>
  </si>
  <si>
    <t>Setembro</t>
  </si>
  <si>
    <t>Outubro</t>
  </si>
  <si>
    <t>Novembro</t>
  </si>
  <si>
    <t>Dezembro</t>
  </si>
  <si>
    <t>Janeiro</t>
  </si>
  <si>
    <t>2.2.1</t>
  </si>
  <si>
    <t>2.2.2</t>
  </si>
  <si>
    <t>4.2.1</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</si>
  <si>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</si>
  <si>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</si>
  <si>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</si>
  <si>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</si>
  <si>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</si>
  <si>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</si>
  <si>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</si>
  <si>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</si>
  <si>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</si>
  <si>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</si>
  <si>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</si>
  <si>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</si>
  <si>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</si>
  <si>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</si>
  <si>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</si>
  <si>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</si>
  <si>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</si>
  <si>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</si>
  <si>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</si>
  <si>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</si>
  <si>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</si>
  <si>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</si>
  <si>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</si>
  <si>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</si>
  <si>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</si>
  <si>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</si>
  <si>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</si>
  <si>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</si>
  <si>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</si>
  <si>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</si>
  <si>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</si>
  <si>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</si>
  <si>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</si>
  <si>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</si>
  <si>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</si>
  <si>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</si>
  <si>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</si>
  <si>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</si>
  <si>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</si>
  <si>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</si>
  <si>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</si>
  <si>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</si>
  <si>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</si>
  <si>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</si>
  <si>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</si>
  <si>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</si>
  <si>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</si>
  <si>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</si>
  <si>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</si>
  <si>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</si>
  <si>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</si>
  <si>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</si>
  <si>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</si>
  <si>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</si>
  <si>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</si>
  <si>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</si>
  <si>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</si>
  <si>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</si>
  <si>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</si>
  <si>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</si>
  <si>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</si>
  <si>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</si>
  <si>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</si>
  <si>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</si>
  <si>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</si>
  <si>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</si>
  <si>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</si>
  <si>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</si>
  <si>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</si>
  <si>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</si>
  <si>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</si>
  <si>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</si>
  <si>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</si>
  <si>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</si>
  <si>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</si>
  <si>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</si>
  <si>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</si>
  <si>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</si>
  <si>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</si>
  <si>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</si>
  <si>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</si>
  <si>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</si>
  <si>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</si>
  <si>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</si>
  <si>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</si>
  <si>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</si>
  <si>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</si>
  <si>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</si>
  <si>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</si>
  <si>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</si>
  <si>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</si>
  <si>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</si>
  <si>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</si>
  <si>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</si>
  <si>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</si>
  <si>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</si>
  <si>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</si>
  <si>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</si>
  <si>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</si>
  <si>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</si>
  <si>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</si>
  <si>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</si>
  <si>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</si>
  <si>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</si>
  <si>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</si>
  <si>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</si>
  <si>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</si>
  <si>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</si>
  <si>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</si>
  <si>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</si>
  <si>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</si>
  <si>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</si>
  <si>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</si>
  <si>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</si>
  <si>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</si>
  <si>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</si>
  <si>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</si>
  <si>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</si>
  <si>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</si>
  <si>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Saúde e bem-estar na palma da sua mão</t>
  </si>
  <si>
    <t>Product Owner</t>
  </si>
  <si>
    <t>Cliente (Usuários Finais)</t>
  </si>
  <si>
    <t>Desenvolvedores</t>
  </si>
  <si>
    <t>Time Comercial</t>
  </si>
  <si>
    <t>Marketing</t>
  </si>
  <si>
    <t>UX (User Experience)</t>
  </si>
  <si>
    <t>Equipe de Suporte ao Cliente</t>
  </si>
  <si>
    <t>Gerência Executiva/Alta Administração</t>
  </si>
  <si>
    <t>Identificação Stakeholder</t>
  </si>
  <si>
    <t>Nível de Interesse no projeto</t>
  </si>
  <si>
    <t>Nível de poder no projeto</t>
  </si>
  <si>
    <t>Explicar a ação a ser tomada:</t>
  </si>
  <si>
    <t>Plano de Comunicação</t>
  </si>
  <si>
    <t>Atividade</t>
  </si>
  <si>
    <t>Assunto/Conteúdo</t>
  </si>
  <si>
    <t>Tipo</t>
  </si>
  <si>
    <t>Emissor –responsavel</t>
  </si>
  <si>
    <t>Local</t>
  </si>
  <si>
    <t>Receptor</t>
  </si>
  <si>
    <t>Data ou Freqüência</t>
  </si>
  <si>
    <t>Feedback</t>
  </si>
  <si>
    <t>Data Feedback</t>
  </si>
  <si>
    <t>STK-001</t>
  </si>
  <si>
    <t>Reunião</t>
  </si>
  <si>
    <t>Gerente de Projeto</t>
  </si>
  <si>
    <t>STK-002</t>
  </si>
  <si>
    <t>Scrum Master</t>
  </si>
  <si>
    <t>STK-003</t>
  </si>
  <si>
    <t>STK-004</t>
  </si>
  <si>
    <t>Após cada reunião</t>
  </si>
  <si>
    <t>STK-005</t>
  </si>
  <si>
    <t>Sala de Diretoria</t>
  </si>
  <si>
    <r>
      <t xml:space="preserve">Alternativas para o campo </t>
    </r>
    <r>
      <rPr>
        <b/>
        <sz val="11"/>
        <color rgb="FFFF0000"/>
        <rFont val="Calibri"/>
        <family val="2"/>
      </rPr>
      <t>Tipo de Mensagem</t>
    </r>
    <r>
      <rPr>
        <sz val="11"/>
        <color rgb="FFFF0000"/>
        <rFont val="Calibri"/>
        <family val="2"/>
      </rPr>
      <t xml:space="preserve">: </t>
    </r>
    <r>
      <rPr>
        <sz val="11"/>
        <rFont val="Calibri"/>
        <family val="2"/>
      </rPr>
      <t xml:space="preserve">Relatório executivo, Relatório operacional, Cartilha, Apostila, Prontuário de registros. Arquivo, </t>
    </r>
    <r>
      <rPr>
        <i/>
        <sz val="11"/>
        <rFont val="Calibri"/>
        <family val="2"/>
      </rPr>
      <t>e-Mail</t>
    </r>
    <r>
      <rPr>
        <sz val="11"/>
        <rFont val="Calibri"/>
        <family val="2"/>
      </rPr>
      <t xml:space="preserve">, Correio convencional, Carta registrada, </t>
    </r>
    <r>
      <rPr>
        <i/>
        <sz val="11"/>
        <rFont val="Calibri"/>
        <family val="2"/>
      </rPr>
      <t>Corrier</t>
    </r>
    <r>
      <rPr>
        <sz val="11"/>
        <rFont val="Calibri"/>
        <family val="2"/>
      </rPr>
      <t>, Telefone (</t>
    </r>
    <r>
      <rPr>
        <i/>
        <sz val="11"/>
        <rFont val="Calibri"/>
        <family val="2"/>
      </rPr>
      <t>voice-mail</t>
    </r>
    <r>
      <rPr>
        <sz val="11"/>
        <rFont val="Calibri"/>
        <family val="2"/>
      </rPr>
      <t xml:space="preserve">), Fax, Reunião, Apresentação, Workshop, Memorando (de/para), Jornal, Vídeo (filme VHS, AVI, etc), Quadro de avisos, Painel, Lista de discução, </t>
    </r>
    <r>
      <rPr>
        <i/>
        <sz val="11"/>
        <rFont val="Calibri"/>
        <family val="2"/>
      </rPr>
      <t>Internet</t>
    </r>
    <r>
      <rPr>
        <sz val="11"/>
        <rFont val="Calibri"/>
        <family val="2"/>
      </rPr>
      <t xml:space="preserve"> ou </t>
    </r>
    <r>
      <rPr>
        <i/>
        <sz val="11"/>
        <rFont val="Calibri"/>
        <family val="2"/>
      </rPr>
      <t>Intranet</t>
    </r>
    <r>
      <rPr>
        <sz val="11"/>
        <rFont val="Calibri"/>
        <family val="2"/>
      </rPr>
      <t>, entre outras.</t>
    </r>
  </si>
  <si>
    <t>Página: 01/01</t>
  </si>
  <si>
    <r>
      <t>1.</t>
    </r>
    <r>
      <rPr>
        <b/>
        <sz val="7"/>
        <rFont val="Times New Roman"/>
        <family val="1"/>
      </rPr>
      <t xml:space="preserve">    </t>
    </r>
    <r>
      <rPr>
        <b/>
        <sz val="11"/>
        <rFont val="Calibri"/>
        <family val="2"/>
      </rPr>
      <t>Identificação das principais partes interessadas no projeto (stakeholders do projeto)</t>
    </r>
  </si>
  <si>
    <r>
      <t xml:space="preserve">Quadro 01. Matriz Interesse </t>
    </r>
    <r>
      <rPr>
        <b/>
        <i/>
        <sz val="11"/>
        <rFont val="Calibri"/>
        <family val="2"/>
      </rPr>
      <t>versus</t>
    </r>
    <r>
      <rPr>
        <b/>
        <sz val="11"/>
        <rFont val="Calibri"/>
        <family val="2"/>
      </rPr>
      <t xml:space="preserve"> Poder para o projeto</t>
    </r>
  </si>
  <si>
    <t>Aprovado por: Prefeitura de São Paulo - SP</t>
  </si>
  <si>
    <r>
      <t xml:space="preserve">Data: 01/05/2025      Projeto: </t>
    </r>
    <r>
      <rPr>
        <sz val="14"/>
        <rFont val="Arial"/>
        <family val="2"/>
      </rPr>
      <t>FastPrice</t>
    </r>
  </si>
  <si>
    <t>Alta – Querem o melhor preço e usabilidade no transporte</t>
  </si>
  <si>
    <t>Médio – Influenciam o sucesso pelo uso e feedback</t>
  </si>
  <si>
    <t>Coletar feedback via app, implementar melhorias, comunicar atualizações e promoções</t>
  </si>
  <si>
    <t>Muito alto – Responsável pelo sucesso e inovação</t>
  </si>
  <si>
    <t>Alto – Define prioridades e direção do produto</t>
  </si>
  <si>
    <t>Reuniões de alinhamento semanais, análise de métricas, tomada de decisões estratégicas</t>
  </si>
  <si>
    <t>Médio a alto – Motivação técnica e aprendizado</t>
  </si>
  <si>
    <t>Médio – Afetam diretamente a qualidade do app</t>
  </si>
  <si>
    <t>Fornecer documentação clara, realizar dailies, revisar entregas e priorizar bugs</t>
  </si>
  <si>
    <t>Médio – Focado no sucesso comercial e parcerias</t>
  </si>
  <si>
    <t>Gerente do projeto: Filipi Pires</t>
  </si>
  <si>
    <t>Elaborado por: FastPrice</t>
  </si>
  <si>
    <t>Médio – Impacta receitas e expansão</t>
  </si>
  <si>
    <t>Compartilhar metas, dar suporte para negociações e promover integrações com parceiros</t>
  </si>
  <si>
    <t>Alto – Crescimento da base de usuários é essencial</t>
  </si>
  <si>
    <t>Médio – Molda percepção do produto</t>
  </si>
  <si>
    <t>Compartilhar roadmap, alinhar campanhas com lançamentos, monitorar resultados</t>
  </si>
  <si>
    <t>Alto – Preocupação com usabilidade e retenção</t>
  </si>
  <si>
    <t>Médio – Influencia design e satisfação</t>
  </si>
  <si>
    <t>Envolver em testes de usabilidade, feedbacks de clientes e sessões de design</t>
  </si>
  <si>
    <t>Médio – Deseja oferecer um bom atendimento</t>
  </si>
  <si>
    <t>Baixo a médio – Atua na ponta do cliente</t>
  </si>
  <si>
    <t>Treinamento contínuo, FAQs atualizados, sistema de feedback rápido</t>
  </si>
  <si>
    <t>Alto – Foco no crescimento e retorno financeiro</t>
  </si>
  <si>
    <t>Muito alto – Define estratégias e investimentos</t>
  </si>
  <si>
    <t>Apresentar relatórios estratégicos, KPIs mensais e previsões de crescimento</t>
  </si>
  <si>
    <t>Mapeamento de Stakeholders</t>
  </si>
  <si>
    <t>Identificação dos stakeholders e análise de seu nível de poder e interesse</t>
  </si>
  <si>
    <t>Workshop</t>
  </si>
  <si>
    <t>Sala de Planejamento</t>
  </si>
  <si>
    <t>Equipe de Gestão</t>
  </si>
  <si>
    <t xml:space="preserve">	Início do projeto</t>
  </si>
  <si>
    <t>Lista priorizada de stakeholders com plano de ação</t>
  </si>
  <si>
    <t>Após workshop</t>
  </si>
  <si>
    <t>Base para definição de ações estratégicas de comunicação</t>
  </si>
  <si>
    <t>Alinhamento estratégico, riscos, metas e indicadores do projeto</t>
  </si>
  <si>
    <t>Reunião com Stakeholders de Alto Poder</t>
  </si>
  <si>
    <t>Diretores e Alta Administração</t>
  </si>
  <si>
    <t>Mensal</t>
  </si>
  <si>
    <t>Feedback sobre riscos e decisões estratégicas</t>
  </si>
  <si>
    <t>Alta influência nas decisões do projeto</t>
  </si>
  <si>
    <t>Comunicação com Stakeholders de Alto Interesse</t>
  </si>
  <si>
    <t>Atualização contínua sobre entregas e funcionalidades principais</t>
  </si>
  <si>
    <t>E-mail / Relatório</t>
  </si>
  <si>
    <t>Product Owner / Scrum Master</t>
  </si>
  <si>
    <t>Canal Digital (Teams / E-mail)</t>
  </si>
  <si>
    <t>A cada entrega de sprint</t>
  </si>
  <si>
    <t>Validação de funcionalidades e sugestões para melhorias</t>
  </si>
  <si>
    <t>Até 3 dias após entrega</t>
  </si>
  <si>
    <t>Garantir engajamento dos mais impactados</t>
  </si>
  <si>
    <t>Monitoramento de Stakeholders Críticos</t>
  </si>
  <si>
    <t xml:space="preserve"> Usuários finais, clientes e partes impactadas</t>
  </si>
  <si>
    <t xml:space="preserve"> Verificação de satisfação, engajamento e possíveis resistências</t>
  </si>
  <si>
    <t>Entrevistas</t>
  </si>
  <si>
    <t>Online / Presencial</t>
  </si>
  <si>
    <t>Stakeholders com impacto direto</t>
  </si>
  <si>
    <t>Bimestral</t>
  </si>
  <si>
    <t>Feedback qualitativo sobre o andamento do projeto</t>
  </si>
  <si>
    <t>Após cada entrevista</t>
  </si>
  <si>
    <t>Pode ajustar a abordagem de comunicação conforme a resposta</t>
  </si>
  <si>
    <t>Relatório de Progresso Estratégico</t>
  </si>
  <si>
    <t>Atualização geral dos marcos, riscos e indicadores de sucesso do projeto</t>
  </si>
  <si>
    <t>Relatório</t>
  </si>
  <si>
    <t>PMO / Gerente de Projeto</t>
  </si>
  <si>
    <t>Plataforma Corporativa</t>
  </si>
  <si>
    <t>CEO, Diretoria e Investidores</t>
  </si>
  <si>
    <t>Trimestral</t>
  </si>
  <si>
    <t>Confirmação de alinhamento com objetivos de negócio</t>
  </si>
  <si>
    <t>1 semana após publicação</t>
  </si>
  <si>
    <t>Comunicação formal e documentação para auditorias</t>
  </si>
  <si>
    <t>Matriz de Responsabilidade</t>
  </si>
  <si>
    <t>Cod.</t>
  </si>
  <si>
    <t>Equipe do Projeto</t>
  </si>
  <si>
    <t>GP</t>
  </si>
  <si>
    <t>GEF</t>
  </si>
  <si>
    <t>GAE</t>
  </si>
  <si>
    <t>GMO</t>
  </si>
  <si>
    <t>GC</t>
  </si>
  <si>
    <t>DI</t>
  </si>
  <si>
    <t>INFO</t>
  </si>
  <si>
    <t>SEG</t>
  </si>
  <si>
    <t>Gerenciar o Projeto</t>
  </si>
  <si>
    <t>R/A</t>
  </si>
  <si>
    <t>P</t>
  </si>
  <si>
    <t>1.1.1</t>
  </si>
  <si>
    <t>Elaborar a Estrutura Analítica (EAP)</t>
  </si>
  <si>
    <t>C</t>
  </si>
  <si>
    <t>1.1.2</t>
  </si>
  <si>
    <t>Elaborar o Cronograma</t>
  </si>
  <si>
    <t>E/A</t>
  </si>
  <si>
    <t>1.1.3</t>
  </si>
  <si>
    <t>Definir Orçamento Global</t>
  </si>
  <si>
    <t>R</t>
  </si>
  <si>
    <t>1.1.4</t>
  </si>
  <si>
    <t>Definir o Plano de Aquisição</t>
  </si>
  <si>
    <t>I</t>
  </si>
  <si>
    <t>1.1.5</t>
  </si>
  <si>
    <t>Entregar o Plano do Projeto</t>
  </si>
  <si>
    <t>1.2.1</t>
  </si>
  <si>
    <t>Realizar Reuniões Semanais de Acompanhamento</t>
  </si>
  <si>
    <t>1.2.2</t>
  </si>
  <si>
    <t>Encaminhar Relatórios de Comunicação</t>
  </si>
  <si>
    <t>1.3.1</t>
  </si>
  <si>
    <t>Reunião Final para Entrega do Projeto</t>
  </si>
  <si>
    <t>1.3.2</t>
  </si>
  <si>
    <t>Colher Assinatura da Carta de Aceite</t>
  </si>
  <si>
    <t>1.3.3</t>
  </si>
  <si>
    <t>Entregar Relatório Final do Projeto</t>
  </si>
  <si>
    <t>Legenda - - Gráfico RACI (Responsabilidade, Aprovação, Consultado e Informado)</t>
  </si>
  <si>
    <t>Equipe do projeto</t>
  </si>
  <si>
    <t>GP - Gerente do Projeto</t>
  </si>
  <si>
    <t>R - Responsável pela Execução</t>
  </si>
  <si>
    <t>GEF - Gerente de Adequação do</t>
  </si>
  <si>
    <t>A - Responsável pela Aprovação</t>
  </si>
  <si>
    <t>GAE - Gerente da Aquisição de</t>
  </si>
  <si>
    <t>C - Consultado</t>
  </si>
  <si>
    <t>GMO - Gerente da Aquisição de Mão de Obra</t>
  </si>
  <si>
    <t>I - Informado</t>
  </si>
  <si>
    <t>GC - Gerente de Contratações</t>
  </si>
  <si>
    <t>P - Participante</t>
  </si>
  <si>
    <t xml:space="preserve">DI - Designer de Interiores		</t>
  </si>
  <si>
    <t xml:space="preserve">Info - Informática	</t>
  </si>
  <si>
    <t xml:space="preserve">Seg - Segurança		</t>
  </si>
  <si>
    <t>Gestão de RH</t>
  </si>
  <si>
    <t>Perfil de Qualificação</t>
  </si>
  <si>
    <t xml:space="preserve">MAPA DE COMPETÊNCIAS </t>
  </si>
  <si>
    <t>Nenhum conhecimento</t>
  </si>
  <si>
    <t>Empresa:</t>
  </si>
  <si>
    <t>Participou de treinamento</t>
  </si>
  <si>
    <t>Revisado em:____________</t>
  </si>
  <si>
    <t>Domínio básico</t>
  </si>
  <si>
    <t>Seção/depto:___________</t>
  </si>
  <si>
    <t>Experiência prática</t>
  </si>
  <si>
    <t>Responsável:_____________</t>
  </si>
  <si>
    <t>Especialista</t>
  </si>
  <si>
    <t>Habilitação</t>
  </si>
  <si>
    <t>Pessoa</t>
  </si>
  <si>
    <t>Atendimento à clientes</t>
  </si>
  <si>
    <t>Visita técnica</t>
  </si>
  <si>
    <t>Planejar atividades</t>
  </si>
  <si>
    <t>Elaborar proposta comercial</t>
  </si>
  <si>
    <r>
      <t>Acompanhamento (</t>
    </r>
    <r>
      <rPr>
        <i/>
        <sz val="10"/>
        <rFont val="Arial"/>
        <family val="2"/>
      </rPr>
      <t>follow-up</t>
    </r>
    <r>
      <rPr>
        <sz val="10"/>
        <rFont val="Arial"/>
      </rPr>
      <t>)</t>
    </r>
  </si>
  <si>
    <t>Utiliza processador de textos</t>
  </si>
  <si>
    <t>Utiliza Planilha</t>
  </si>
  <si>
    <t>Utiliza Project</t>
  </si>
  <si>
    <t>Utiliza CAD</t>
  </si>
  <si>
    <t>Negociação</t>
  </si>
  <si>
    <t>Gerencia Atividades</t>
  </si>
  <si>
    <t>Gerencia Projetos</t>
  </si>
  <si>
    <t>Lidera equipes</t>
  </si>
  <si>
    <t>Soluciona Problemas</t>
  </si>
  <si>
    <t>Resp. Segurança</t>
  </si>
  <si>
    <t>Procedimentos Administrativos</t>
  </si>
  <si>
    <t>Faturamento</t>
  </si>
  <si>
    <t>Modelo de registro de treinamento no local de trabalho.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</si>
</sst>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d/mm/yyyy"/>
    <numFmt numFmtId="165" formatCode="d\-mmm\-yyyy"/>
    <numFmt numFmtId="166" formatCode="d"/>
    <numFmt numFmtId="167" formatCode="d/m/yy;@"/>
  </numFmts>
  <fonts count="57" x14ac:knownFonts="1">
    <font>
      <sz val="10"/>
      <name val="Arial"/>
    </font>
    <font>
      <sz val="11"/>
      <color theme="1"/>
      <name val="Calibri"/>
      <family val="2"/>
      <scheme val="minor"/>
    </font>
    <font>
      <sz val="10"/>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4"/>
      <name val="Arial"/>
      <family val="2"/>
    </font>
    <font>
      <sz val="14"/>
      <name val="Arial"/>
      <family val="2"/>
    </font>
    <font>
      <u/>
      <sz val="11"/>
      <color theme="10"/>
      <name val="Calibri"/>
      <family val="2"/>
      <scheme val="minor"/>
    </font>
    <font>
      <sz val="11"/>
      <name val="Calibri"/>
      <family val="2"/>
    </font>
    <font>
      <sz val="11"/>
      <color theme="1"/>
      <name val="Calibri"/>
      <family val="2"/>
    </font>
    <font>
      <sz val="10"/>
      <name val="Arial"/>
      <family val="2"/>
    </font>
    <font>
      <b/>
      <sz val="16"/>
      <name val="Arial"/>
      <family val="2"/>
    </font>
    <font>
      <b/>
      <i/>
      <sz val="11"/>
      <name val="Calibri"/>
      <family val="2"/>
    </font>
    <font>
      <sz val="3"/>
      <name val="Calibri"/>
      <family val="2"/>
    </font>
    <font>
      <sz val="10"/>
      <name val="Calibri"/>
      <family val="2"/>
    </font>
    <font>
      <sz val="11"/>
      <color rgb="FFFF0000"/>
      <name val="Calibri"/>
      <family val="2"/>
    </font>
    <font>
      <b/>
      <sz val="11"/>
      <color rgb="FFFF0000"/>
      <name val="Calibri"/>
      <family val="2"/>
    </font>
    <font>
      <i/>
      <sz val="11"/>
      <name val="Calibri"/>
      <family val="2"/>
    </font>
    <font>
      <sz val="12"/>
      <color rgb="FF374151"/>
      <name val="Segoe UI"/>
      <family val="2"/>
    </font>
    <font>
      <b/>
      <sz val="11"/>
      <name val="Calibri"/>
      <family val="2"/>
    </font>
    <font>
      <b/>
      <sz val="7"/>
      <name val="Times New Roman"/>
      <family val="1"/>
    </font>
    <font>
      <b/>
      <sz val="11"/>
      <name val="Arial"/>
      <family val="2"/>
    </font>
    <font>
      <b/>
      <sz val="15"/>
      <name val="Arial"/>
      <family val="2"/>
    </font>
    <font>
      <b/>
      <sz val="12"/>
      <name val="Arial"/>
      <family val="2"/>
    </font>
    <font>
      <b/>
      <sz val="10"/>
      <color theme="4" tint="-0.499984740745262"/>
      <name val="Arial"/>
      <family val="2"/>
    </font>
    <font>
      <b/>
      <sz val="12"/>
      <color theme="4" tint="-0.499984740745262"/>
      <name val="Times New Roman"/>
      <family val="1"/>
    </font>
    <font>
      <b/>
      <i/>
      <u/>
      <sz val="20"/>
      <color rgb="FFFF0000"/>
      <name val="Arial"/>
      <family val="2"/>
    </font>
    <font>
      <b/>
      <sz val="12"/>
      <color indexed="9"/>
      <name val="Arial"/>
      <family val="2"/>
    </font>
    <font>
      <i/>
      <sz val="14"/>
      <name val="Arial"/>
      <family val="2"/>
    </font>
    <font>
      <i/>
      <sz val="14"/>
      <color indexed="62"/>
      <name val="Arial"/>
      <family val="2"/>
    </font>
    <font>
      <b/>
      <sz val="10"/>
      <name val="Arial"/>
    </font>
    <font>
      <sz val="12"/>
      <color indexed="9"/>
      <name val="Arial"/>
      <family val="2"/>
    </font>
    <font>
      <sz val="10"/>
      <color indexed="62"/>
      <name val="Arial"/>
      <family val="2"/>
    </font>
    <font>
      <b/>
      <sz val="10"/>
      <color indexed="9"/>
      <name val="Arial"/>
      <family val="2"/>
    </font>
    <font>
      <i/>
      <sz val="10"/>
      <name val="Arial"/>
      <family val="2"/>
    </font>
  </fonts>
  <fills count="29">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rgb="FFFFFFFF"/>
        <bgColor indexed="64"/>
      </patternFill>
    </fill>
    <fill>
      <patternFill patternType="gray125">
        <bgColor rgb="FFDFDFDF"/>
      </patternFill>
    </fill>
    <fill>
      <patternFill patternType="gray125">
        <bgColor theme="6" tint="0.59999389629810485"/>
      </patternFill>
    </fill>
    <fill>
      <patternFill patternType="solid">
        <fgColor theme="3" tint="0.79998168889431442"/>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10"/>
        <bgColor indexed="64"/>
      </patternFill>
    </fill>
    <fill>
      <patternFill patternType="solid">
        <fgColor theme="0"/>
        <bgColor indexed="64"/>
      </patternFill>
    </fill>
  </fills>
  <borders count="7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medium">
        <color indexed="64"/>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top/>
      <bottom/>
      <diagonal/>
    </border>
    <border>
      <left style="thick">
        <color indexed="64"/>
      </left>
      <right style="medium">
        <color indexed="64"/>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medium">
        <color indexed="64"/>
      </right>
      <top/>
      <bottom style="medium">
        <color indexed="64"/>
      </bottom>
      <diagonal/>
    </border>
    <border>
      <left style="medium">
        <color rgb="FF000000"/>
      </left>
      <right/>
      <top style="medium">
        <color indexed="64"/>
      </top>
      <bottom style="medium">
        <color indexed="64"/>
      </bottom>
      <diagonal/>
    </border>
    <border>
      <left style="medium">
        <color rgb="FF000000"/>
      </left>
      <right/>
      <top style="medium">
        <color indexed="64"/>
      </top>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hair">
        <color indexed="64"/>
      </top>
      <bottom style="medium">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20">
    <xf numFmtId="0" fontId="0" fillId="0" borderId="0"/>
    <xf numFmtId="167" fontId="11" fillId="0" borderId="39" applyFill="0">
      <alignment horizontal="center" vertical="center"/>
    </xf>
    <xf numFmtId="0" fontId="6" fillId="0" borderId="0" applyNumberFormat="0" applyFill="0" applyBorder="0" applyAlignment="0" applyProtection="0">
      <alignment vertical="top"/>
      <protection locked="0"/>
    </xf>
    <xf numFmtId="164" fontId="11" fillId="0" borderId="31">
      <alignment horizontal="center" vertical="center"/>
    </xf>
    <xf numFmtId="0" fontId="11" fillId="0" borderId="39" applyFill="0">
      <alignment horizontal="center" vertical="center"/>
    </xf>
    <xf numFmtId="9" fontId="2" fillId="0" borderId="0" applyFont="0" applyFill="0" applyBorder="0" applyAlignment="0" applyProtection="0"/>
    <xf numFmtId="0" fontId="11" fillId="0" borderId="39" applyFill="0">
      <alignment horizontal="left" vertical="center" indent="2"/>
    </xf>
    <xf numFmtId="0" fontId="13" fillId="0" borderId="0" applyNumberFormat="0" applyFill="0" applyBorder="0" applyAlignment="0" applyProtection="0"/>
    <xf numFmtId="0" fontId="14" fillId="0" borderId="21" applyNumberFormat="0" applyFill="0" applyAlignment="0" applyProtection="0"/>
    <xf numFmtId="0" fontId="15" fillId="0" borderId="22" applyNumberFormat="0" applyFill="0" applyAlignment="0" applyProtection="0"/>
    <xf numFmtId="0" fontId="12" fillId="0" borderId="0"/>
    <xf numFmtId="0" fontId="2" fillId="0" borderId="0"/>
    <xf numFmtId="0" fontId="13" fillId="0" borderId="0" applyNumberFormat="0" applyFill="0" applyBorder="0" applyAlignment="0" applyProtection="0"/>
    <xf numFmtId="0" fontId="29" fillId="0" borderId="0" applyNumberFormat="0" applyFill="0" applyBorder="0" applyAlignment="0" applyProtection="0"/>
    <xf numFmtId="0" fontId="12" fillId="18" borderId="0" applyNumberFormat="0" applyBorder="0" applyAlignment="0" applyProtection="0"/>
    <xf numFmtId="0" fontId="22" fillId="0" borderId="0"/>
    <xf numFmtId="0" fontId="12" fillId="19" borderId="0" applyNumberFormat="0" applyBorder="0" applyAlignment="0" applyProtection="0"/>
    <xf numFmtId="0" fontId="31" fillId="17" borderId="0" applyNumberFormat="0" applyBorder="0" applyAlignment="0" applyProtection="0"/>
    <xf numFmtId="0" fontId="1" fillId="0" borderId="0"/>
    <xf numFmtId="9" fontId="32" fillId="0" borderId="0" applyFont="0" applyFill="0" applyBorder="0" applyAlignment="0" applyProtection="0"/>
  </cellStyleXfs>
  <cellXfs count="268">
    <xf numFmtId="0" fontId="0" fillId="0" borderId="0" xfId="0"/>
    <xf numFmtId="0" fontId="0" fillId="0" borderId="0" xfId="0" applyAlignment="1">
      <alignment horizontal="center"/>
    </xf>
    <xf numFmtId="0" fontId="5" fillId="0" borderId="0" xfId="0" applyFont="1"/>
    <xf numFmtId="0" fontId="0" fillId="0" borderId="0" xfId="0" applyAlignment="1">
      <alignment horizontal="left"/>
    </xf>
    <xf numFmtId="0" fontId="7" fillId="0" borderId="0" xfId="0" applyFont="1"/>
    <xf numFmtId="0" fontId="3" fillId="0" borderId="1" xfId="0" applyFont="1" applyBorder="1" applyAlignment="1">
      <alignment horizontal="left" vertical="top" wrapText="1"/>
    </xf>
    <xf numFmtId="0" fontId="3" fillId="0" borderId="2" xfId="0" applyFont="1" applyBorder="1" applyAlignment="1">
      <alignment horizontal="left" vertical="top" wrapText="1" indent="2"/>
    </xf>
    <xf numFmtId="0" fontId="8" fillId="0" borderId="0" xfId="0" applyFont="1"/>
    <xf numFmtId="0" fontId="4" fillId="0" borderId="0" xfId="0" applyFont="1" applyAlignment="1">
      <alignment vertical="center"/>
    </xf>
    <xf numFmtId="0" fontId="3" fillId="0" borderId="1" xfId="0" applyFont="1" applyBorder="1" applyAlignment="1">
      <alignment horizontal="left" vertical="center" wrapText="1"/>
    </xf>
    <xf numFmtId="0" fontId="8" fillId="0" borderId="0" xfId="0" applyFont="1" applyAlignment="1">
      <alignment vertical="center"/>
    </xf>
    <xf numFmtId="0" fontId="3" fillId="0" borderId="2" xfId="0" applyFont="1" applyBorder="1" applyAlignment="1">
      <alignment horizontal="left" vertical="center" wrapText="1" indent="2"/>
    </xf>
    <xf numFmtId="0" fontId="9" fillId="2" borderId="3" xfId="0" applyFont="1" applyFill="1" applyBorder="1" applyAlignment="1">
      <alignment horizontal="left" vertical="center" wrapText="1" indent="2"/>
    </xf>
    <xf numFmtId="0" fontId="9" fillId="2" borderId="4" xfId="0" applyFont="1" applyFill="1" applyBorder="1" applyAlignment="1">
      <alignment horizontal="left" vertical="center" wrapText="1"/>
    </xf>
    <xf numFmtId="0" fontId="0" fillId="0" borderId="0" xfId="0" applyAlignment="1">
      <alignment vertical="center"/>
    </xf>
    <xf numFmtId="0" fontId="5" fillId="0" borderId="5" xfId="0" applyFont="1" applyBorder="1"/>
    <xf numFmtId="0" fontId="5" fillId="0" borderId="6" xfId="0" applyFont="1" applyBorder="1"/>
    <xf numFmtId="0" fontId="9" fillId="3" borderId="7"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0" fillId="0" borderId="5" xfId="0" applyBorder="1"/>
    <xf numFmtId="0" fontId="4" fillId="0" borderId="0" xfId="0" applyFont="1"/>
    <xf numFmtId="0" fontId="0" fillId="0" borderId="23" xfId="0" applyBorder="1"/>
    <xf numFmtId="0" fontId="0" fillId="0" borderId="24" xfId="0" applyBorder="1"/>
    <xf numFmtId="0" fontId="0" fillId="0" borderId="23" xfId="0" pivotButton="1"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2" fillId="0" borderId="0" xfId="10" applyAlignment="1">
      <alignment wrapText="1"/>
    </xf>
    <xf numFmtId="0" fontId="13" fillId="0" borderId="0" xfId="7" applyAlignment="1">
      <alignment horizontal="left"/>
    </xf>
    <xf numFmtId="0" fontId="17" fillId="0" borderId="0" xfId="0" applyFont="1" applyAlignment="1">
      <alignment horizontal="left"/>
    </xf>
    <xf numFmtId="0" fontId="18" fillId="0" borderId="0" xfId="0" applyFont="1"/>
    <xf numFmtId="0" fontId="18" fillId="0" borderId="0" xfId="0" applyFont="1" applyAlignment="1">
      <alignment horizontal="center"/>
    </xf>
    <xf numFmtId="0" fontId="12" fillId="0" borderId="0" xfId="10"/>
    <xf numFmtId="0" fontId="0" fillId="0" borderId="31" xfId="0" applyBorder="1" applyAlignment="1">
      <alignment horizontal="center" vertical="center"/>
    </xf>
    <xf numFmtId="0" fontId="0" fillId="0" borderId="35" xfId="0" applyBorder="1"/>
    <xf numFmtId="166" fontId="19" fillId="5" borderId="36" xfId="0" applyNumberFormat="1" applyFont="1" applyFill="1" applyBorder="1" applyAlignment="1">
      <alignment horizontal="center" vertical="center"/>
    </xf>
    <xf numFmtId="166" fontId="19" fillId="5" borderId="0" xfId="0" applyNumberFormat="1" applyFont="1" applyFill="1" applyAlignment="1">
      <alignment horizontal="center" vertical="center"/>
    </xf>
    <xf numFmtId="166" fontId="19" fillId="5" borderId="30" xfId="0" applyNumberFormat="1" applyFont="1" applyFill="1" applyBorder="1" applyAlignment="1">
      <alignment horizontal="center" vertical="center"/>
    </xf>
    <xf numFmtId="0" fontId="20" fillId="6" borderId="33" xfId="0" applyFont="1" applyFill="1" applyBorder="1" applyAlignment="1">
      <alignment horizontal="left" vertical="center" indent="1"/>
    </xf>
    <xf numFmtId="0" fontId="20" fillId="6" borderId="33" xfId="0" applyFont="1" applyFill="1" applyBorder="1" applyAlignment="1">
      <alignment horizontal="center" vertical="center" wrapText="1"/>
    </xf>
    <xf numFmtId="0" fontId="21" fillId="7" borderId="37" xfId="0" applyFont="1" applyFill="1" applyBorder="1" applyAlignment="1">
      <alignment horizontal="center" vertical="center" shrinkToFit="1"/>
    </xf>
    <xf numFmtId="0" fontId="0" fillId="0" borderId="0" xfId="0" applyAlignment="1">
      <alignment wrapText="1"/>
    </xf>
    <xf numFmtId="0" fontId="0" fillId="0" borderId="38" xfId="0" applyBorder="1" applyAlignment="1">
      <alignment vertical="center"/>
    </xf>
    <xf numFmtId="0" fontId="16" fillId="8" borderId="39" xfId="0" applyFont="1" applyFill="1" applyBorder="1" applyAlignment="1">
      <alignment horizontal="left" vertical="center" indent="1"/>
    </xf>
    <xf numFmtId="0" fontId="11" fillId="8" borderId="39" xfId="4" applyFill="1">
      <alignment horizontal="center" vertical="center"/>
    </xf>
    <xf numFmtId="9" fontId="22" fillId="8" borderId="39" xfId="5" applyFont="1" applyFill="1" applyBorder="1" applyAlignment="1">
      <alignment horizontal="center" vertical="center"/>
    </xf>
    <xf numFmtId="167" fontId="0" fillId="8" borderId="39" xfId="0" applyNumberFormat="1" applyFill="1" applyBorder="1" applyAlignment="1">
      <alignment horizontal="center" vertical="center"/>
    </xf>
    <xf numFmtId="167" fontId="22" fillId="8" borderId="39" xfId="0" applyNumberFormat="1" applyFont="1" applyFill="1" applyBorder="1" applyAlignment="1">
      <alignment horizontal="center" vertical="center"/>
    </xf>
    <xf numFmtId="0" fontId="22" fillId="0" borderId="39" xfId="0" applyFont="1" applyBorder="1" applyAlignment="1">
      <alignment horizontal="center" vertical="center"/>
    </xf>
    <xf numFmtId="0" fontId="11" fillId="9" borderId="39" xfId="6" applyFill="1">
      <alignment horizontal="left" vertical="center" indent="2"/>
    </xf>
    <xf numFmtId="0" fontId="11" fillId="9" borderId="39" xfId="4" applyFill="1">
      <alignment horizontal="center" vertical="center"/>
    </xf>
    <xf numFmtId="9" fontId="22" fillId="9" borderId="39" xfId="5" applyFont="1" applyFill="1" applyBorder="1" applyAlignment="1">
      <alignment horizontal="center" vertical="center"/>
    </xf>
    <xf numFmtId="167" fontId="11" fillId="9" borderId="39" xfId="1" applyFill="1">
      <alignment horizontal="center" vertical="center"/>
    </xf>
    <xf numFmtId="0" fontId="0" fillId="0" borderId="38" xfId="0" applyBorder="1" applyAlignment="1">
      <alignment horizontal="right" vertical="center"/>
    </xf>
    <xf numFmtId="0" fontId="16" fillId="10" borderId="39" xfId="0" applyFont="1" applyFill="1" applyBorder="1" applyAlignment="1">
      <alignment horizontal="left" vertical="center" indent="1"/>
    </xf>
    <xf numFmtId="0" fontId="11" fillId="10" borderId="39" xfId="4" applyFill="1">
      <alignment horizontal="center" vertical="center"/>
    </xf>
    <xf numFmtId="9" fontId="22" fillId="10" borderId="39" xfId="5" applyFont="1" applyFill="1" applyBorder="1" applyAlignment="1">
      <alignment horizontal="center" vertical="center"/>
    </xf>
    <xf numFmtId="167" fontId="0" fillId="10" borderId="39" xfId="0" applyNumberFormat="1" applyFill="1" applyBorder="1" applyAlignment="1">
      <alignment horizontal="center" vertical="center"/>
    </xf>
    <xf numFmtId="167" fontId="22" fillId="10" borderId="39" xfId="0" applyNumberFormat="1" applyFont="1" applyFill="1" applyBorder="1" applyAlignment="1">
      <alignment horizontal="center" vertical="center"/>
    </xf>
    <xf numFmtId="0" fontId="11" fillId="11" borderId="39" xfId="6" applyFill="1">
      <alignment horizontal="left" vertical="center" indent="2"/>
    </xf>
    <xf numFmtId="0" fontId="11" fillId="11" borderId="39" xfId="4" applyFill="1">
      <alignment horizontal="center" vertical="center"/>
    </xf>
    <xf numFmtId="9" fontId="22" fillId="11" borderId="39" xfId="5" applyFont="1" applyFill="1" applyBorder="1" applyAlignment="1">
      <alignment horizontal="center" vertical="center"/>
    </xf>
    <xf numFmtId="167" fontId="11" fillId="11" borderId="39" xfId="1" applyFill="1">
      <alignment horizontal="center" vertical="center"/>
    </xf>
    <xf numFmtId="0" fontId="16" fillId="12" borderId="39" xfId="0" applyFont="1" applyFill="1" applyBorder="1" applyAlignment="1">
      <alignment horizontal="left" vertical="center" indent="1"/>
    </xf>
    <xf numFmtId="0" fontId="11" fillId="12" borderId="39" xfId="4" applyFill="1">
      <alignment horizontal="center" vertical="center"/>
    </xf>
    <xf numFmtId="9" fontId="22" fillId="12" borderId="39" xfId="5" applyFont="1" applyFill="1" applyBorder="1" applyAlignment="1">
      <alignment horizontal="center" vertical="center"/>
    </xf>
    <xf numFmtId="167" fontId="0" fillId="12" borderId="39" xfId="0" applyNumberFormat="1" applyFill="1" applyBorder="1" applyAlignment="1">
      <alignment horizontal="center" vertical="center"/>
    </xf>
    <xf numFmtId="167" fontId="22" fillId="12" borderId="39" xfId="0" applyNumberFormat="1" applyFont="1" applyFill="1" applyBorder="1" applyAlignment="1">
      <alignment horizontal="center" vertical="center"/>
    </xf>
    <xf numFmtId="0" fontId="11" fillId="13" borderId="39" xfId="6" applyFill="1">
      <alignment horizontal="left" vertical="center" indent="2"/>
    </xf>
    <xf numFmtId="0" fontId="11" fillId="13" borderId="39" xfId="4" applyFill="1">
      <alignment horizontal="center" vertical="center"/>
    </xf>
    <xf numFmtId="9" fontId="22" fillId="13" borderId="39" xfId="5" applyFont="1" applyFill="1" applyBorder="1" applyAlignment="1">
      <alignment horizontal="center" vertical="center"/>
    </xf>
    <xf numFmtId="167" fontId="11" fillId="13" borderId="39" xfId="1" applyFill="1">
      <alignment horizontal="center" vertical="center"/>
    </xf>
    <xf numFmtId="0" fontId="16" fillId="14" borderId="39" xfId="0" applyFont="1" applyFill="1" applyBorder="1" applyAlignment="1">
      <alignment horizontal="left" vertical="center" indent="1"/>
    </xf>
    <xf numFmtId="0" fontId="11" fillId="14" borderId="39" xfId="4" applyFill="1">
      <alignment horizontal="center" vertical="center"/>
    </xf>
    <xf numFmtId="9" fontId="22" fillId="14" borderId="39" xfId="5" applyFont="1" applyFill="1" applyBorder="1" applyAlignment="1">
      <alignment horizontal="center" vertical="center"/>
    </xf>
    <xf numFmtId="167" fontId="0" fillId="14" borderId="39" xfId="0" applyNumberFormat="1" applyFill="1" applyBorder="1" applyAlignment="1">
      <alignment horizontal="center" vertical="center"/>
    </xf>
    <xf numFmtId="167" fontId="22" fillId="14" borderId="39" xfId="0" applyNumberFormat="1" applyFont="1" applyFill="1" applyBorder="1" applyAlignment="1">
      <alignment horizontal="center" vertical="center"/>
    </xf>
    <xf numFmtId="0" fontId="11" fillId="15" borderId="39" xfId="6" applyFill="1">
      <alignment horizontal="left" vertical="center" indent="2"/>
    </xf>
    <xf numFmtId="0" fontId="11" fillId="15" borderId="39" xfId="4" applyFill="1">
      <alignment horizontal="center" vertical="center"/>
    </xf>
    <xf numFmtId="9" fontId="22" fillId="15" borderId="39" xfId="5" applyFont="1" applyFill="1" applyBorder="1" applyAlignment="1">
      <alignment horizontal="center" vertical="center"/>
    </xf>
    <xf numFmtId="167" fontId="11" fillId="15" borderId="39" xfId="1" applyFill="1">
      <alignment horizontal="center" vertical="center"/>
    </xf>
    <xf numFmtId="0" fontId="11" fillId="0" borderId="39" xfId="6">
      <alignment horizontal="left" vertical="center" indent="2"/>
    </xf>
    <xf numFmtId="0" fontId="11" fillId="0" borderId="39" xfId="4">
      <alignment horizontal="center" vertical="center"/>
    </xf>
    <xf numFmtId="9" fontId="22" fillId="0" borderId="39" xfId="5" applyFont="1" applyBorder="1" applyAlignment="1">
      <alignment horizontal="center" vertical="center"/>
    </xf>
    <xf numFmtId="167" fontId="11" fillId="0" borderId="39" xfId="1">
      <alignment horizontal="center" vertical="center"/>
    </xf>
    <xf numFmtId="0" fontId="23" fillId="16" borderId="39" xfId="0" applyFont="1" applyFill="1" applyBorder="1" applyAlignment="1">
      <alignment horizontal="left" vertical="center" indent="1"/>
    </xf>
    <xf numFmtId="0" fontId="23" fillId="16" borderId="39" xfId="0" applyFont="1" applyFill="1" applyBorder="1" applyAlignment="1">
      <alignment horizontal="center" vertical="center"/>
    </xf>
    <xf numFmtId="9" fontId="22" fillId="16" borderId="39" xfId="5" applyFont="1" applyFill="1" applyBorder="1" applyAlignment="1">
      <alignment horizontal="center" vertical="center"/>
    </xf>
    <xf numFmtId="167" fontId="24" fillId="16" borderId="39" xfId="0" applyNumberFormat="1" applyFont="1" applyFill="1" applyBorder="1" applyAlignment="1">
      <alignment horizontal="left" vertical="center"/>
    </xf>
    <xf numFmtId="167" fontId="22" fillId="16" borderId="39" xfId="0" applyNumberFormat="1" applyFont="1" applyFill="1" applyBorder="1" applyAlignment="1">
      <alignment horizontal="center" vertical="center"/>
    </xf>
    <xf numFmtId="0" fontId="22" fillId="16" borderId="39" xfId="0" applyFont="1" applyFill="1" applyBorder="1" applyAlignment="1">
      <alignment horizontal="center" vertical="center"/>
    </xf>
    <xf numFmtId="0" fontId="0" fillId="16" borderId="38" xfId="0" applyFill="1" applyBorder="1" applyAlignment="1">
      <alignment vertical="center"/>
    </xf>
    <xf numFmtId="0" fontId="0" fillId="0" borderId="0" xfId="0" applyAlignment="1">
      <alignment horizontal="right" vertical="center"/>
    </xf>
    <xf numFmtId="0" fontId="25" fillId="0" borderId="0" xfId="0" applyFont="1"/>
    <xf numFmtId="0" fontId="12" fillId="0" borderId="0" xfId="0" applyFont="1" applyAlignment="1">
      <alignment horizontal="center"/>
    </xf>
    <xf numFmtId="0" fontId="26" fillId="0" borderId="0" xfId="2" applyFont="1" applyAlignment="1" applyProtection="1"/>
    <xf numFmtId="0" fontId="14" fillId="0" borderId="21" xfId="8" applyAlignment="1">
      <alignment vertical="top" wrapText="1"/>
    </xf>
    <xf numFmtId="0" fontId="30" fillId="0" borderId="0" xfId="0" applyFont="1" applyAlignment="1">
      <alignment vertical="center"/>
    </xf>
    <xf numFmtId="0" fontId="30" fillId="0" borderId="0" xfId="0" applyFont="1" applyAlignment="1">
      <alignment vertical="center" wrapText="1"/>
    </xf>
    <xf numFmtId="0" fontId="27" fillId="20" borderId="11" xfId="0" applyFont="1" applyFill="1" applyBorder="1" applyAlignment="1">
      <alignment horizontal="center" vertical="center"/>
    </xf>
    <xf numFmtId="0" fontId="35" fillId="20" borderId="0" xfId="0" applyFont="1" applyFill="1" applyAlignment="1">
      <alignment horizontal="center" vertical="center"/>
    </xf>
    <xf numFmtId="0" fontId="2" fillId="20" borderId="0" xfId="0" applyFont="1" applyFill="1" applyAlignment="1">
      <alignment horizontal="center" vertical="center"/>
    </xf>
    <xf numFmtId="0" fontId="36" fillId="20" borderId="47" xfId="0" applyFont="1" applyFill="1" applyBorder="1" applyAlignment="1">
      <alignment horizontal="center" vertical="center" wrapText="1"/>
    </xf>
    <xf numFmtId="0" fontId="36" fillId="20" borderId="12" xfId="0" applyFont="1" applyFill="1" applyBorder="1" applyAlignment="1">
      <alignment horizontal="center" vertical="center" wrapText="1"/>
    </xf>
    <xf numFmtId="0" fontId="2" fillId="20" borderId="0" xfId="0" applyFont="1" applyFill="1" applyAlignment="1">
      <alignment vertical="center"/>
    </xf>
    <xf numFmtId="0" fontId="40" fillId="0" borderId="0" xfId="0" applyFont="1" applyAlignment="1">
      <alignment vertical="center"/>
    </xf>
    <xf numFmtId="0" fontId="0" fillId="0" borderId="0" xfId="0" applyAlignment="1">
      <alignment horizontal="left" vertical="center" indent="1"/>
    </xf>
    <xf numFmtId="0" fontId="40" fillId="0" borderId="0" xfId="0" applyFont="1" applyAlignment="1">
      <alignment horizontal="left" vertical="center" indent="1"/>
    </xf>
    <xf numFmtId="0" fontId="30" fillId="0" borderId="12" xfId="0" applyFont="1" applyBorder="1" applyAlignment="1">
      <alignment horizontal="center" vertical="center" wrapText="1"/>
    </xf>
    <xf numFmtId="0" fontId="41" fillId="0" borderId="12" xfId="0" applyFont="1" applyBorder="1" applyAlignment="1">
      <alignment horizontal="center" vertical="center" wrapText="1"/>
    </xf>
    <xf numFmtId="0" fontId="41" fillId="0" borderId="0" xfId="0" applyFont="1" applyAlignment="1">
      <alignment vertical="center"/>
    </xf>
    <xf numFmtId="0" fontId="41" fillId="13" borderId="7" xfId="0" applyFont="1" applyFill="1" applyBorder="1" applyAlignment="1">
      <alignment horizontal="center" vertical="center" wrapText="1"/>
    </xf>
    <xf numFmtId="0" fontId="41" fillId="13" borderId="8" xfId="0" applyFont="1" applyFill="1" applyBorder="1" applyAlignment="1">
      <alignment horizontal="center" vertical="center" wrapText="1"/>
    </xf>
    <xf numFmtId="0" fontId="43" fillId="22" borderId="43" xfId="0" applyFont="1" applyFill="1" applyBorder="1" applyAlignment="1">
      <alignment horizontal="center" vertical="center" wrapText="1"/>
    </xf>
    <xf numFmtId="0" fontId="43" fillId="22" borderId="44" xfId="0" applyFont="1" applyFill="1" applyBorder="1" applyAlignment="1">
      <alignment horizontal="center" vertical="center" wrapText="1"/>
    </xf>
    <xf numFmtId="165" fontId="0" fillId="5" borderId="32" xfId="0" applyNumberFormat="1" applyFill="1" applyBorder="1" applyAlignment="1">
      <alignment horizontal="left" vertical="center" wrapText="1" indent="1"/>
    </xf>
    <xf numFmtId="165" fontId="0" fillId="5" borderId="33" xfId="0" applyNumberFormat="1" applyFill="1" applyBorder="1" applyAlignment="1">
      <alignment horizontal="left" vertical="center" wrapText="1" indent="1"/>
    </xf>
    <xf numFmtId="165" fontId="0" fillId="5" borderId="34" xfId="0" applyNumberFormat="1" applyFill="1" applyBorder="1" applyAlignment="1">
      <alignment horizontal="left" vertical="center" wrapText="1" indent="1"/>
    </xf>
    <xf numFmtId="0" fontId="15" fillId="0" borderId="22" xfId="9" applyAlignment="1">
      <alignment horizontal="right" indent="1"/>
    </xf>
    <xf numFmtId="0" fontId="15" fillId="0" borderId="30" xfId="9" applyBorder="1" applyAlignment="1">
      <alignment horizontal="right" indent="1"/>
    </xf>
    <xf numFmtId="164" fontId="11" fillId="0" borderId="31" xfId="3">
      <alignment horizontal="center" vertical="center"/>
    </xf>
    <xf numFmtId="0" fontId="41" fillId="0" borderId="0" xfId="0" applyFont="1" applyAlignment="1">
      <alignment horizontal="center" vertical="center"/>
    </xf>
    <xf numFmtId="0" fontId="2" fillId="20" borderId="9" xfId="0" applyFont="1" applyFill="1" applyBorder="1" applyAlignment="1">
      <alignment horizontal="center" vertical="center"/>
    </xf>
    <xf numFmtId="0" fontId="2" fillId="20" borderId="16" xfId="0" applyFont="1" applyFill="1" applyBorder="1" applyAlignment="1">
      <alignment horizontal="center" vertical="center"/>
    </xf>
    <xf numFmtId="0" fontId="2" fillId="20" borderId="0" xfId="0" applyFont="1" applyFill="1" applyAlignment="1">
      <alignment horizontal="center" vertical="center"/>
    </xf>
    <xf numFmtId="0" fontId="33" fillId="13" borderId="40" xfId="0" applyFont="1" applyFill="1" applyBorder="1" applyAlignment="1">
      <alignment horizontal="center" vertical="center"/>
    </xf>
    <xf numFmtId="0" fontId="33" fillId="13" borderId="16" xfId="0" applyFont="1" applyFill="1" applyBorder="1" applyAlignment="1">
      <alignment horizontal="center" vertical="center"/>
    </xf>
    <xf numFmtId="0" fontId="33" fillId="13" borderId="41" xfId="0" applyFont="1" applyFill="1" applyBorder="1" applyAlignment="1">
      <alignment horizontal="center" vertical="center"/>
    </xf>
    <xf numFmtId="0" fontId="30" fillId="0" borderId="42" xfId="0" applyFont="1" applyBorder="1" applyAlignment="1">
      <alignment vertical="center" wrapText="1"/>
    </xf>
    <xf numFmtId="0" fontId="30" fillId="0" borderId="0" xfId="0" applyFont="1" applyAlignment="1">
      <alignment vertical="center" wrapText="1"/>
    </xf>
    <xf numFmtId="0" fontId="27" fillId="20" borderId="40" xfId="0" applyFont="1" applyFill="1" applyBorder="1" applyAlignment="1">
      <alignment horizontal="center" vertical="center"/>
    </xf>
    <xf numFmtId="0" fontId="27" fillId="20" borderId="16" xfId="0" applyFont="1" applyFill="1" applyBorder="1" applyAlignment="1">
      <alignment horizontal="center" vertical="center"/>
    </xf>
    <xf numFmtId="0" fontId="27" fillId="20" borderId="41" xfId="0" applyFont="1" applyFill="1" applyBorder="1" applyAlignment="1">
      <alignment horizontal="center" vertical="center"/>
    </xf>
    <xf numFmtId="0" fontId="43" fillId="22" borderId="45" xfId="0" applyFont="1" applyFill="1" applyBorder="1" applyAlignment="1">
      <alignment horizontal="center" vertical="center" wrapText="1"/>
    </xf>
    <xf numFmtId="0" fontId="43" fillId="22" borderId="44" xfId="0" applyFont="1" applyFill="1" applyBorder="1" applyAlignment="1">
      <alignment horizontal="center" vertical="center" wrapText="1"/>
    </xf>
    <xf numFmtId="0" fontId="43" fillId="22" borderId="40" xfId="0" applyFont="1" applyFill="1" applyBorder="1" applyAlignment="1">
      <alignment horizontal="center" vertical="center" wrapText="1"/>
    </xf>
    <xf numFmtId="0" fontId="43" fillId="22" borderId="16" xfId="0" applyFont="1" applyFill="1" applyBorder="1" applyAlignment="1">
      <alignment horizontal="center" vertical="center" wrapText="1"/>
    </xf>
    <xf numFmtId="0" fontId="43" fillId="22" borderId="8" xfId="0" applyFont="1" applyFill="1" applyBorder="1" applyAlignment="1">
      <alignment horizontal="center" vertical="center" wrapText="1"/>
    </xf>
    <xf numFmtId="0" fontId="43" fillId="22" borderId="46" xfId="0" applyFont="1" applyFill="1" applyBorder="1" applyAlignment="1">
      <alignment horizontal="center" vertical="center" wrapText="1"/>
    </xf>
    <xf numFmtId="0" fontId="36" fillId="20" borderId="40" xfId="0" applyFont="1" applyFill="1" applyBorder="1" applyAlignment="1">
      <alignment horizontal="center" vertical="center" wrapText="1"/>
    </xf>
    <xf numFmtId="0" fontId="36" fillId="20" borderId="8" xfId="0" applyFont="1" applyFill="1" applyBorder="1" applyAlignment="1">
      <alignment horizontal="center" vertical="center" wrapText="1"/>
    </xf>
    <xf numFmtId="0" fontId="36" fillId="20" borderId="16" xfId="0" applyFont="1" applyFill="1" applyBorder="1" applyAlignment="1">
      <alignment horizontal="center" vertical="center" wrapText="1"/>
    </xf>
    <xf numFmtId="0" fontId="36" fillId="20" borderId="17" xfId="0" applyFont="1" applyFill="1" applyBorder="1" applyAlignment="1">
      <alignment horizontal="center" vertical="center" wrapText="1"/>
    </xf>
    <xf numFmtId="0" fontId="4" fillId="21" borderId="40" xfId="0" applyFont="1" applyFill="1" applyBorder="1" applyAlignment="1">
      <alignment horizontal="center" vertical="center" wrapText="1"/>
    </xf>
    <xf numFmtId="0" fontId="4" fillId="21" borderId="8" xfId="0" applyFont="1" applyFill="1" applyBorder="1" applyAlignment="1">
      <alignment horizontal="center" vertical="center" wrapText="1"/>
    </xf>
    <xf numFmtId="0" fontId="4" fillId="21" borderId="16" xfId="0" applyFont="1" applyFill="1" applyBorder="1" applyAlignment="1">
      <alignment horizontal="center" vertical="center" wrapText="1"/>
    </xf>
    <xf numFmtId="0" fontId="4" fillId="21" borderId="41" xfId="0" applyFont="1" applyFill="1" applyBorder="1" applyAlignment="1">
      <alignment horizontal="center" vertical="center" wrapText="1"/>
    </xf>
    <xf numFmtId="0" fontId="4" fillId="21" borderId="48" xfId="0" applyFont="1" applyFill="1" applyBorder="1" applyAlignment="1">
      <alignment horizontal="center" vertical="center" wrapText="1"/>
    </xf>
    <xf numFmtId="0" fontId="37" fillId="20" borderId="40" xfId="0" applyFont="1" applyFill="1" applyBorder="1" applyAlignment="1">
      <alignment vertical="center" wrapText="1"/>
    </xf>
    <xf numFmtId="0" fontId="37" fillId="20" borderId="16" xfId="0" applyFont="1" applyFill="1" applyBorder="1" applyAlignment="1">
      <alignment vertical="center" wrapText="1"/>
    </xf>
    <xf numFmtId="0" fontId="37" fillId="20" borderId="41" xfId="0" applyFont="1" applyFill="1" applyBorder="1" applyAlignment="1">
      <alignment vertical="center" wrapText="1"/>
    </xf>
    <xf numFmtId="0" fontId="2" fillId="20" borderId="49" xfId="0" applyFont="1" applyFill="1" applyBorder="1" applyAlignment="1">
      <alignment vertical="center"/>
    </xf>
    <xf numFmtId="0" fontId="2" fillId="20" borderId="9" xfId="0" applyFont="1" applyFill="1" applyBorder="1" applyAlignment="1">
      <alignment vertical="center"/>
    </xf>
    <xf numFmtId="0" fontId="2" fillId="20" borderId="0" xfId="0" applyFont="1" applyFill="1" applyAlignment="1">
      <alignment vertical="center"/>
    </xf>
    <xf numFmtId="0" fontId="3" fillId="4" borderId="13" xfId="0" applyFont="1" applyFill="1" applyBorder="1" applyAlignment="1">
      <alignment horizontal="center" vertical="center" wrapText="1"/>
    </xf>
    <xf numFmtId="0" fontId="0" fillId="0" borderId="14" xfId="0" applyBorder="1"/>
    <xf numFmtId="0" fontId="0" fillId="0" borderId="15" xfId="0" applyBorder="1"/>
    <xf numFmtId="0" fontId="3" fillId="4" borderId="13" xfId="0" quotePrefix="1" applyFont="1" applyFill="1" applyBorder="1" applyAlignment="1">
      <alignment horizontal="center" vertical="center" wrapText="1"/>
    </xf>
    <xf numFmtId="0" fontId="9" fillId="3" borderId="16" xfId="0" applyFont="1" applyFill="1" applyBorder="1" applyAlignment="1">
      <alignment horizontal="center" vertical="center" wrapText="1"/>
    </xf>
    <xf numFmtId="0" fontId="9" fillId="3" borderId="17" xfId="0" applyFont="1" applyFill="1" applyBorder="1" applyAlignment="1">
      <alignment horizontal="center" vertical="center" wrapText="1"/>
    </xf>
    <xf numFmtId="0" fontId="5" fillId="0" borderId="18" xfId="0" applyFont="1" applyBorder="1" applyAlignment="1">
      <alignment horizontal="center" wrapText="1"/>
    </xf>
    <xf numFmtId="0" fontId="0" fillId="0" borderId="19" xfId="0" applyBorder="1"/>
    <xf numFmtId="0" fontId="0" fillId="0" borderId="20" xfId="0" applyBorder="1"/>
    <xf numFmtId="0" fontId="5" fillId="0" borderId="18" xfId="0" applyFont="1" applyBorder="1" applyAlignment="1">
      <alignment horizontal="center"/>
    </xf>
    <xf numFmtId="0" fontId="4" fillId="0" borderId="50" xfId="0" applyFont="1" applyBorder="1" applyAlignment="1">
      <alignment horizontal="center"/>
    </xf>
    <xf numFmtId="0" fontId="0" fillId="0" borderId="0" xfId="0"/>
    <xf numFmtId="0" fontId="0" fillId="0" borderId="0" xfId="0" applyAlignment="1">
      <alignment horizontal="center"/>
    </xf>
    <xf numFmtId="0" fontId="0" fillId="0" borderId="0" xfId="0" applyAlignment="1">
      <alignment horizontal="left"/>
    </xf>
    <xf numFmtId="0" fontId="0" fillId="0" borderId="0" xfId="0" applyBorder="1"/>
    <xf numFmtId="0" fontId="0" fillId="0" borderId="0" xfId="0" applyBorder="1" applyAlignment="1">
      <alignment horizontal="center"/>
    </xf>
    <xf numFmtId="0" fontId="2" fillId="0" borderId="0" xfId="0" applyFont="1" applyBorder="1" applyAlignment="1">
      <alignment horizontal="center"/>
    </xf>
    <xf numFmtId="0" fontId="2" fillId="0" borderId="53" xfId="0" applyFont="1" applyBorder="1" applyAlignment="1">
      <alignment horizontal="left" vertical="center"/>
    </xf>
    <xf numFmtId="0" fontId="4" fillId="0" borderId="51" xfId="0" applyFont="1" applyBorder="1" applyAlignment="1">
      <alignment horizontal="center"/>
    </xf>
    <xf numFmtId="0" fontId="45" fillId="0" borderId="51" xfId="0" applyFont="1" applyBorder="1" applyAlignment="1">
      <alignment horizontal="center"/>
    </xf>
    <xf numFmtId="0" fontId="45" fillId="0" borderId="52" xfId="0" applyFont="1" applyBorder="1" applyAlignment="1">
      <alignment horizontal="center"/>
    </xf>
    <xf numFmtId="0" fontId="2" fillId="0" borderId="56" xfId="0" applyFont="1" applyBorder="1" applyAlignment="1">
      <alignment horizontal="left" vertical="center"/>
    </xf>
    <xf numFmtId="0" fontId="2" fillId="0" borderId="57" xfId="0" applyFont="1" applyBorder="1" applyAlignment="1">
      <alignment horizontal="left" vertical="center"/>
    </xf>
    <xf numFmtId="0" fontId="0" fillId="0" borderId="54" xfId="0" applyBorder="1" applyAlignment="1">
      <alignment horizontal="left" vertical="center"/>
    </xf>
    <xf numFmtId="0" fontId="0" fillId="0" borderId="55" xfId="0" applyBorder="1" applyAlignment="1">
      <alignment horizontal="left" vertical="center"/>
    </xf>
    <xf numFmtId="0" fontId="0" fillId="0" borderId="53" xfId="0" applyBorder="1" applyAlignment="1">
      <alignment horizontal="left" vertical="center"/>
    </xf>
    <xf numFmtId="0" fontId="2" fillId="0" borderId="53" xfId="0" applyFont="1" applyBorder="1" applyAlignment="1">
      <alignment horizontal="left" vertical="center"/>
    </xf>
    <xf numFmtId="0" fontId="2" fillId="0" borderId="54" xfId="0" applyFont="1" applyBorder="1" applyAlignment="1">
      <alignment horizontal="left" vertical="center"/>
    </xf>
    <xf numFmtId="0" fontId="44" fillId="23" borderId="65" xfId="0" applyFont="1" applyFill="1" applyBorder="1" applyAlignment="1">
      <alignment horizontal="center" vertical="center"/>
    </xf>
    <xf numFmtId="0" fontId="44" fillId="23" borderId="9" xfId="0" applyFont="1" applyFill="1" applyBorder="1" applyAlignment="1">
      <alignment horizontal="center" vertical="center"/>
    </xf>
    <xf numFmtId="0" fontId="44" fillId="23" borderId="10" xfId="0" applyFont="1" applyFill="1" applyBorder="1" applyAlignment="1">
      <alignment horizontal="center" vertical="center"/>
    </xf>
    <xf numFmtId="0" fontId="46" fillId="9" borderId="64" xfId="0" applyFont="1" applyFill="1" applyBorder="1" applyAlignment="1">
      <alignment horizontal="center" vertical="center"/>
    </xf>
    <xf numFmtId="0" fontId="46" fillId="9" borderId="16" xfId="0" applyFont="1" applyFill="1" applyBorder="1" applyAlignment="1">
      <alignment horizontal="center" vertical="center"/>
    </xf>
    <xf numFmtId="0" fontId="46" fillId="9" borderId="8" xfId="0" applyFont="1" applyFill="1" applyBorder="1" applyAlignment="1">
      <alignment horizontal="center" vertical="center"/>
    </xf>
    <xf numFmtId="0" fontId="2" fillId="0" borderId="62" xfId="0" applyFont="1" applyBorder="1" applyAlignment="1">
      <alignment horizontal="left" vertical="center"/>
    </xf>
    <xf numFmtId="0" fontId="2" fillId="0" borderId="63" xfId="0" applyFont="1" applyBorder="1" applyAlignment="1">
      <alignment horizontal="left" vertical="center"/>
    </xf>
    <xf numFmtId="0" fontId="0" fillId="0" borderId="58" xfId="0" applyBorder="1" applyAlignment="1">
      <alignment horizontal="left" vertical="center"/>
    </xf>
    <xf numFmtId="0" fontId="0" fillId="0" borderId="59" xfId="0" applyBorder="1" applyAlignment="1">
      <alignment horizontal="left" vertical="center"/>
    </xf>
    <xf numFmtId="0" fontId="0" fillId="0" borderId="60" xfId="0" applyBorder="1" applyAlignment="1">
      <alignment horizontal="left" vertical="center"/>
    </xf>
    <xf numFmtId="0" fontId="0" fillId="0" borderId="61" xfId="0" applyBorder="1" applyAlignment="1">
      <alignment horizontal="left" vertical="center"/>
    </xf>
    <xf numFmtId="0" fontId="0" fillId="0" borderId="0" xfId="0" applyAlignment="1"/>
    <xf numFmtId="0" fontId="47" fillId="9" borderId="7" xfId="0" applyFont="1" applyFill="1" applyBorder="1" applyAlignment="1">
      <alignment horizontal="center" vertical="center"/>
    </xf>
    <xf numFmtId="0" fontId="47" fillId="9" borderId="16" xfId="0" applyFont="1" applyFill="1" applyBorder="1" applyAlignment="1">
      <alignment horizontal="center" vertical="center"/>
    </xf>
    <xf numFmtId="0" fontId="3" fillId="0" borderId="40" xfId="0" applyFont="1" applyBorder="1" applyAlignment="1">
      <alignment horizontal="center" vertical="center"/>
    </xf>
    <xf numFmtId="0" fontId="3" fillId="0" borderId="16" xfId="0" applyFont="1" applyBorder="1" applyAlignment="1">
      <alignment horizontal="center" vertical="center"/>
    </xf>
    <xf numFmtId="0" fontId="4" fillId="0" borderId="16" xfId="0" applyFont="1" applyBorder="1" applyAlignment="1">
      <alignment horizontal="center" vertical="center"/>
    </xf>
    <xf numFmtId="0" fontId="4" fillId="0" borderId="8" xfId="0" applyFont="1" applyBorder="1" applyAlignment="1">
      <alignment horizontal="center" vertical="center"/>
    </xf>
    <xf numFmtId="0" fontId="2" fillId="0" borderId="50" xfId="0" applyFont="1" applyBorder="1" applyAlignment="1">
      <alignment horizontal="left" vertical="center"/>
    </xf>
    <xf numFmtId="0" fontId="2" fillId="0" borderId="51" xfId="0" applyFont="1" applyBorder="1" applyAlignment="1">
      <alignment vertical="center"/>
    </xf>
    <xf numFmtId="0" fontId="0" fillId="0" borderId="51" xfId="0" applyBorder="1" applyAlignment="1">
      <alignment vertical="center"/>
    </xf>
    <xf numFmtId="0" fontId="0" fillId="0" borderId="52" xfId="0" applyBorder="1" applyAlignment="1">
      <alignment vertical="center"/>
    </xf>
    <xf numFmtId="0" fontId="2" fillId="0" borderId="54" xfId="0" applyFont="1" applyBorder="1" applyAlignment="1">
      <alignment vertical="center"/>
    </xf>
    <xf numFmtId="0" fontId="2" fillId="0" borderId="55" xfId="0" applyFont="1" applyBorder="1" applyAlignment="1">
      <alignment vertical="center"/>
    </xf>
    <xf numFmtId="0" fontId="2" fillId="0" borderId="68" xfId="0" applyFont="1" applyBorder="1" applyAlignment="1">
      <alignment horizontal="left" vertical="center"/>
    </xf>
    <xf numFmtId="0" fontId="2" fillId="0" borderId="66" xfId="0" applyFont="1" applyBorder="1" applyAlignment="1">
      <alignment vertical="center"/>
    </xf>
    <xf numFmtId="0" fontId="2" fillId="0" borderId="67" xfId="0" applyFont="1" applyBorder="1" applyAlignment="1">
      <alignment vertical="center"/>
    </xf>
    <xf numFmtId="0" fontId="3" fillId="0" borderId="0" xfId="0" applyFont="1" applyBorder="1" applyAlignment="1">
      <alignment horizontal="left" vertical="top"/>
    </xf>
    <xf numFmtId="0" fontId="48" fillId="0" borderId="0" xfId="0" applyFont="1"/>
    <xf numFmtId="0" fontId="49" fillId="2" borderId="5" xfId="0" applyFont="1" applyFill="1" applyBorder="1" applyAlignment="1">
      <alignment horizontal="centerContinuous"/>
    </xf>
    <xf numFmtId="0" fontId="49" fillId="2" borderId="0" xfId="0" applyFont="1" applyFill="1" applyAlignment="1">
      <alignment horizontal="centerContinuous"/>
    </xf>
    <xf numFmtId="0" fontId="50" fillId="0" borderId="0" xfId="0" applyFont="1"/>
    <xf numFmtId="0" fontId="51" fillId="0" borderId="65" xfId="0" applyFont="1" applyBorder="1"/>
    <xf numFmtId="0" fontId="0" fillId="0" borderId="9" xfId="0" applyBorder="1"/>
    <xf numFmtId="0" fontId="52" fillId="0" borderId="10" xfId="0" applyFont="1" applyBorder="1" applyAlignment="1">
      <alignment horizontal="right"/>
    </xf>
    <xf numFmtId="0" fontId="0" fillId="24" borderId="3" xfId="0" applyFill="1" applyBorder="1"/>
    <xf numFmtId="0" fontId="0" fillId="24" borderId="19" xfId="0" applyFill="1" applyBorder="1"/>
    <xf numFmtId="0" fontId="0" fillId="24" borderId="10" xfId="0" applyFill="1" applyBorder="1"/>
    <xf numFmtId="0" fontId="49" fillId="2" borderId="5" xfId="0" applyFont="1" applyFill="1" applyBorder="1" applyAlignment="1">
      <alignment horizontal="left"/>
    </xf>
    <xf numFmtId="0" fontId="53" fillId="2" borderId="0" xfId="0" applyFont="1" applyFill="1" applyBorder="1"/>
    <xf numFmtId="0" fontId="0" fillId="2" borderId="6" xfId="0" applyFill="1" applyBorder="1"/>
    <xf numFmtId="0" fontId="0" fillId="24" borderId="2" xfId="0" applyFill="1" applyBorder="1"/>
    <xf numFmtId="0" fontId="0" fillId="24" borderId="69" xfId="0" applyFill="1" applyBorder="1"/>
    <xf numFmtId="0" fontId="0" fillId="24" borderId="70" xfId="0" applyFill="1" applyBorder="1"/>
    <xf numFmtId="0" fontId="54" fillId="0" borderId="5" xfId="0" applyFont="1" applyBorder="1"/>
    <xf numFmtId="0" fontId="0" fillId="0" borderId="6" xfId="0" applyBorder="1"/>
    <xf numFmtId="0" fontId="0" fillId="25" borderId="2" xfId="0" applyFill="1" applyBorder="1"/>
    <xf numFmtId="0" fontId="0" fillId="25" borderId="69" xfId="0" applyFill="1" applyBorder="1"/>
    <xf numFmtId="0" fontId="0" fillId="25" borderId="70" xfId="0" applyFill="1" applyBorder="1"/>
    <xf numFmtId="0" fontId="54" fillId="0" borderId="0" xfId="0" applyFont="1" applyBorder="1"/>
    <xf numFmtId="0" fontId="52" fillId="0" borderId="6" xfId="0" applyFont="1" applyBorder="1" applyAlignment="1">
      <alignment horizontal="right"/>
    </xf>
    <xf numFmtId="0" fontId="52" fillId="26" borderId="2" xfId="0" applyFont="1" applyFill="1" applyBorder="1"/>
    <xf numFmtId="0" fontId="0" fillId="26" borderId="69" xfId="0" applyFill="1" applyBorder="1"/>
    <xf numFmtId="0" fontId="0" fillId="26" borderId="15" xfId="0" applyFill="1" applyBorder="1"/>
    <xf numFmtId="0" fontId="54" fillId="0" borderId="71" xfId="0" applyFont="1" applyBorder="1"/>
    <xf numFmtId="0" fontId="54" fillId="0" borderId="11" xfId="0" applyFont="1" applyBorder="1"/>
    <xf numFmtId="0" fontId="0" fillId="0" borderId="11" xfId="0" applyBorder="1"/>
    <xf numFmtId="0" fontId="52" fillId="0" borderId="12" xfId="0" applyFont="1" applyBorder="1" applyAlignment="1">
      <alignment horizontal="right"/>
    </xf>
    <xf numFmtId="0" fontId="55" fillId="27" borderId="72" xfId="0" applyFont="1" applyFill="1" applyBorder="1"/>
    <xf numFmtId="0" fontId="55" fillId="27" borderId="73" xfId="0" applyFont="1" applyFill="1" applyBorder="1"/>
    <xf numFmtId="0" fontId="0" fillId="27" borderId="74" xfId="0" applyFill="1" applyBorder="1"/>
    <xf numFmtId="0" fontId="49" fillId="2" borderId="75" xfId="0" applyFont="1" applyFill="1" applyBorder="1" applyAlignment="1">
      <alignment horizontal="centerContinuous"/>
    </xf>
    <xf numFmtId="0" fontId="53" fillId="2" borderId="75" xfId="0" applyFont="1" applyFill="1" applyBorder="1" applyAlignment="1">
      <alignment horizontal="centerContinuous"/>
    </xf>
    <xf numFmtId="0" fontId="52" fillId="0" borderId="0" xfId="0" applyFont="1" applyAlignment="1">
      <alignment horizontal="right"/>
    </xf>
    <xf numFmtId="0" fontId="0" fillId="24" borderId="76" xfId="0" applyFill="1" applyBorder="1" applyAlignment="1">
      <alignment textRotation="90"/>
    </xf>
    <xf numFmtId="0" fontId="0" fillId="24" borderId="77" xfId="0" applyFill="1" applyBorder="1" applyAlignment="1">
      <alignment textRotation="90"/>
    </xf>
    <xf numFmtId="0" fontId="0" fillId="24" borderId="78" xfId="0" applyFill="1" applyBorder="1" applyAlignment="1">
      <alignment textRotation="90"/>
    </xf>
    <xf numFmtId="0" fontId="0" fillId="0" borderId="0" xfId="0" applyAlignment="1">
      <alignment textRotation="90"/>
    </xf>
    <xf numFmtId="0" fontId="0" fillId="24" borderId="50" xfId="0" applyFill="1" applyBorder="1"/>
    <xf numFmtId="0" fontId="0" fillId="24" borderId="51" xfId="0" applyFill="1" applyBorder="1" applyAlignment="1">
      <alignment horizontal="right"/>
    </xf>
    <xf numFmtId="0" fontId="0" fillId="28" borderId="54" xfId="0" applyFill="1" applyBorder="1" applyAlignment="1">
      <alignment horizontal="center" vertical="center"/>
    </xf>
    <xf numFmtId="0" fontId="52" fillId="28" borderId="55" xfId="0" applyFont="1" applyFill="1" applyBorder="1" applyAlignment="1">
      <alignment horizontal="center" vertical="center"/>
    </xf>
    <xf numFmtId="0" fontId="0" fillId="24" borderId="53" xfId="0" applyFill="1" applyBorder="1"/>
    <xf numFmtId="0" fontId="0" fillId="24" borderId="54" xfId="0" applyFill="1" applyBorder="1" applyAlignment="1">
      <alignment horizontal="right"/>
    </xf>
    <xf numFmtId="0" fontId="0" fillId="28" borderId="55" xfId="0" applyFill="1" applyBorder="1" applyAlignment="1">
      <alignment horizontal="center"/>
    </xf>
    <xf numFmtId="0" fontId="0" fillId="28" borderId="55" xfId="0" applyFill="1" applyBorder="1" applyAlignment="1">
      <alignment horizontal="center" vertical="center"/>
    </xf>
    <xf numFmtId="0" fontId="0" fillId="24" borderId="68" xfId="0" applyFill="1" applyBorder="1"/>
    <xf numFmtId="0" fontId="0" fillId="24" borderId="66" xfId="0" applyFill="1" applyBorder="1" applyAlignment="1">
      <alignment horizontal="right"/>
    </xf>
    <xf numFmtId="0" fontId="0" fillId="28" borderId="66" xfId="0" applyFill="1" applyBorder="1" applyAlignment="1">
      <alignment horizontal="center" vertical="center"/>
    </xf>
    <xf numFmtId="0" fontId="0" fillId="28" borderId="67" xfId="0" applyFill="1" applyBorder="1" applyAlignment="1">
      <alignment horizontal="center" vertical="center"/>
    </xf>
    <xf numFmtId="0" fontId="0" fillId="0" borderId="0" xfId="0" applyFill="1"/>
  </cellXfs>
  <cellStyles count="20">
    <cellStyle name="40% - Ênfase3 2" xfId="17" xr:uid="{2E1732D0-21A5-4FD5-A0FA-58950CD24079}"/>
    <cellStyle name="Data" xfId="1" xr:uid="{00000000-0005-0000-0000-000000000000}"/>
    <cellStyle name="Ênfase1 2" xfId="14" xr:uid="{BCDBC982-B276-447C-AA36-7BFFA994747A}"/>
    <cellStyle name="Ênfase2 2" xfId="16" xr:uid="{1F3BBD3C-EEE0-4C82-92A8-17D876527163}"/>
    <cellStyle name="Hiperlink" xfId="2" builtinId="8"/>
    <cellStyle name="Hiperlink 2" xfId="13" xr:uid="{0B5709AF-CB5E-4D1F-89FF-80FDEDCEA8EB}"/>
    <cellStyle name="Início do Projeto" xfId="3" xr:uid="{00000000-0005-0000-0000-000002000000}"/>
    <cellStyle name="Nome" xfId="4" xr:uid="{00000000-0005-0000-0000-000004000000}"/>
    <cellStyle name="Normal" xfId="0" builtinId="0"/>
    <cellStyle name="Normal 2" xfId="11" xr:uid="{4868D47C-44C3-4B12-8527-CC5A29EA757E}"/>
    <cellStyle name="Normal 3" xfId="15" xr:uid="{90DC9492-8557-4F8B-B218-614291E57F6F}"/>
    <cellStyle name="Normal 3 2 2" xfId="18" xr:uid="{76EDCE1B-A641-485D-ADEB-4C3E0F37A32E}"/>
    <cellStyle name="Porcentagem" xfId="5" builtinId="5"/>
    <cellStyle name="Porcentagem 2" xfId="19" xr:uid="{DD4485E6-46B2-4568-8B1E-DB364132CBAA}"/>
    <cellStyle name="Sheet Title" xfId="12" xr:uid="{389373B7-6F72-40BB-880D-F1BB75AD7E2F}"/>
    <cellStyle name="Tarefa" xfId="6" xr:uid="{00000000-0005-0000-0000-000007000000}"/>
    <cellStyle name="Título" xfId="7" builtinId="15"/>
    <cellStyle name="Título 2" xfId="8" builtinId="17"/>
    <cellStyle name="Título 3" xfId="9" builtinId="18"/>
    <cellStyle name="zTextoOculto" xfId="10" xr:uid="{00000000-0005-0000-0000-00000B000000}"/>
  </cellStyles>
  <dxfs count="21">
    <dxf>
      <fill>
        <patternFill>
          <bgColor theme="0" tint="-0.14996795556505021"/>
        </patternFill>
      </fill>
    </dxf>
    <dxf>
      <fill>
        <patternFill>
          <bgColor theme="0" tint="-0.24994659260841701"/>
        </patternFill>
      </fill>
    </dxf>
    <dxf>
      <fill>
        <patternFill>
          <bgColor rgb="FFFFFF99"/>
        </patternFill>
      </fill>
    </dxf>
    <dxf>
      <fill>
        <patternFill>
          <bgColor theme="6" tint="0.39994506668294322"/>
        </patternFill>
      </fill>
    </dxf>
    <dxf>
      <fill>
        <patternFill>
          <bgColor rgb="FFFF0000"/>
        </patternFill>
      </fill>
    </dxf>
    <dxf>
      <fill>
        <patternFill>
          <bgColor rgb="FFFFFFFF"/>
        </patternFill>
      </fill>
    </dxf>
    <dxf>
      <fill>
        <patternFill>
          <bgColor theme="0" tint="-0.14996795556505021"/>
        </patternFill>
      </fill>
    </dxf>
    <dxf>
      <fill>
        <patternFill>
          <bgColor theme="0" tint="-0.24994659260841701"/>
        </patternFill>
      </fill>
    </dxf>
    <dxf>
      <fill>
        <patternFill>
          <bgColor rgb="FFFFFF99"/>
        </patternFill>
      </fill>
    </dxf>
    <dxf>
      <fill>
        <patternFill>
          <bgColor theme="6" tint="0.39994506668294322"/>
        </patternFill>
      </fill>
    </dxf>
    <dxf>
      <fill>
        <patternFill>
          <bgColor rgb="FFFF0000"/>
        </patternFill>
      </fill>
    </dxf>
    <dxf>
      <fill>
        <patternFill>
          <bgColor rgb="FFFFFFFF"/>
        </patternFill>
      </fill>
    </dxf>
    <dxf>
      <fill>
        <patternFill>
          <bgColor theme="0" tint="-0.14996795556505021"/>
        </patternFill>
      </fill>
    </dxf>
    <dxf>
      <fill>
        <patternFill>
          <bgColor theme="0" tint="-0.24994659260841701"/>
        </patternFill>
      </fill>
    </dxf>
    <dxf>
      <fill>
        <patternFill>
          <bgColor rgb="FFFFFF99"/>
        </patternFill>
      </fill>
    </dxf>
    <dxf>
      <fill>
        <patternFill>
          <bgColor theme="6" tint="0.39994506668294322"/>
        </patternFill>
      </fill>
    </dxf>
    <dxf>
      <fill>
        <patternFill>
          <bgColor rgb="FFFF0000"/>
        </patternFill>
      </fill>
    </dxf>
    <dxf>
      <fill>
        <patternFill>
          <bgColor rgb="FFFFFFFF"/>
        </patternFill>
      </fill>
    </dxf>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447675</xdr:colOff>
      <xdr:row>8</xdr:row>
      <xdr:rowOff>1409700</xdr:rowOff>
    </xdr:from>
    <xdr:to>
      <xdr:col>3</xdr:col>
      <xdr:colOff>323850</xdr:colOff>
      <xdr:row>8</xdr:row>
      <xdr:rowOff>1409700</xdr:rowOff>
    </xdr:to>
    <xdr:sp macro="" textlink="">
      <xdr:nvSpPr>
        <xdr:cNvPr id="2" name="Line 1">
          <a:extLst>
            <a:ext uri="{FF2B5EF4-FFF2-40B4-BE49-F238E27FC236}">
              <a16:creationId xmlns:a16="http://schemas.microsoft.com/office/drawing/2014/main" id="{1DB308E9-5057-4B3D-BA10-04E8E55E4450}"/>
            </a:ext>
          </a:extLst>
        </xdr:cNvPr>
        <xdr:cNvSpPr>
          <a:spLocks noChangeShapeType="1"/>
        </xdr:cNvSpPr>
      </xdr:nvSpPr>
      <xdr:spPr bwMode="auto">
        <a:xfrm>
          <a:off x="504825" y="3190875"/>
          <a:ext cx="1085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447675</xdr:colOff>
      <xdr:row>8</xdr:row>
      <xdr:rowOff>9525</xdr:rowOff>
    </xdr:from>
    <xdr:to>
      <xdr:col>1</xdr:col>
      <xdr:colOff>285750</xdr:colOff>
      <xdr:row>8</xdr:row>
      <xdr:rowOff>1409700</xdr:rowOff>
    </xdr:to>
    <xdr:sp macro="" textlink="">
      <xdr:nvSpPr>
        <xdr:cNvPr id="3" name="Line 2">
          <a:extLst>
            <a:ext uri="{FF2B5EF4-FFF2-40B4-BE49-F238E27FC236}">
              <a16:creationId xmlns:a16="http://schemas.microsoft.com/office/drawing/2014/main" id="{D961E631-2D70-48E8-8EC1-3B26151492A1}"/>
            </a:ext>
          </a:extLst>
        </xdr:cNvPr>
        <xdr:cNvSpPr>
          <a:spLocks noChangeShapeType="1"/>
        </xdr:cNvSpPr>
      </xdr:nvSpPr>
      <xdr:spPr bwMode="auto">
        <a:xfrm flipV="1">
          <a:off x="504825" y="1790700"/>
          <a:ext cx="0" cy="14001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arya/Downloads/241023-WBS-PROJETO-NI(Recuperado%20Automaticamen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Charter"/>
      <sheetName val="WBS-MACRO-ATIVIDADE"/>
      <sheetName val="WBS_Detalhado (ordem etapas)"/>
      <sheetName val="WBS_Detalhado (ordem depend)"/>
      <sheetName val="Gráfico de Gantt"/>
      <sheetName val="SAM SRM"/>
      <sheetName val="Comunicação"/>
      <sheetName val="PV_dependência"/>
      <sheetName val="Cronograma_de_Custos (2)"/>
    </sheetNames>
    <sheetDataSet>
      <sheetData sheetId="0" refreshError="1"/>
      <sheetData sheetId="1" refreshError="1"/>
      <sheetData sheetId="2" refreshError="1"/>
      <sheetData sheetId="3" refreshError="1"/>
      <sheetData sheetId="4">
        <row r="5">
          <cell r="G5">
            <v>45160</v>
          </cell>
        </row>
        <row r="6">
          <cell r="G6">
            <v>1</v>
          </cell>
        </row>
      </sheetData>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I60" sheet="WBS_Detalhado (ordem etapas)"/>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36"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2" t="s">
        <v>159</v>
      </c>
      <c r="F3" s="33"/>
      <c r="G3" s="34"/>
      <c r="H3" s="35"/>
    </row>
    <row r="5" spans="1:66" ht="34.5" customHeight="1" thickBot="1" x14ac:dyDescent="0.3">
      <c r="A5" s="36" t="s">
        <v>128</v>
      </c>
      <c r="D5" s="100" t="s">
        <v>158</v>
      </c>
      <c r="E5" s="122" t="s">
        <v>129</v>
      </c>
      <c r="F5" s="123"/>
      <c r="G5" s="124">
        <v>45160</v>
      </c>
      <c r="H5" s="124"/>
    </row>
    <row r="6" spans="1:66" ht="30" customHeight="1" thickTop="1" thickBot="1" x14ac:dyDescent="0.3">
      <c r="A6" s="31" t="s">
        <v>130</v>
      </c>
      <c r="B6" s="31"/>
      <c r="C6" s="31"/>
      <c r="E6" s="122" t="s">
        <v>131</v>
      </c>
      <c r="F6" s="123"/>
      <c r="G6" s="37">
        <v>1</v>
      </c>
      <c r="K6" s="119">
        <f>K7</f>
        <v>45159</v>
      </c>
      <c r="L6" s="120"/>
      <c r="M6" s="120"/>
      <c r="N6" s="120"/>
      <c r="O6" s="120"/>
      <c r="P6" s="120"/>
      <c r="Q6" s="121"/>
      <c r="R6" s="119">
        <f>R7</f>
        <v>45166</v>
      </c>
      <c r="S6" s="120"/>
      <c r="T6" s="120"/>
      <c r="U6" s="120"/>
      <c r="V6" s="120"/>
      <c r="W6" s="120"/>
      <c r="X6" s="121"/>
      <c r="Y6" s="119">
        <f>Y7</f>
        <v>45173</v>
      </c>
      <c r="Z6" s="120"/>
      <c r="AA6" s="120"/>
      <c r="AB6" s="120"/>
      <c r="AC6" s="120"/>
      <c r="AD6" s="120"/>
      <c r="AE6" s="121"/>
      <c r="AF6" s="119">
        <f>AF7</f>
        <v>45180</v>
      </c>
      <c r="AG6" s="120"/>
      <c r="AH6" s="120"/>
      <c r="AI6" s="120"/>
      <c r="AJ6" s="120"/>
      <c r="AK6" s="120"/>
      <c r="AL6" s="121"/>
      <c r="AM6" s="119">
        <f>AM7</f>
        <v>45187</v>
      </c>
      <c r="AN6" s="120"/>
      <c r="AO6" s="120"/>
      <c r="AP6" s="120"/>
      <c r="AQ6" s="120"/>
      <c r="AR6" s="120"/>
      <c r="AS6" s="121"/>
      <c r="AT6" s="119">
        <f>AT7</f>
        <v>45194</v>
      </c>
      <c r="AU6" s="120"/>
      <c r="AV6" s="120"/>
      <c r="AW6" s="120"/>
      <c r="AX6" s="120"/>
      <c r="AY6" s="120"/>
      <c r="AZ6" s="121"/>
      <c r="BA6" s="119">
        <f>BA7</f>
        <v>45201</v>
      </c>
      <c r="BB6" s="120"/>
      <c r="BC6" s="120"/>
      <c r="BD6" s="120"/>
      <c r="BE6" s="120"/>
      <c r="BF6" s="120"/>
      <c r="BG6" s="121"/>
      <c r="BH6" s="119">
        <f>BH7</f>
        <v>45208</v>
      </c>
      <c r="BI6" s="120"/>
      <c r="BJ6" s="120"/>
      <c r="BK6" s="120"/>
      <c r="BL6" s="120"/>
      <c r="BM6" s="120"/>
      <c r="BN6" s="121"/>
    </row>
    <row r="7" spans="1:66" ht="15" customHeight="1" x14ac:dyDescent="0.25">
      <c r="A7" s="31" t="s">
        <v>132</v>
      </c>
      <c r="B7" s="31"/>
      <c r="C7" s="31"/>
      <c r="D7" s="38"/>
      <c r="E7" s="38"/>
      <c r="F7" s="38"/>
      <c r="G7" s="38"/>
      <c r="H7" s="38"/>
      <c r="I7" s="38"/>
      <c r="K7" s="39">
        <f>Início_do_projeto-WEEKDAY(Início_do_projeto,1)+2+7*(Semana_de_exibição-1)</f>
        <v>45159</v>
      </c>
      <c r="L7" s="40">
        <f>K7+1</f>
        <v>45160</v>
      </c>
      <c r="M7" s="40">
        <f t="shared" ref="M7:AZ7" si="0">L7+1</f>
        <v>45161</v>
      </c>
      <c r="N7" s="40">
        <f t="shared" si="0"/>
        <v>45162</v>
      </c>
      <c r="O7" s="40">
        <f t="shared" si="0"/>
        <v>45163</v>
      </c>
      <c r="P7" s="40">
        <f t="shared" si="0"/>
        <v>45164</v>
      </c>
      <c r="Q7" s="41">
        <f t="shared" si="0"/>
        <v>45165</v>
      </c>
      <c r="R7" s="39">
        <f>Q7+1</f>
        <v>45166</v>
      </c>
      <c r="S7" s="40">
        <f>R7+1</f>
        <v>45167</v>
      </c>
      <c r="T7" s="40">
        <f t="shared" si="0"/>
        <v>45168</v>
      </c>
      <c r="U7" s="40">
        <f t="shared" si="0"/>
        <v>45169</v>
      </c>
      <c r="V7" s="40">
        <f t="shared" si="0"/>
        <v>45170</v>
      </c>
      <c r="W7" s="40">
        <f t="shared" si="0"/>
        <v>45171</v>
      </c>
      <c r="X7" s="41">
        <f t="shared" si="0"/>
        <v>45172</v>
      </c>
      <c r="Y7" s="39">
        <f>X7+1</f>
        <v>45173</v>
      </c>
      <c r="Z7" s="40">
        <f>Y7+1</f>
        <v>45174</v>
      </c>
      <c r="AA7" s="40">
        <f t="shared" si="0"/>
        <v>45175</v>
      </c>
      <c r="AB7" s="40">
        <f t="shared" si="0"/>
        <v>45176</v>
      </c>
      <c r="AC7" s="40">
        <f t="shared" si="0"/>
        <v>45177</v>
      </c>
      <c r="AD7" s="40">
        <f t="shared" si="0"/>
        <v>45178</v>
      </c>
      <c r="AE7" s="41">
        <f t="shared" si="0"/>
        <v>45179</v>
      </c>
      <c r="AF7" s="39">
        <f>AE7+1</f>
        <v>45180</v>
      </c>
      <c r="AG7" s="40">
        <f>AF7+1</f>
        <v>45181</v>
      </c>
      <c r="AH7" s="40">
        <f t="shared" si="0"/>
        <v>45182</v>
      </c>
      <c r="AI7" s="40">
        <f t="shared" si="0"/>
        <v>45183</v>
      </c>
      <c r="AJ7" s="40">
        <f t="shared" si="0"/>
        <v>45184</v>
      </c>
      <c r="AK7" s="40">
        <f t="shared" si="0"/>
        <v>45185</v>
      </c>
      <c r="AL7" s="41">
        <f t="shared" si="0"/>
        <v>45186</v>
      </c>
      <c r="AM7" s="39">
        <f>AL7+1</f>
        <v>45187</v>
      </c>
      <c r="AN7" s="40">
        <f>AM7+1</f>
        <v>45188</v>
      </c>
      <c r="AO7" s="40">
        <f t="shared" si="0"/>
        <v>45189</v>
      </c>
      <c r="AP7" s="40">
        <f t="shared" si="0"/>
        <v>45190</v>
      </c>
      <c r="AQ7" s="40">
        <f t="shared" si="0"/>
        <v>45191</v>
      </c>
      <c r="AR7" s="40">
        <f t="shared" si="0"/>
        <v>45192</v>
      </c>
      <c r="AS7" s="41">
        <f t="shared" si="0"/>
        <v>45193</v>
      </c>
      <c r="AT7" s="39">
        <f>AS7+1</f>
        <v>45194</v>
      </c>
      <c r="AU7" s="40">
        <f>AT7+1</f>
        <v>45195</v>
      </c>
      <c r="AV7" s="40">
        <f t="shared" si="0"/>
        <v>45196</v>
      </c>
      <c r="AW7" s="40">
        <f t="shared" si="0"/>
        <v>45197</v>
      </c>
      <c r="AX7" s="40">
        <f t="shared" si="0"/>
        <v>45198</v>
      </c>
      <c r="AY7" s="40">
        <f t="shared" si="0"/>
        <v>45199</v>
      </c>
      <c r="AZ7" s="41">
        <f t="shared" si="0"/>
        <v>45200</v>
      </c>
      <c r="BA7" s="39">
        <f t="shared" ref="BA7:BN7" si="1">AZ7+1</f>
        <v>45201</v>
      </c>
      <c r="BB7" s="40">
        <f t="shared" si="1"/>
        <v>45202</v>
      </c>
      <c r="BC7" s="40">
        <f t="shared" si="1"/>
        <v>45203</v>
      </c>
      <c r="BD7" s="40">
        <f t="shared" si="1"/>
        <v>45204</v>
      </c>
      <c r="BE7" s="40">
        <f t="shared" si="1"/>
        <v>45205</v>
      </c>
      <c r="BF7" s="40">
        <f t="shared" si="1"/>
        <v>45206</v>
      </c>
      <c r="BG7" s="41">
        <f t="shared" si="1"/>
        <v>45207</v>
      </c>
      <c r="BH7" s="39">
        <f t="shared" si="1"/>
        <v>45208</v>
      </c>
      <c r="BI7" s="40">
        <f t="shared" si="1"/>
        <v>45209</v>
      </c>
      <c r="BJ7" s="40">
        <f t="shared" si="1"/>
        <v>45210</v>
      </c>
      <c r="BK7" s="40">
        <f t="shared" si="1"/>
        <v>45211</v>
      </c>
      <c r="BL7" s="40">
        <f t="shared" si="1"/>
        <v>45212</v>
      </c>
      <c r="BM7" s="40">
        <f t="shared" si="1"/>
        <v>45213</v>
      </c>
      <c r="BN7" s="41">
        <f t="shared" si="1"/>
        <v>45214</v>
      </c>
    </row>
    <row r="8" spans="1:66" ht="30" customHeight="1" thickBot="1" x14ac:dyDescent="0.3">
      <c r="A8" s="31" t="s">
        <v>133</v>
      </c>
      <c r="B8" s="31"/>
      <c r="C8" s="31"/>
      <c r="D8" s="42" t="s">
        <v>134</v>
      </c>
      <c r="E8" s="43" t="s">
        <v>135</v>
      </c>
      <c r="F8" s="43" t="s">
        <v>136</v>
      </c>
      <c r="G8" s="43" t="s">
        <v>137</v>
      </c>
      <c r="H8" s="43" t="s">
        <v>138</v>
      </c>
      <c r="I8" s="43"/>
      <c r="J8" s="43" t="s">
        <v>139</v>
      </c>
      <c r="K8" s="44" t="str">
        <f t="shared" ref="K8:BN8" si="2">LEFT(TEXT(K7,"ddd"),1)</f>
        <v>s</v>
      </c>
      <c r="L8" s="44" t="str">
        <f t="shared" si="2"/>
        <v>t</v>
      </c>
      <c r="M8" s="44" t="str">
        <f t="shared" si="2"/>
        <v>q</v>
      </c>
      <c r="N8" s="44" t="str">
        <f t="shared" si="2"/>
        <v>q</v>
      </c>
      <c r="O8" s="44" t="str">
        <f t="shared" si="2"/>
        <v>s</v>
      </c>
      <c r="P8" s="44" t="str">
        <f t="shared" si="2"/>
        <v>s</v>
      </c>
      <c r="Q8" s="44" t="str">
        <f t="shared" si="2"/>
        <v>d</v>
      </c>
      <c r="R8" s="44" t="str">
        <f t="shared" si="2"/>
        <v>s</v>
      </c>
      <c r="S8" s="44" t="str">
        <f t="shared" si="2"/>
        <v>t</v>
      </c>
      <c r="T8" s="44" t="str">
        <f t="shared" si="2"/>
        <v>q</v>
      </c>
      <c r="U8" s="44" t="str">
        <f t="shared" si="2"/>
        <v>q</v>
      </c>
      <c r="V8" s="44" t="str">
        <f t="shared" si="2"/>
        <v>s</v>
      </c>
      <c r="W8" s="44" t="str">
        <f t="shared" si="2"/>
        <v>s</v>
      </c>
      <c r="X8" s="44" t="str">
        <f t="shared" si="2"/>
        <v>d</v>
      </c>
      <c r="Y8" s="44" t="str">
        <f t="shared" si="2"/>
        <v>s</v>
      </c>
      <c r="Z8" s="44" t="str">
        <f t="shared" si="2"/>
        <v>t</v>
      </c>
      <c r="AA8" s="44" t="str">
        <f t="shared" si="2"/>
        <v>q</v>
      </c>
      <c r="AB8" s="44" t="str">
        <f t="shared" si="2"/>
        <v>q</v>
      </c>
      <c r="AC8" s="44" t="str">
        <f t="shared" si="2"/>
        <v>s</v>
      </c>
      <c r="AD8" s="44" t="str">
        <f t="shared" si="2"/>
        <v>s</v>
      </c>
      <c r="AE8" s="44" t="str">
        <f t="shared" si="2"/>
        <v>d</v>
      </c>
      <c r="AF8" s="44" t="str">
        <f t="shared" si="2"/>
        <v>s</v>
      </c>
      <c r="AG8" s="44" t="str">
        <f t="shared" si="2"/>
        <v>t</v>
      </c>
      <c r="AH8" s="44" t="str">
        <f t="shared" si="2"/>
        <v>q</v>
      </c>
      <c r="AI8" s="44" t="str">
        <f t="shared" si="2"/>
        <v>q</v>
      </c>
      <c r="AJ8" s="44" t="str">
        <f t="shared" si="2"/>
        <v>s</v>
      </c>
      <c r="AK8" s="44" t="str">
        <f t="shared" si="2"/>
        <v>s</v>
      </c>
      <c r="AL8" s="44" t="str">
        <f t="shared" si="2"/>
        <v>d</v>
      </c>
      <c r="AM8" s="44" t="str">
        <f t="shared" si="2"/>
        <v>s</v>
      </c>
      <c r="AN8" s="44" t="str">
        <f t="shared" si="2"/>
        <v>t</v>
      </c>
      <c r="AO8" s="44" t="str">
        <f t="shared" si="2"/>
        <v>q</v>
      </c>
      <c r="AP8" s="44" t="str">
        <f t="shared" si="2"/>
        <v>q</v>
      </c>
      <c r="AQ8" s="44" t="str">
        <f t="shared" si="2"/>
        <v>s</v>
      </c>
      <c r="AR8" s="44" t="str">
        <f t="shared" si="2"/>
        <v>s</v>
      </c>
      <c r="AS8" s="44" t="str">
        <f t="shared" si="2"/>
        <v>d</v>
      </c>
      <c r="AT8" s="44" t="str">
        <f t="shared" si="2"/>
        <v>s</v>
      </c>
      <c r="AU8" s="44" t="str">
        <f t="shared" si="2"/>
        <v>t</v>
      </c>
      <c r="AV8" s="44" t="str">
        <f t="shared" si="2"/>
        <v>q</v>
      </c>
      <c r="AW8" s="44" t="str">
        <f t="shared" si="2"/>
        <v>q</v>
      </c>
      <c r="AX8" s="44" t="str">
        <f t="shared" si="2"/>
        <v>s</v>
      </c>
      <c r="AY8" s="44" t="str">
        <f t="shared" si="2"/>
        <v>s</v>
      </c>
      <c r="AZ8" s="44" t="str">
        <f t="shared" si="2"/>
        <v>d</v>
      </c>
      <c r="BA8" s="44" t="str">
        <f t="shared" si="2"/>
        <v>s</v>
      </c>
      <c r="BB8" s="44" t="str">
        <f t="shared" si="2"/>
        <v>t</v>
      </c>
      <c r="BC8" s="44" t="str">
        <f t="shared" si="2"/>
        <v>q</v>
      </c>
      <c r="BD8" s="44" t="str">
        <f t="shared" si="2"/>
        <v>q</v>
      </c>
      <c r="BE8" s="44" t="str">
        <f t="shared" si="2"/>
        <v>s</v>
      </c>
      <c r="BF8" s="44" t="str">
        <f t="shared" si="2"/>
        <v>s</v>
      </c>
      <c r="BG8" s="44" t="str">
        <f t="shared" si="2"/>
        <v>d</v>
      </c>
      <c r="BH8" s="44" t="str">
        <f t="shared" si="2"/>
        <v>s</v>
      </c>
      <c r="BI8" s="44" t="str">
        <f t="shared" si="2"/>
        <v>t</v>
      </c>
      <c r="BJ8" s="44" t="str">
        <f t="shared" si="2"/>
        <v>q</v>
      </c>
      <c r="BK8" s="44" t="str">
        <f t="shared" si="2"/>
        <v>q</v>
      </c>
      <c r="BL8" s="44" t="str">
        <f t="shared" si="2"/>
        <v>s</v>
      </c>
      <c r="BM8" s="44" t="str">
        <f t="shared" si="2"/>
        <v>s</v>
      </c>
      <c r="BN8" s="44" t="str">
        <f t="shared" si="2"/>
        <v>d</v>
      </c>
    </row>
    <row r="9" spans="1:66" ht="30" hidden="1" customHeight="1" x14ac:dyDescent="0.25">
      <c r="A9" s="36" t="s">
        <v>140</v>
      </c>
      <c r="E9" s="45"/>
      <c r="G9"/>
      <c r="J9">
        <f>IF(OR(ISBLANK(início_da_tarefa),ISBLANK(término_da_tarefa)),"",término_da_tarefa-início_da_tarefa+1)</f>
        <v>4</v>
      </c>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row>
    <row r="10" spans="1:66" s="14" customFormat="1" ht="30" customHeight="1" thickBot="1" x14ac:dyDescent="0.3">
      <c r="A10" s="31" t="s">
        <v>141</v>
      </c>
      <c r="B10" s="31"/>
      <c r="C10" s="31"/>
      <c r="D10" s="47" t="s">
        <v>44</v>
      </c>
      <c r="E10" s="48"/>
      <c r="F10" s="49"/>
      <c r="G10" s="50"/>
      <c r="H10" s="51"/>
      <c r="I10" s="52"/>
      <c r="J10" s="52">
        <f t="shared" ref="J10:J35" si="3">IF(OR(ISBLANK(início_da_tarefa),ISBLANK(término_da_tarefa)),"",término_da_tarefa-início_da_tarefa+1)</f>
        <v>3</v>
      </c>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row>
    <row r="11" spans="1:66" s="14" customFormat="1" ht="30" customHeight="1" thickBot="1" x14ac:dyDescent="0.3">
      <c r="A11" s="31" t="s">
        <v>142</v>
      </c>
      <c r="B11" s="31"/>
      <c r="C11" s="31"/>
      <c r="D11" s="53" t="s">
        <v>42</v>
      </c>
      <c r="E11" s="54"/>
      <c r="F11" s="55"/>
      <c r="G11" s="56">
        <f>Início_do_projeto</f>
        <v>45160</v>
      </c>
      <c r="H11" s="56">
        <f>G11+3</f>
        <v>45163</v>
      </c>
      <c r="I11" s="52"/>
      <c r="J11" s="52">
        <f t="shared" si="3"/>
        <v>5</v>
      </c>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row>
    <row r="12" spans="1:66" s="14" customFormat="1" ht="30" customHeight="1" thickBot="1" x14ac:dyDescent="0.3">
      <c r="A12" s="31" t="s">
        <v>144</v>
      </c>
      <c r="B12" s="31"/>
      <c r="C12" s="31"/>
      <c r="D12" s="53" t="s">
        <v>145</v>
      </c>
      <c r="E12" s="54"/>
      <c r="F12" s="55"/>
      <c r="G12" s="56"/>
      <c r="H12" s="56"/>
      <c r="I12" s="52"/>
      <c r="J12" s="52">
        <f t="shared" si="3"/>
        <v>6</v>
      </c>
      <c r="K12" s="46"/>
      <c r="L12" s="46"/>
      <c r="M12" s="46"/>
      <c r="N12" s="46"/>
      <c r="O12" s="46"/>
      <c r="P12" s="46"/>
      <c r="Q12" s="46"/>
      <c r="R12" s="46"/>
      <c r="S12" s="46"/>
      <c r="T12" s="46"/>
      <c r="U12" s="46"/>
      <c r="V12" s="46"/>
      <c r="W12" s="57"/>
      <c r="X12" s="57"/>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row>
    <row r="13" spans="1:66" s="14" customFormat="1" ht="30" customHeight="1" thickBot="1" x14ac:dyDescent="0.3">
      <c r="A13" s="36"/>
      <c r="B13" s="36"/>
      <c r="C13" s="36"/>
      <c r="D13" s="53" t="s">
        <v>146</v>
      </c>
      <c r="E13" s="54"/>
      <c r="F13" s="55"/>
      <c r="G13" s="56"/>
      <c r="H13" s="56"/>
      <c r="I13" s="52"/>
      <c r="J13" s="52">
        <f t="shared" si="3"/>
        <v>3</v>
      </c>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row>
    <row r="14" spans="1:66" s="14" customFormat="1" ht="30" customHeight="1" thickBot="1" x14ac:dyDescent="0.3">
      <c r="A14" s="36"/>
      <c r="B14" s="36"/>
      <c r="C14" s="36"/>
      <c r="D14" s="53" t="s">
        <v>147</v>
      </c>
      <c r="E14" s="54"/>
      <c r="F14" s="55"/>
      <c r="G14" s="56"/>
      <c r="H14" s="56"/>
      <c r="I14" s="52"/>
      <c r="J14" s="52" t="str">
        <f t="shared" si="3"/>
        <v/>
      </c>
      <c r="K14" s="46"/>
      <c r="L14" s="46"/>
      <c r="M14" s="46"/>
      <c r="N14" s="46"/>
      <c r="O14" s="46"/>
      <c r="P14" s="46"/>
      <c r="Q14" s="46"/>
      <c r="R14" s="46"/>
      <c r="S14" s="46"/>
      <c r="T14" s="46"/>
      <c r="U14" s="46"/>
      <c r="V14" s="46"/>
      <c r="W14" s="46"/>
      <c r="X14" s="46"/>
      <c r="Y14" s="46"/>
      <c r="Z14" s="46"/>
      <c r="AA14" s="57"/>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row>
    <row r="15" spans="1:66" s="14" customFormat="1" ht="30" customHeight="1" thickBot="1" x14ac:dyDescent="0.3">
      <c r="A15" s="36"/>
      <c r="B15" s="36"/>
      <c r="C15" s="36"/>
      <c r="D15" s="53" t="s">
        <v>148</v>
      </c>
      <c r="E15" s="54"/>
      <c r="F15" s="55"/>
      <c r="G15" s="56"/>
      <c r="H15" s="56"/>
      <c r="I15" s="52"/>
      <c r="J15" s="52">
        <f t="shared" si="3"/>
        <v>5</v>
      </c>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row>
    <row r="16" spans="1:66" s="14" customFormat="1" ht="30" customHeight="1" thickBot="1" x14ac:dyDescent="0.3">
      <c r="A16" s="31" t="s">
        <v>149</v>
      </c>
      <c r="B16" s="31"/>
      <c r="C16" s="31"/>
      <c r="D16" s="58" t="s">
        <v>150</v>
      </c>
      <c r="E16" s="59"/>
      <c r="F16" s="60"/>
      <c r="G16" s="61"/>
      <c r="H16" s="62"/>
      <c r="I16" s="52"/>
      <c r="J16" s="52">
        <f t="shared" si="3"/>
        <v>6</v>
      </c>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row>
    <row r="17" spans="1:66" s="14" customFormat="1" ht="30" customHeight="1" thickBot="1" x14ac:dyDescent="0.3">
      <c r="A17" s="31"/>
      <c r="B17" s="31"/>
      <c r="C17" s="31"/>
      <c r="D17" s="63" t="s">
        <v>143</v>
      </c>
      <c r="E17" s="64"/>
      <c r="F17" s="65"/>
      <c r="G17" s="66"/>
      <c r="H17" s="66"/>
      <c r="I17" s="52"/>
      <c r="J17" s="52">
        <f t="shared" si="3"/>
        <v>4</v>
      </c>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row>
    <row r="18" spans="1:66" s="14" customFormat="1" ht="30" customHeight="1" thickBot="1" x14ac:dyDescent="0.3">
      <c r="A18" s="36"/>
      <c r="B18" s="36"/>
      <c r="C18" s="36"/>
      <c r="D18" s="63" t="s">
        <v>145</v>
      </c>
      <c r="E18" s="64"/>
      <c r="F18" s="65"/>
      <c r="G18" s="66"/>
      <c r="H18" s="66"/>
      <c r="I18" s="52"/>
      <c r="J18" s="52">
        <f t="shared" si="3"/>
        <v>3</v>
      </c>
      <c r="K18" s="46"/>
      <c r="L18" s="46"/>
      <c r="M18" s="46"/>
      <c r="N18" s="46"/>
      <c r="O18" s="46"/>
      <c r="P18" s="46"/>
      <c r="Q18" s="46"/>
      <c r="R18" s="46"/>
      <c r="S18" s="46"/>
      <c r="T18" s="46"/>
      <c r="U18" s="46"/>
      <c r="V18" s="46"/>
      <c r="W18" s="57"/>
      <c r="X18" s="57"/>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row>
    <row r="19" spans="1:66" s="14" customFormat="1" ht="30" customHeight="1" thickBot="1" x14ac:dyDescent="0.3">
      <c r="A19" s="36"/>
      <c r="B19" s="36"/>
      <c r="C19" s="36"/>
      <c r="D19" s="63" t="s">
        <v>146</v>
      </c>
      <c r="E19" s="64"/>
      <c r="F19" s="65"/>
      <c r="G19" s="66"/>
      <c r="H19" s="66"/>
      <c r="I19" s="52"/>
      <c r="J19" s="52">
        <f t="shared" si="3"/>
        <v>4</v>
      </c>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row>
    <row r="20" spans="1:66" s="14" customFormat="1" ht="30" customHeight="1" thickBot="1" x14ac:dyDescent="0.3">
      <c r="A20" s="36"/>
      <c r="B20" s="36"/>
      <c r="C20" s="36"/>
      <c r="D20" s="63" t="s">
        <v>147</v>
      </c>
      <c r="E20" s="64"/>
      <c r="F20" s="65"/>
      <c r="G20" s="66"/>
      <c r="H20" s="66"/>
      <c r="I20" s="52"/>
      <c r="J20" s="52" t="str">
        <f t="shared" si="3"/>
        <v/>
      </c>
      <c r="K20" s="46"/>
      <c r="L20" s="46"/>
      <c r="M20" s="46"/>
      <c r="N20" s="46"/>
      <c r="O20" s="46"/>
      <c r="P20" s="46"/>
      <c r="Q20" s="46"/>
      <c r="R20" s="46"/>
      <c r="S20" s="46"/>
      <c r="T20" s="46"/>
      <c r="U20" s="46"/>
      <c r="V20" s="46"/>
      <c r="W20" s="46"/>
      <c r="X20" s="46"/>
      <c r="Y20" s="46"/>
      <c r="Z20" s="46"/>
      <c r="AA20" s="57"/>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row>
    <row r="21" spans="1:66" s="14" customFormat="1" ht="30" customHeight="1" thickBot="1" x14ac:dyDescent="0.3">
      <c r="A21" s="36"/>
      <c r="B21" s="36"/>
      <c r="C21" s="36"/>
      <c r="D21" s="63" t="s">
        <v>148</v>
      </c>
      <c r="E21" s="64"/>
      <c r="F21" s="65"/>
      <c r="G21" s="66"/>
      <c r="H21" s="66"/>
      <c r="I21" s="52"/>
      <c r="J21" s="52">
        <f t="shared" si="3"/>
        <v>6</v>
      </c>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row>
    <row r="22" spans="1:66" s="14" customFormat="1" ht="30" customHeight="1" thickBot="1" x14ac:dyDescent="0.3">
      <c r="A22" s="36" t="s">
        <v>151</v>
      </c>
      <c r="B22" s="36"/>
      <c r="C22" s="36"/>
      <c r="D22" s="67" t="s">
        <v>152</v>
      </c>
      <c r="E22" s="68"/>
      <c r="F22" s="69"/>
      <c r="G22" s="70"/>
      <c r="H22" s="71"/>
      <c r="I22" s="52"/>
      <c r="J22" s="52">
        <f t="shared" si="3"/>
        <v>5</v>
      </c>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row>
    <row r="23" spans="1:66" s="14" customFormat="1" ht="30" customHeight="1" thickBot="1" x14ac:dyDescent="0.3">
      <c r="A23" s="36"/>
      <c r="B23" s="36"/>
      <c r="C23" s="36"/>
      <c r="D23" s="72" t="s">
        <v>143</v>
      </c>
      <c r="E23" s="73"/>
      <c r="F23" s="74"/>
      <c r="G23" s="75"/>
      <c r="H23" s="75"/>
      <c r="I23" s="52"/>
      <c r="J23" s="52">
        <f t="shared" si="3"/>
        <v>6</v>
      </c>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row>
    <row r="24" spans="1:66" s="14" customFormat="1" ht="30" customHeight="1" thickBot="1" x14ac:dyDescent="0.3">
      <c r="A24" s="36"/>
      <c r="B24" s="36"/>
      <c r="C24" s="36"/>
      <c r="D24" s="72" t="s">
        <v>145</v>
      </c>
      <c r="E24" s="73"/>
      <c r="F24" s="74"/>
      <c r="G24" s="75"/>
      <c r="H24" s="75"/>
      <c r="I24" s="52"/>
      <c r="J24" s="52">
        <f t="shared" si="3"/>
        <v>5</v>
      </c>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row>
    <row r="25" spans="1:66" s="14" customFormat="1" ht="30" customHeight="1" thickBot="1" x14ac:dyDescent="0.3">
      <c r="A25" s="36"/>
      <c r="B25" s="36"/>
      <c r="C25" s="36"/>
      <c r="D25" s="72" t="s">
        <v>146</v>
      </c>
      <c r="E25" s="73"/>
      <c r="F25" s="74"/>
      <c r="G25" s="75"/>
      <c r="H25" s="75"/>
      <c r="I25" s="52"/>
      <c r="J25" s="52">
        <f t="shared" si="3"/>
        <v>5</v>
      </c>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row>
    <row r="26" spans="1:66" s="14" customFormat="1" ht="30" customHeight="1" thickBot="1" x14ac:dyDescent="0.3">
      <c r="A26" s="36"/>
      <c r="B26" s="36"/>
      <c r="C26" s="36"/>
      <c r="D26" s="72" t="s">
        <v>147</v>
      </c>
      <c r="E26" s="73"/>
      <c r="F26" s="74"/>
      <c r="G26" s="75"/>
      <c r="H26" s="75"/>
      <c r="I26" s="52"/>
      <c r="J26" s="52" t="str">
        <f t="shared" si="3"/>
        <v/>
      </c>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row>
    <row r="27" spans="1:66" s="14" customFormat="1" ht="30" customHeight="1" thickBot="1" x14ac:dyDescent="0.3">
      <c r="A27" s="36"/>
      <c r="B27" s="36"/>
      <c r="C27" s="36"/>
      <c r="D27" s="72" t="s">
        <v>148</v>
      </c>
      <c r="E27" s="73"/>
      <c r="F27" s="74"/>
      <c r="G27" s="75"/>
      <c r="H27" s="75"/>
      <c r="I27" s="52"/>
      <c r="J27" s="52" t="e">
        <f t="shared" si="3"/>
        <v>#VALUE!</v>
      </c>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row>
    <row r="28" spans="1:66" s="14" customFormat="1" ht="30" customHeight="1" thickBot="1" x14ac:dyDescent="0.3">
      <c r="A28" s="36" t="s">
        <v>151</v>
      </c>
      <c r="B28" s="36"/>
      <c r="C28" s="36"/>
      <c r="D28" s="76" t="s">
        <v>153</v>
      </c>
      <c r="E28" s="77"/>
      <c r="F28" s="78"/>
      <c r="G28" s="79"/>
      <c r="H28" s="80"/>
      <c r="I28" s="52"/>
      <c r="J28" s="52" t="e">
        <f t="shared" si="3"/>
        <v>#VALUE!</v>
      </c>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row>
    <row r="29" spans="1:66" s="14" customFormat="1" ht="30" customHeight="1" thickBot="1" x14ac:dyDescent="0.3">
      <c r="A29" s="36"/>
      <c r="B29" s="36"/>
      <c r="C29" s="36"/>
      <c r="D29" s="81" t="s">
        <v>143</v>
      </c>
      <c r="E29" s="82"/>
      <c r="F29" s="83"/>
      <c r="G29" s="84" t="s">
        <v>154</v>
      </c>
      <c r="H29" s="84" t="s">
        <v>154</v>
      </c>
      <c r="I29" s="52"/>
      <c r="J29" s="52" t="e">
        <f t="shared" si="3"/>
        <v>#VALUE!</v>
      </c>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row>
    <row r="30" spans="1:66" s="14" customFormat="1" ht="30" customHeight="1" thickBot="1" x14ac:dyDescent="0.3">
      <c r="A30" s="36"/>
      <c r="B30" s="36"/>
      <c r="C30" s="36"/>
      <c r="D30" s="81" t="s">
        <v>145</v>
      </c>
      <c r="E30" s="82"/>
      <c r="F30" s="83"/>
      <c r="G30" s="84" t="s">
        <v>154</v>
      </c>
      <c r="H30" s="84" t="s">
        <v>154</v>
      </c>
      <c r="I30" s="52"/>
      <c r="J30" s="52" t="e">
        <f t="shared" si="3"/>
        <v>#VALUE!</v>
      </c>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row>
    <row r="31" spans="1:66" s="14" customFormat="1" ht="30" customHeight="1" thickBot="1" x14ac:dyDescent="0.3">
      <c r="A31" s="36"/>
      <c r="B31" s="36"/>
      <c r="C31" s="36"/>
      <c r="D31" s="81" t="s">
        <v>146</v>
      </c>
      <c r="E31" s="82"/>
      <c r="F31" s="83"/>
      <c r="G31" s="84" t="s">
        <v>154</v>
      </c>
      <c r="H31" s="84" t="s">
        <v>154</v>
      </c>
      <c r="I31" s="52"/>
      <c r="J31" s="52" t="e">
        <f t="shared" si="3"/>
        <v>#VALUE!</v>
      </c>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row>
    <row r="32" spans="1:66" s="14" customFormat="1" ht="30" customHeight="1" thickBot="1" x14ac:dyDescent="0.3">
      <c r="A32" s="36"/>
      <c r="B32" s="36"/>
      <c r="C32" s="36"/>
      <c r="D32" s="81" t="s">
        <v>147</v>
      </c>
      <c r="E32" s="82"/>
      <c r="F32" s="83"/>
      <c r="G32" s="84" t="s">
        <v>154</v>
      </c>
      <c r="H32" s="84" t="s">
        <v>154</v>
      </c>
      <c r="I32" s="52"/>
      <c r="J32" s="52" t="str">
        <f t="shared" si="3"/>
        <v/>
      </c>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row>
    <row r="33" spans="1:66" s="14" customFormat="1" ht="30" customHeight="1" thickBot="1" x14ac:dyDescent="0.3">
      <c r="A33" s="36"/>
      <c r="B33" s="36"/>
      <c r="C33" s="36"/>
      <c r="D33" s="81" t="s">
        <v>148</v>
      </c>
      <c r="E33" s="82"/>
      <c r="F33" s="83"/>
      <c r="G33" s="84" t="s">
        <v>154</v>
      </c>
      <c r="H33" s="84" t="s">
        <v>154</v>
      </c>
      <c r="I33" s="52"/>
      <c r="J33" s="52" t="str">
        <f t="shared" si="3"/>
        <v/>
      </c>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row>
    <row r="34" spans="1:66" s="14" customFormat="1" ht="30" customHeight="1" thickBot="1" x14ac:dyDescent="0.3">
      <c r="A34" s="36" t="s">
        <v>155</v>
      </c>
      <c r="B34" s="36"/>
      <c r="C34" s="36"/>
      <c r="D34" s="85"/>
      <c r="E34" s="86"/>
      <c r="F34" s="87"/>
      <c r="G34" s="88"/>
      <c r="H34" s="88"/>
      <c r="I34" s="52"/>
      <c r="J34" s="52" t="str">
        <f t="shared" si="3"/>
        <v/>
      </c>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row>
    <row r="35" spans="1:66" s="14" customFormat="1" ht="30" customHeight="1" thickBot="1" x14ac:dyDescent="0.3">
      <c r="A35" s="31" t="s">
        <v>156</v>
      </c>
      <c r="B35" s="31"/>
      <c r="C35" s="31"/>
      <c r="D35" s="89" t="s">
        <v>157</v>
      </c>
      <c r="E35" s="90"/>
      <c r="F35" s="91"/>
      <c r="G35" s="92"/>
      <c r="H35" s="93"/>
      <c r="I35" s="94"/>
      <c r="J35" s="94" t="str">
        <f t="shared" si="3"/>
        <v/>
      </c>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row>
    <row r="36" spans="1:66" ht="30" customHeight="1" x14ac:dyDescent="0.25">
      <c r="I36" s="96"/>
    </row>
    <row r="37" spans="1:66" ht="30" customHeight="1" x14ac:dyDescent="0.25">
      <c r="E37" s="97"/>
      <c r="H37" s="98"/>
    </row>
    <row r="38" spans="1:66" ht="30" customHeight="1" x14ac:dyDescent="0.25">
      <c r="E38" s="99"/>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0" priority="4">
      <formula>AND(TODAY()&gt;=K$7,TODAY()&lt;L$7)</formula>
    </cfRule>
  </conditionalFormatting>
  <conditionalFormatting sqref="K9:BN35">
    <cfRule type="expression" dxfId="19" priority="2">
      <formula>AND(início_da_tarefa&lt;=K$7,ROUNDDOWN((término_da_tarefa-início_da_tarefa+1)*progresso_da_tarefa,0)+início_da_tarefa-1&gt;=K$7)</formula>
    </cfRule>
    <cfRule type="expression" dxfId="18"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E7289-D3D1-46A6-AE11-49C496C7A5D6}">
  <dimension ref="A1:Z75"/>
  <sheetViews>
    <sheetView showGridLines="0" zoomScale="70" zoomScaleNormal="70" workbookViewId="0">
      <selection activeCell="F10" sqref="F10"/>
    </sheetView>
  </sheetViews>
  <sheetFormatPr defaultRowHeight="12.75" x14ac:dyDescent="0.2"/>
  <cols>
    <col min="1" max="1" width="37.42578125" customWidth="1"/>
    <col min="2" max="2" width="19.42578125" customWidth="1"/>
    <col min="3" max="3" width="19.140625" customWidth="1"/>
    <col min="4" max="4" width="30" customWidth="1"/>
    <col min="7" max="7" width="19" customWidth="1"/>
    <col min="8" max="8" width="16.140625" customWidth="1"/>
    <col min="9" max="9" width="28.42578125" customWidth="1"/>
    <col min="10" max="10" width="12.42578125" customWidth="1"/>
    <col min="11" max="11" width="19.28515625" customWidth="1"/>
    <col min="12" max="12" width="20.85546875" customWidth="1"/>
    <col min="13" max="13" width="21.140625" customWidth="1"/>
    <col min="21" max="21" width="4.28515625" customWidth="1"/>
    <col min="22" max="22" width="5.42578125" customWidth="1"/>
    <col min="23" max="23" width="2.28515625" customWidth="1"/>
  </cols>
  <sheetData>
    <row r="1" spans="1:26" ht="15" x14ac:dyDescent="0.2">
      <c r="A1" s="125" t="s">
        <v>194</v>
      </c>
      <c r="B1" s="125"/>
      <c r="C1" s="125"/>
      <c r="D1" s="125"/>
      <c r="E1" s="125"/>
    </row>
    <row r="2" spans="1:26" ht="15" x14ac:dyDescent="0.2">
      <c r="A2" s="101"/>
    </row>
    <row r="3" spans="1:26" ht="15" x14ac:dyDescent="0.2">
      <c r="A3" s="125" t="s">
        <v>195</v>
      </c>
      <c r="B3" s="125"/>
      <c r="C3" s="125"/>
    </row>
    <row r="4" spans="1:26" ht="15.75" thickBot="1" x14ac:dyDescent="0.25">
      <c r="A4" s="114"/>
      <c r="B4" s="22"/>
    </row>
    <row r="5" spans="1:26" ht="54.75" customHeight="1" thickBot="1" x14ac:dyDescent="0.25">
      <c r="A5" s="115" t="s">
        <v>168</v>
      </c>
      <c r="B5" s="116" t="s">
        <v>169</v>
      </c>
      <c r="C5" s="116" t="s">
        <v>170</v>
      </c>
      <c r="D5" s="116" t="s">
        <v>171</v>
      </c>
      <c r="G5" s="129" t="s">
        <v>172</v>
      </c>
      <c r="H5" s="130"/>
      <c r="I5" s="130"/>
      <c r="J5" s="130"/>
      <c r="K5" s="130"/>
      <c r="L5" s="130"/>
      <c r="M5" s="130"/>
      <c r="N5" s="130"/>
      <c r="O5" s="130"/>
      <c r="P5" s="130"/>
      <c r="Q5" s="130"/>
      <c r="R5" s="130"/>
      <c r="S5" s="130"/>
      <c r="T5" s="130"/>
      <c r="U5" s="130"/>
      <c r="V5" s="130"/>
      <c r="W5" s="130"/>
      <c r="X5" s="131"/>
      <c r="Y5" s="132"/>
      <c r="Z5" s="133"/>
    </row>
    <row r="6" spans="1:26" ht="60.75" thickBot="1" x14ac:dyDescent="0.25">
      <c r="A6" s="113" t="s">
        <v>161</v>
      </c>
      <c r="B6" s="112" t="s">
        <v>198</v>
      </c>
      <c r="C6" s="112" t="s">
        <v>199</v>
      </c>
      <c r="D6" s="112" t="s">
        <v>200</v>
      </c>
      <c r="G6" s="134" t="s">
        <v>197</v>
      </c>
      <c r="H6" s="135"/>
      <c r="I6" s="135"/>
      <c r="J6" s="135"/>
      <c r="K6" s="135"/>
      <c r="L6" s="135"/>
      <c r="M6" s="103"/>
      <c r="N6" s="103"/>
      <c r="O6" s="135" t="s">
        <v>193</v>
      </c>
      <c r="P6" s="135"/>
      <c r="Q6" s="135"/>
      <c r="R6" s="135"/>
      <c r="S6" s="135"/>
      <c r="T6" s="135"/>
      <c r="U6" s="135"/>
      <c r="V6" s="135"/>
      <c r="W6" s="135"/>
      <c r="X6" s="136"/>
      <c r="Y6" s="132"/>
      <c r="Z6" s="133"/>
    </row>
    <row r="7" spans="1:26" ht="60.75" thickBot="1" x14ac:dyDescent="0.25">
      <c r="A7" s="113" t="s">
        <v>160</v>
      </c>
      <c r="B7" s="112" t="s">
        <v>201</v>
      </c>
      <c r="C7" s="112" t="s">
        <v>202</v>
      </c>
      <c r="D7" s="112" t="s">
        <v>203</v>
      </c>
      <c r="G7" s="104"/>
      <c r="H7" s="104"/>
      <c r="I7" s="105"/>
      <c r="J7" s="105"/>
      <c r="K7" s="105"/>
      <c r="L7" s="105"/>
      <c r="M7" s="105"/>
      <c r="N7" s="126"/>
      <c r="O7" s="126"/>
      <c r="P7" s="126"/>
      <c r="Q7" s="127"/>
      <c r="R7" s="127"/>
      <c r="S7" s="127"/>
      <c r="T7" s="127"/>
      <c r="U7" s="127"/>
      <c r="V7" s="127"/>
      <c r="W7" s="128"/>
      <c r="X7" s="128"/>
      <c r="Y7" s="128"/>
      <c r="Z7" s="128"/>
    </row>
    <row r="8" spans="1:26" ht="61.5" customHeight="1" thickTop="1" thickBot="1" x14ac:dyDescent="0.25">
      <c r="A8" s="113" t="s">
        <v>162</v>
      </c>
      <c r="B8" s="112" t="s">
        <v>204</v>
      </c>
      <c r="C8" s="112" t="s">
        <v>205</v>
      </c>
      <c r="D8" s="112" t="s">
        <v>206</v>
      </c>
      <c r="G8" s="117" t="s">
        <v>0</v>
      </c>
      <c r="H8" s="118" t="s">
        <v>173</v>
      </c>
      <c r="I8" s="118" t="s">
        <v>174</v>
      </c>
      <c r="J8" s="118" t="s">
        <v>175</v>
      </c>
      <c r="K8" s="118" t="s">
        <v>176</v>
      </c>
      <c r="L8" s="118" t="s">
        <v>177</v>
      </c>
      <c r="M8" s="118" t="s">
        <v>178</v>
      </c>
      <c r="N8" s="137" t="s">
        <v>179</v>
      </c>
      <c r="O8" s="138"/>
      <c r="P8" s="139" t="s">
        <v>180</v>
      </c>
      <c r="Q8" s="140"/>
      <c r="R8" s="141"/>
      <c r="S8" s="139" t="s">
        <v>181</v>
      </c>
      <c r="T8" s="140"/>
      <c r="U8" s="140"/>
      <c r="V8" s="140"/>
      <c r="W8" s="141"/>
      <c r="X8" s="137" t="s">
        <v>4</v>
      </c>
      <c r="Y8" s="142"/>
      <c r="Z8" s="102"/>
    </row>
    <row r="9" spans="1:26" ht="86.25" customHeight="1" thickBot="1" x14ac:dyDescent="0.25">
      <c r="A9" s="113" t="s">
        <v>163</v>
      </c>
      <c r="B9" s="112" t="s">
        <v>207</v>
      </c>
      <c r="C9" s="112" t="s">
        <v>210</v>
      </c>
      <c r="D9" s="112" t="s">
        <v>211</v>
      </c>
      <c r="G9" s="106" t="s">
        <v>182</v>
      </c>
      <c r="H9" s="107" t="s">
        <v>224</v>
      </c>
      <c r="I9" s="107" t="s">
        <v>225</v>
      </c>
      <c r="J9" s="107" t="s">
        <v>226</v>
      </c>
      <c r="K9" s="107" t="s">
        <v>184</v>
      </c>
      <c r="L9" s="107" t="s">
        <v>227</v>
      </c>
      <c r="M9" s="107" t="s">
        <v>228</v>
      </c>
      <c r="N9" s="143" t="s">
        <v>229</v>
      </c>
      <c r="O9" s="144"/>
      <c r="P9" s="143" t="s">
        <v>230</v>
      </c>
      <c r="Q9" s="145"/>
      <c r="R9" s="144"/>
      <c r="S9" s="143" t="s">
        <v>231</v>
      </c>
      <c r="T9" s="145"/>
      <c r="U9" s="145"/>
      <c r="V9" s="145"/>
      <c r="W9" s="144"/>
      <c r="X9" s="143" t="s">
        <v>232</v>
      </c>
      <c r="Y9" s="146"/>
      <c r="Z9" s="102"/>
    </row>
    <row r="10" spans="1:26" ht="74.25" customHeight="1" thickBot="1" x14ac:dyDescent="0.25">
      <c r="A10" s="113" t="s">
        <v>164</v>
      </c>
      <c r="B10" s="112" t="s">
        <v>212</v>
      </c>
      <c r="C10" s="112" t="s">
        <v>213</v>
      </c>
      <c r="D10" s="112" t="s">
        <v>214</v>
      </c>
      <c r="G10" s="106" t="s">
        <v>185</v>
      </c>
      <c r="H10" s="107" t="s">
        <v>234</v>
      </c>
      <c r="I10" s="107" t="s">
        <v>233</v>
      </c>
      <c r="J10" s="107" t="s">
        <v>183</v>
      </c>
      <c r="K10" s="107" t="s">
        <v>184</v>
      </c>
      <c r="L10" s="107" t="s">
        <v>191</v>
      </c>
      <c r="M10" s="107" t="s">
        <v>235</v>
      </c>
      <c r="N10" s="143" t="s">
        <v>236</v>
      </c>
      <c r="O10" s="144"/>
      <c r="P10" s="143" t="s">
        <v>237</v>
      </c>
      <c r="Q10" s="145"/>
      <c r="R10" s="144"/>
      <c r="S10" s="143" t="s">
        <v>189</v>
      </c>
      <c r="T10" s="145"/>
      <c r="U10" s="145"/>
      <c r="V10" s="145"/>
      <c r="W10" s="144"/>
      <c r="X10" s="143" t="s">
        <v>238</v>
      </c>
      <c r="Y10" s="146"/>
      <c r="Z10" s="102"/>
    </row>
    <row r="11" spans="1:26" ht="63.75" customHeight="1" thickBot="1" x14ac:dyDescent="0.25">
      <c r="A11" s="113" t="s">
        <v>165</v>
      </c>
      <c r="B11" s="112" t="s">
        <v>215</v>
      </c>
      <c r="C11" s="112" t="s">
        <v>216</v>
      </c>
      <c r="D11" s="112" t="s">
        <v>217</v>
      </c>
      <c r="G11" s="106" t="s">
        <v>187</v>
      </c>
      <c r="H11" s="107" t="s">
        <v>239</v>
      </c>
      <c r="I11" s="107" t="s">
        <v>240</v>
      </c>
      <c r="J11" s="107" t="s">
        <v>241</v>
      </c>
      <c r="K11" s="107" t="s">
        <v>242</v>
      </c>
      <c r="L11" s="107" t="s">
        <v>243</v>
      </c>
      <c r="M11" s="107" t="s">
        <v>249</v>
      </c>
      <c r="N11" s="143" t="s">
        <v>244</v>
      </c>
      <c r="O11" s="144"/>
      <c r="P11" s="143" t="s">
        <v>245</v>
      </c>
      <c r="Q11" s="145"/>
      <c r="R11" s="144"/>
      <c r="S11" s="143" t="s">
        <v>246</v>
      </c>
      <c r="T11" s="145"/>
      <c r="U11" s="145"/>
      <c r="V11" s="145"/>
      <c r="W11" s="144"/>
      <c r="X11" s="143" t="s">
        <v>247</v>
      </c>
      <c r="Y11" s="146"/>
      <c r="Z11" s="102"/>
    </row>
    <row r="12" spans="1:26" ht="71.25" customHeight="1" thickBot="1" x14ac:dyDescent="0.25">
      <c r="A12" s="113" t="s">
        <v>166</v>
      </c>
      <c r="B12" s="112" t="s">
        <v>218</v>
      </c>
      <c r="C12" s="112" t="s">
        <v>219</v>
      </c>
      <c r="D12" s="112" t="s">
        <v>220</v>
      </c>
      <c r="G12" s="106" t="s">
        <v>188</v>
      </c>
      <c r="H12" s="107" t="s">
        <v>248</v>
      </c>
      <c r="I12" s="107" t="s">
        <v>250</v>
      </c>
      <c r="J12" s="107" t="s">
        <v>251</v>
      </c>
      <c r="K12" s="107" t="s">
        <v>186</v>
      </c>
      <c r="L12" s="107" t="s">
        <v>252</v>
      </c>
      <c r="M12" s="107" t="s">
        <v>253</v>
      </c>
      <c r="N12" s="143" t="s">
        <v>254</v>
      </c>
      <c r="O12" s="144"/>
      <c r="P12" s="143" t="s">
        <v>255</v>
      </c>
      <c r="Q12" s="145"/>
      <c r="R12" s="144"/>
      <c r="S12" s="143" t="s">
        <v>256</v>
      </c>
      <c r="T12" s="145"/>
      <c r="U12" s="145"/>
      <c r="V12" s="145"/>
      <c r="W12" s="144"/>
      <c r="X12" s="143" t="s">
        <v>257</v>
      </c>
      <c r="Y12" s="146"/>
      <c r="Z12" s="102"/>
    </row>
    <row r="13" spans="1:26" ht="63.75" customHeight="1" thickBot="1" x14ac:dyDescent="0.25">
      <c r="A13" s="113" t="s">
        <v>167</v>
      </c>
      <c r="B13" s="112" t="s">
        <v>221</v>
      </c>
      <c r="C13" s="112" t="s">
        <v>222</v>
      </c>
      <c r="D13" s="112" t="s">
        <v>223</v>
      </c>
      <c r="G13" s="106" t="s">
        <v>190</v>
      </c>
      <c r="H13" s="107" t="s">
        <v>258</v>
      </c>
      <c r="I13" s="107" t="s">
        <v>259</v>
      </c>
      <c r="J13" s="107" t="s">
        <v>260</v>
      </c>
      <c r="K13" s="107" t="s">
        <v>261</v>
      </c>
      <c r="L13" s="107" t="s">
        <v>262</v>
      </c>
      <c r="M13" s="107" t="s">
        <v>263</v>
      </c>
      <c r="N13" s="143" t="s">
        <v>264</v>
      </c>
      <c r="O13" s="144"/>
      <c r="P13" s="143" t="s">
        <v>265</v>
      </c>
      <c r="Q13" s="145"/>
      <c r="R13" s="144"/>
      <c r="S13" s="143" t="s">
        <v>266</v>
      </c>
      <c r="T13" s="145"/>
      <c r="U13" s="145"/>
      <c r="V13" s="145"/>
      <c r="W13" s="144"/>
      <c r="X13" s="143" t="s">
        <v>267</v>
      </c>
      <c r="Y13" s="146"/>
      <c r="Z13" s="102"/>
    </row>
    <row r="14" spans="1:26" ht="64.5" customHeight="1" thickBot="1" x14ac:dyDescent="0.25">
      <c r="Z14" s="102"/>
    </row>
    <row r="15" spans="1:26" ht="13.5" thickBot="1" x14ac:dyDescent="0.25">
      <c r="G15" s="104"/>
      <c r="H15" s="104"/>
      <c r="I15" s="105"/>
      <c r="J15" s="105"/>
      <c r="K15" s="105"/>
      <c r="L15" s="105"/>
      <c r="M15" s="105"/>
      <c r="N15" s="127"/>
      <c r="O15" s="127"/>
      <c r="P15" s="127"/>
      <c r="Q15" s="127"/>
      <c r="R15" s="127"/>
      <c r="S15" s="127"/>
      <c r="T15" s="127"/>
      <c r="U15" s="127"/>
      <c r="V15" s="127"/>
      <c r="W15" s="128"/>
      <c r="X15" s="128"/>
      <c r="Y15" s="128"/>
      <c r="Z15" s="128"/>
    </row>
    <row r="16" spans="1:26" ht="25.5" customHeight="1" thickBot="1" x14ac:dyDescent="0.25">
      <c r="G16" s="105"/>
      <c r="H16" s="147" t="s">
        <v>208</v>
      </c>
      <c r="I16" s="148"/>
      <c r="J16" s="147" t="s">
        <v>209</v>
      </c>
      <c r="K16" s="149"/>
      <c r="L16" s="149"/>
      <c r="M16" s="150"/>
      <c r="N16" s="151" t="s">
        <v>196</v>
      </c>
      <c r="O16" s="149"/>
      <c r="P16" s="149"/>
      <c r="Q16" s="149"/>
      <c r="R16" s="149"/>
      <c r="S16" s="149"/>
      <c r="T16" s="149"/>
      <c r="U16" s="149"/>
      <c r="V16" s="149"/>
      <c r="W16" s="149"/>
      <c r="X16" s="149"/>
      <c r="Y16" s="150"/>
      <c r="Z16" s="102"/>
    </row>
    <row r="17" spans="7:26" ht="90" customHeight="1" thickBot="1" x14ac:dyDescent="0.25">
      <c r="G17" s="152" t="s">
        <v>192</v>
      </c>
      <c r="H17" s="153"/>
      <c r="I17" s="153"/>
      <c r="J17" s="153"/>
      <c r="K17" s="153"/>
      <c r="L17" s="153"/>
      <c r="M17" s="154"/>
      <c r="N17" s="155"/>
      <c r="O17" s="156"/>
      <c r="P17" s="156"/>
      <c r="Q17" s="156"/>
      <c r="R17" s="156"/>
      <c r="S17" s="156"/>
      <c r="T17" s="156"/>
      <c r="U17" s="108"/>
      <c r="V17" s="157"/>
      <c r="W17" s="157"/>
      <c r="X17" s="157"/>
      <c r="Y17" s="157"/>
      <c r="Z17" s="157"/>
    </row>
    <row r="21" spans="7:26" ht="17.25" x14ac:dyDescent="0.2">
      <c r="G21" s="109"/>
    </row>
    <row r="22" spans="7:26" x14ac:dyDescent="0.2">
      <c r="G22" s="110"/>
    </row>
    <row r="23" spans="7:26" ht="17.25" x14ac:dyDescent="0.2">
      <c r="G23" s="111"/>
    </row>
    <row r="24" spans="7:26" ht="18" thickBot="1" x14ac:dyDescent="0.25">
      <c r="G24" s="111"/>
    </row>
    <row r="25" spans="7:26" ht="17.25" x14ac:dyDescent="0.2">
      <c r="G25" s="111"/>
    </row>
    <row r="26" spans="7:26" ht="17.25" x14ac:dyDescent="0.2">
      <c r="G26" s="111"/>
    </row>
    <row r="27" spans="7:26" ht="18" thickBot="1" x14ac:dyDescent="0.25">
      <c r="G27" s="111"/>
    </row>
    <row r="28" spans="7:26" ht="17.25" x14ac:dyDescent="0.2">
      <c r="G28" s="111"/>
    </row>
    <row r="29" spans="7:26" ht="17.25" x14ac:dyDescent="0.2">
      <c r="G29" s="111"/>
    </row>
    <row r="30" spans="7:26" ht="17.25" x14ac:dyDescent="0.2">
      <c r="G30" s="111"/>
    </row>
    <row r="31" spans="7:26" ht="17.25" x14ac:dyDescent="0.2">
      <c r="G31" s="111"/>
    </row>
    <row r="32" spans="7:26" ht="17.25" x14ac:dyDescent="0.2">
      <c r="G32" s="111"/>
    </row>
    <row r="33" spans="7:7" ht="17.25" x14ac:dyDescent="0.2">
      <c r="G33" s="111"/>
    </row>
    <row r="35" spans="7:7" ht="17.25" x14ac:dyDescent="0.2">
      <c r="G35" s="109"/>
    </row>
    <row r="36" spans="7:7" x14ac:dyDescent="0.2">
      <c r="G36" s="110"/>
    </row>
    <row r="37" spans="7:7" ht="17.25" x14ac:dyDescent="0.2">
      <c r="G37" s="111"/>
    </row>
    <row r="38" spans="7:7" ht="17.25" x14ac:dyDescent="0.2">
      <c r="G38" s="111"/>
    </row>
    <row r="39" spans="7:7" ht="17.25" x14ac:dyDescent="0.2">
      <c r="G39" s="111"/>
    </row>
    <row r="40" spans="7:7" ht="17.25" x14ac:dyDescent="0.2">
      <c r="G40" s="111"/>
    </row>
    <row r="41" spans="7:7" ht="17.25" x14ac:dyDescent="0.2">
      <c r="G41" s="111"/>
    </row>
    <row r="42" spans="7:7" ht="17.25" x14ac:dyDescent="0.2">
      <c r="G42" s="111"/>
    </row>
    <row r="43" spans="7:7" ht="17.25" x14ac:dyDescent="0.2">
      <c r="G43" s="111"/>
    </row>
    <row r="44" spans="7:7" ht="17.25" x14ac:dyDescent="0.2">
      <c r="G44" s="111"/>
    </row>
    <row r="45" spans="7:7" ht="17.25" x14ac:dyDescent="0.2">
      <c r="G45" s="111"/>
    </row>
    <row r="46" spans="7:7" ht="17.25" x14ac:dyDescent="0.2">
      <c r="G46" s="111"/>
    </row>
    <row r="47" spans="7:7" ht="17.25" x14ac:dyDescent="0.2">
      <c r="G47" s="111"/>
    </row>
    <row r="49" spans="7:7" ht="17.25" x14ac:dyDescent="0.2">
      <c r="G49" s="109"/>
    </row>
    <row r="50" spans="7:7" x14ac:dyDescent="0.2">
      <c r="G50" s="110"/>
    </row>
    <row r="51" spans="7:7" ht="17.25" x14ac:dyDescent="0.2">
      <c r="G51" s="111"/>
    </row>
    <row r="52" spans="7:7" ht="17.25" x14ac:dyDescent="0.2">
      <c r="G52" s="111"/>
    </row>
    <row r="53" spans="7:7" ht="17.25" x14ac:dyDescent="0.2">
      <c r="G53" s="111"/>
    </row>
    <row r="54" spans="7:7" ht="17.25" x14ac:dyDescent="0.2">
      <c r="G54" s="111"/>
    </row>
    <row r="55" spans="7:7" ht="17.25" x14ac:dyDescent="0.2">
      <c r="G55" s="111"/>
    </row>
    <row r="56" spans="7:7" ht="17.25" x14ac:dyDescent="0.2">
      <c r="G56" s="111"/>
    </row>
    <row r="57" spans="7:7" ht="17.25" x14ac:dyDescent="0.2">
      <c r="G57" s="111"/>
    </row>
    <row r="58" spans="7:7" ht="17.25" x14ac:dyDescent="0.2">
      <c r="G58" s="111"/>
    </row>
    <row r="59" spans="7:7" ht="17.25" x14ac:dyDescent="0.2">
      <c r="G59" s="111"/>
    </row>
    <row r="60" spans="7:7" ht="17.25" x14ac:dyDescent="0.2">
      <c r="G60" s="111"/>
    </row>
    <row r="61" spans="7:7" ht="17.25" x14ac:dyDescent="0.2">
      <c r="G61" s="111"/>
    </row>
    <row r="63" spans="7:7" ht="17.25" x14ac:dyDescent="0.2">
      <c r="G63" s="109"/>
    </row>
    <row r="64" spans="7:7" x14ac:dyDescent="0.2">
      <c r="G64" s="110"/>
    </row>
    <row r="65" spans="7:7" ht="17.25" x14ac:dyDescent="0.2">
      <c r="G65" s="111"/>
    </row>
    <row r="66" spans="7:7" ht="17.25" x14ac:dyDescent="0.2">
      <c r="G66" s="111"/>
    </row>
    <row r="67" spans="7:7" ht="17.25" x14ac:dyDescent="0.2">
      <c r="G67" s="111"/>
    </row>
    <row r="68" spans="7:7" ht="17.25" x14ac:dyDescent="0.2">
      <c r="G68" s="111"/>
    </row>
    <row r="69" spans="7:7" ht="17.25" x14ac:dyDescent="0.2">
      <c r="G69" s="111"/>
    </row>
    <row r="70" spans="7:7" ht="17.25" x14ac:dyDescent="0.2">
      <c r="G70" s="111"/>
    </row>
    <row r="71" spans="7:7" ht="17.25" x14ac:dyDescent="0.2">
      <c r="G71" s="111"/>
    </row>
    <row r="72" spans="7:7" ht="17.25" x14ac:dyDescent="0.2">
      <c r="G72" s="111"/>
    </row>
    <row r="73" spans="7:7" ht="17.25" x14ac:dyDescent="0.2">
      <c r="G73" s="111"/>
    </row>
    <row r="74" spans="7:7" ht="17.25" x14ac:dyDescent="0.2">
      <c r="G74" s="111"/>
    </row>
    <row r="75" spans="7:7" ht="17.25" x14ac:dyDescent="0.2">
      <c r="G75" s="111"/>
    </row>
  </sheetData>
  <mergeCells count="46">
    <mergeCell ref="G17:M17"/>
    <mergeCell ref="N17:Q17"/>
    <mergeCell ref="R17:T17"/>
    <mergeCell ref="V17:Z17"/>
    <mergeCell ref="N15:P15"/>
    <mergeCell ref="Q15:S15"/>
    <mergeCell ref="T15:V15"/>
    <mergeCell ref="W15:Z15"/>
    <mergeCell ref="H16:I16"/>
    <mergeCell ref="J16:M16"/>
    <mergeCell ref="N16:Y16"/>
    <mergeCell ref="N12:O12"/>
    <mergeCell ref="P12:R12"/>
    <mergeCell ref="S12:W12"/>
    <mergeCell ref="X12:Y12"/>
    <mergeCell ref="N13:O13"/>
    <mergeCell ref="P13:R13"/>
    <mergeCell ref="S13:W13"/>
    <mergeCell ref="X13:Y13"/>
    <mergeCell ref="N10:O10"/>
    <mergeCell ref="P10:R10"/>
    <mergeCell ref="S10:W10"/>
    <mergeCell ref="X10:Y10"/>
    <mergeCell ref="N11:O11"/>
    <mergeCell ref="P11:R11"/>
    <mergeCell ref="S11:W11"/>
    <mergeCell ref="X11:Y11"/>
    <mergeCell ref="N8:O8"/>
    <mergeCell ref="P8:R8"/>
    <mergeCell ref="S8:W8"/>
    <mergeCell ref="X8:Y8"/>
    <mergeCell ref="N9:O9"/>
    <mergeCell ref="P9:R9"/>
    <mergeCell ref="S9:W9"/>
    <mergeCell ref="X9:Y9"/>
    <mergeCell ref="W7:Z7"/>
    <mergeCell ref="G5:X5"/>
    <mergeCell ref="Y5:Z5"/>
    <mergeCell ref="G6:L6"/>
    <mergeCell ref="O6:X6"/>
    <mergeCell ref="Y6:Z6"/>
    <mergeCell ref="A3:C3"/>
    <mergeCell ref="A1:E1"/>
    <mergeCell ref="N7:P7"/>
    <mergeCell ref="Q7:S7"/>
    <mergeCell ref="T7:V7"/>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C7DA3-B02C-4716-8977-AFAAF50B5642}">
  <dimension ref="A1:K29"/>
  <sheetViews>
    <sheetView workbookViewId="0">
      <selection activeCell="E11" sqref="E11"/>
    </sheetView>
  </sheetViews>
  <sheetFormatPr defaultRowHeight="12.75" x14ac:dyDescent="0.2"/>
  <cols>
    <col min="2" max="2" width="5.42578125" bestFit="1" customWidth="1"/>
    <col min="3" max="3" width="44.140625" bestFit="1" customWidth="1"/>
    <col min="4" max="4" width="4.140625" bestFit="1" customWidth="1"/>
    <col min="5" max="5" width="28.5703125" customWidth="1"/>
    <col min="6" max="6" width="4.85546875" bestFit="1" customWidth="1"/>
    <col min="7" max="7" width="5.42578125" bestFit="1" customWidth="1"/>
    <col min="8" max="8" width="3.7109375" bestFit="1" customWidth="1"/>
    <col min="9" max="9" width="2.85546875" bestFit="1" customWidth="1"/>
    <col min="10" max="10" width="5.42578125" bestFit="1" customWidth="1"/>
    <col min="11" max="11" width="4.85546875" bestFit="1" customWidth="1"/>
  </cols>
  <sheetData>
    <row r="1" spans="1:11" ht="13.5" thickBot="1" x14ac:dyDescent="0.25">
      <c r="A1" s="198"/>
      <c r="B1" s="198"/>
      <c r="C1" s="198"/>
      <c r="D1" s="198"/>
      <c r="E1" s="198"/>
      <c r="F1" s="198"/>
      <c r="G1" s="198"/>
      <c r="H1" s="198"/>
      <c r="I1" s="198"/>
      <c r="J1" s="198"/>
      <c r="K1" s="198"/>
    </row>
    <row r="2" spans="1:11" ht="20.25" thickBot="1" x14ac:dyDescent="0.25">
      <c r="A2" s="198"/>
      <c r="B2" s="186" t="s">
        <v>268</v>
      </c>
      <c r="C2" s="187"/>
      <c r="D2" s="187"/>
      <c r="E2" s="187"/>
      <c r="F2" s="187"/>
      <c r="G2" s="187"/>
      <c r="H2" s="187"/>
      <c r="I2" s="187"/>
      <c r="J2" s="187"/>
      <c r="K2" s="188"/>
    </row>
    <row r="3" spans="1:11" ht="16.5" thickBot="1" x14ac:dyDescent="0.25">
      <c r="A3" s="198"/>
      <c r="B3" s="199" t="s">
        <v>269</v>
      </c>
      <c r="C3" s="200" t="s">
        <v>1</v>
      </c>
      <c r="D3" s="189" t="s">
        <v>270</v>
      </c>
      <c r="E3" s="190"/>
      <c r="F3" s="190"/>
      <c r="G3" s="190"/>
      <c r="H3" s="190"/>
      <c r="I3" s="190"/>
      <c r="J3" s="190"/>
      <c r="K3" s="191"/>
    </row>
    <row r="4" spans="1:11" ht="16.5" thickBot="1" x14ac:dyDescent="0.25">
      <c r="A4" s="198"/>
      <c r="B4" s="201"/>
      <c r="C4" s="202"/>
      <c r="D4" s="203" t="s">
        <v>271</v>
      </c>
      <c r="E4" s="203" t="s">
        <v>272</v>
      </c>
      <c r="F4" s="203" t="s">
        <v>273</v>
      </c>
      <c r="G4" s="203" t="s">
        <v>274</v>
      </c>
      <c r="H4" s="203" t="s">
        <v>275</v>
      </c>
      <c r="I4" s="203" t="s">
        <v>276</v>
      </c>
      <c r="J4" s="203" t="s">
        <v>277</v>
      </c>
      <c r="K4" s="204" t="s">
        <v>278</v>
      </c>
    </row>
    <row r="5" spans="1:11" x14ac:dyDescent="0.2">
      <c r="A5" s="198"/>
      <c r="B5" s="205">
        <v>1</v>
      </c>
      <c r="C5" s="206" t="s">
        <v>279</v>
      </c>
      <c r="D5" s="206" t="s">
        <v>280</v>
      </c>
      <c r="E5" s="207"/>
      <c r="F5" s="207"/>
      <c r="G5" s="207"/>
      <c r="H5" s="207"/>
      <c r="I5" s="207"/>
      <c r="J5" s="207"/>
      <c r="K5" s="208"/>
    </row>
    <row r="6" spans="1:11" x14ac:dyDescent="0.2">
      <c r="A6" s="198"/>
      <c r="B6" s="175" t="s">
        <v>9</v>
      </c>
      <c r="C6" s="209" t="s">
        <v>10</v>
      </c>
      <c r="D6" s="209" t="s">
        <v>280</v>
      </c>
      <c r="E6" s="209" t="s">
        <v>281</v>
      </c>
      <c r="F6" s="209" t="s">
        <v>281</v>
      </c>
      <c r="G6" s="209" t="s">
        <v>281</v>
      </c>
      <c r="H6" s="209" t="s">
        <v>281</v>
      </c>
      <c r="I6" s="209" t="s">
        <v>281</v>
      </c>
      <c r="J6" s="209" t="s">
        <v>281</v>
      </c>
      <c r="K6" s="210" t="s">
        <v>281</v>
      </c>
    </row>
    <row r="7" spans="1:11" x14ac:dyDescent="0.2">
      <c r="A7" s="198"/>
      <c r="B7" s="175" t="s">
        <v>282</v>
      </c>
      <c r="C7" s="209" t="s">
        <v>283</v>
      </c>
      <c r="D7" s="209" t="s">
        <v>280</v>
      </c>
      <c r="E7" s="209" t="s">
        <v>281</v>
      </c>
      <c r="F7" s="209" t="s">
        <v>281</v>
      </c>
      <c r="G7" s="209" t="s">
        <v>281</v>
      </c>
      <c r="H7" s="209" t="s">
        <v>281</v>
      </c>
      <c r="I7" s="209" t="s">
        <v>284</v>
      </c>
      <c r="J7" s="209" t="s">
        <v>284</v>
      </c>
      <c r="K7" s="210" t="s">
        <v>284</v>
      </c>
    </row>
    <row r="8" spans="1:11" x14ac:dyDescent="0.2">
      <c r="A8" s="198"/>
      <c r="B8" s="175" t="s">
        <v>285</v>
      </c>
      <c r="C8" s="209" t="s">
        <v>286</v>
      </c>
      <c r="D8" s="209" t="s">
        <v>287</v>
      </c>
      <c r="E8" s="209" t="s">
        <v>284</v>
      </c>
      <c r="F8" s="209" t="s">
        <v>284</v>
      </c>
      <c r="G8" s="209" t="s">
        <v>284</v>
      </c>
      <c r="H8" s="209" t="s">
        <v>284</v>
      </c>
      <c r="I8" s="209" t="s">
        <v>284</v>
      </c>
      <c r="J8" s="209" t="s">
        <v>284</v>
      </c>
      <c r="K8" s="210" t="s">
        <v>284</v>
      </c>
    </row>
    <row r="9" spans="1:11" x14ac:dyDescent="0.2">
      <c r="A9" s="198"/>
      <c r="B9" s="175" t="s">
        <v>288</v>
      </c>
      <c r="C9" s="209" t="s">
        <v>289</v>
      </c>
      <c r="D9" s="209" t="s">
        <v>290</v>
      </c>
      <c r="E9" s="209" t="s">
        <v>284</v>
      </c>
      <c r="F9" s="209" t="s">
        <v>284</v>
      </c>
      <c r="G9" s="209" t="s">
        <v>284</v>
      </c>
      <c r="H9" s="209" t="s">
        <v>284</v>
      </c>
      <c r="I9" s="209" t="s">
        <v>284</v>
      </c>
      <c r="J9" s="209" t="s">
        <v>284</v>
      </c>
      <c r="K9" s="210" t="s">
        <v>284</v>
      </c>
    </row>
    <row r="10" spans="1:11" x14ac:dyDescent="0.2">
      <c r="A10" s="198"/>
      <c r="B10" s="175" t="s">
        <v>291</v>
      </c>
      <c r="C10" s="209" t="s">
        <v>292</v>
      </c>
      <c r="D10" s="209" t="s">
        <v>290</v>
      </c>
      <c r="E10" s="209" t="s">
        <v>284</v>
      </c>
      <c r="F10" s="209" t="s">
        <v>284</v>
      </c>
      <c r="G10" s="209" t="s">
        <v>284</v>
      </c>
      <c r="H10" s="209" t="s">
        <v>284</v>
      </c>
      <c r="I10" s="209" t="s">
        <v>293</v>
      </c>
      <c r="J10" s="209" t="s">
        <v>293</v>
      </c>
      <c r="K10" s="210" t="s">
        <v>293</v>
      </c>
    </row>
    <row r="11" spans="1:11" x14ac:dyDescent="0.2">
      <c r="A11" s="198"/>
      <c r="B11" s="175" t="s">
        <v>294</v>
      </c>
      <c r="C11" s="209" t="s">
        <v>295</v>
      </c>
      <c r="D11" s="209" t="s">
        <v>290</v>
      </c>
      <c r="E11" s="209" t="s">
        <v>284</v>
      </c>
      <c r="F11" s="209" t="s">
        <v>284</v>
      </c>
      <c r="G11" s="209" t="s">
        <v>284</v>
      </c>
      <c r="H11" s="209" t="s">
        <v>284</v>
      </c>
      <c r="I11" s="209" t="s">
        <v>293</v>
      </c>
      <c r="J11" s="209" t="s">
        <v>293</v>
      </c>
      <c r="K11" s="210" t="s">
        <v>293</v>
      </c>
    </row>
    <row r="12" spans="1:11" x14ac:dyDescent="0.2">
      <c r="A12" s="198"/>
      <c r="B12" s="175" t="s">
        <v>11</v>
      </c>
      <c r="C12" s="209" t="s">
        <v>18</v>
      </c>
      <c r="D12" s="209" t="s">
        <v>290</v>
      </c>
      <c r="E12" s="209" t="s">
        <v>284</v>
      </c>
      <c r="F12" s="209" t="s">
        <v>284</v>
      </c>
      <c r="G12" s="209" t="s">
        <v>284</v>
      </c>
      <c r="H12" s="209" t="s">
        <v>284</v>
      </c>
      <c r="I12" s="209" t="s">
        <v>293</v>
      </c>
      <c r="J12" s="209" t="s">
        <v>293</v>
      </c>
      <c r="K12" s="210" t="s">
        <v>280</v>
      </c>
    </row>
    <row r="13" spans="1:11" x14ac:dyDescent="0.2">
      <c r="A13" s="198"/>
      <c r="B13" s="175" t="s">
        <v>296</v>
      </c>
      <c r="C13" s="209" t="s">
        <v>297</v>
      </c>
      <c r="D13" s="209" t="s">
        <v>290</v>
      </c>
      <c r="E13" s="209" t="s">
        <v>284</v>
      </c>
      <c r="F13" s="209" t="s">
        <v>284</v>
      </c>
      <c r="G13" s="209" t="s">
        <v>284</v>
      </c>
      <c r="H13" s="209" t="s">
        <v>284</v>
      </c>
      <c r="I13" s="209" t="s">
        <v>284</v>
      </c>
      <c r="J13" s="209" t="s">
        <v>284</v>
      </c>
      <c r="K13" s="210" t="s">
        <v>284</v>
      </c>
    </row>
    <row r="14" spans="1:11" x14ac:dyDescent="0.2">
      <c r="A14" s="198"/>
      <c r="B14" s="175" t="s">
        <v>298</v>
      </c>
      <c r="C14" s="209" t="s">
        <v>299</v>
      </c>
      <c r="D14" s="209" t="s">
        <v>290</v>
      </c>
      <c r="E14" s="209" t="s">
        <v>284</v>
      </c>
      <c r="F14" s="209" t="s">
        <v>284</v>
      </c>
      <c r="G14" s="209" t="s">
        <v>284</v>
      </c>
      <c r="H14" s="209" t="s">
        <v>284</v>
      </c>
      <c r="I14" s="209" t="s">
        <v>293</v>
      </c>
      <c r="J14" s="209" t="s">
        <v>293</v>
      </c>
      <c r="K14" s="210" t="s">
        <v>293</v>
      </c>
    </row>
    <row r="15" spans="1:11" x14ac:dyDescent="0.2">
      <c r="A15" s="198"/>
      <c r="B15" s="175" t="s">
        <v>12</v>
      </c>
      <c r="C15" s="209" t="s">
        <v>19</v>
      </c>
      <c r="D15" s="209" t="s">
        <v>290</v>
      </c>
      <c r="E15" s="209" t="s">
        <v>284</v>
      </c>
      <c r="F15" s="209" t="s">
        <v>284</v>
      </c>
      <c r="G15" s="209" t="s">
        <v>284</v>
      </c>
      <c r="H15" s="209" t="s">
        <v>284</v>
      </c>
      <c r="I15" s="209" t="s">
        <v>293</v>
      </c>
      <c r="J15" s="209" t="s">
        <v>293</v>
      </c>
      <c r="K15" s="210" t="s">
        <v>293</v>
      </c>
    </row>
    <row r="16" spans="1:11" x14ac:dyDescent="0.2">
      <c r="A16" s="198"/>
      <c r="B16" s="175" t="s">
        <v>300</v>
      </c>
      <c r="C16" s="209" t="s">
        <v>301</v>
      </c>
      <c r="D16" s="209" t="s">
        <v>290</v>
      </c>
      <c r="E16" s="209" t="s">
        <v>284</v>
      </c>
      <c r="F16" s="209" t="s">
        <v>284</v>
      </c>
      <c r="G16" s="209" t="s">
        <v>284</v>
      </c>
      <c r="H16" s="209" t="s">
        <v>284</v>
      </c>
      <c r="I16" s="209" t="s">
        <v>284</v>
      </c>
      <c r="J16" s="209" t="s">
        <v>284</v>
      </c>
      <c r="K16" s="210" t="s">
        <v>284</v>
      </c>
    </row>
    <row r="17" spans="1:11" x14ac:dyDescent="0.2">
      <c r="A17" s="198"/>
      <c r="B17" s="175" t="s">
        <v>302</v>
      </c>
      <c r="C17" s="209" t="s">
        <v>303</v>
      </c>
      <c r="D17" s="209" t="s">
        <v>290</v>
      </c>
      <c r="E17" s="209" t="s">
        <v>284</v>
      </c>
      <c r="F17" s="209" t="s">
        <v>284</v>
      </c>
      <c r="G17" s="209" t="s">
        <v>284</v>
      </c>
      <c r="H17" s="209" t="s">
        <v>284</v>
      </c>
      <c r="I17" s="209" t="s">
        <v>293</v>
      </c>
      <c r="J17" s="209" t="s">
        <v>293</v>
      </c>
      <c r="K17" s="210" t="s">
        <v>293</v>
      </c>
    </row>
    <row r="18" spans="1:11" ht="13.5" thickBot="1" x14ac:dyDescent="0.25">
      <c r="A18" s="198"/>
      <c r="B18" s="211" t="s">
        <v>304</v>
      </c>
      <c r="C18" s="212" t="s">
        <v>305</v>
      </c>
      <c r="D18" s="212" t="s">
        <v>290</v>
      </c>
      <c r="E18" s="212" t="s">
        <v>284</v>
      </c>
      <c r="F18" s="212" t="s">
        <v>284</v>
      </c>
      <c r="G18" s="212" t="s">
        <v>284</v>
      </c>
      <c r="H18" s="212" t="s">
        <v>284</v>
      </c>
      <c r="I18" s="212" t="s">
        <v>293</v>
      </c>
      <c r="J18" s="212" t="s">
        <v>293</v>
      </c>
      <c r="K18" s="213" t="s">
        <v>293</v>
      </c>
    </row>
    <row r="19" spans="1:11" ht="16.5" thickBot="1" x14ac:dyDescent="0.25">
      <c r="A19" s="198"/>
      <c r="B19" s="214"/>
      <c r="C19" s="214"/>
      <c r="D19" s="174"/>
      <c r="E19" s="174"/>
      <c r="F19" s="173"/>
      <c r="G19" s="174"/>
      <c r="H19" s="174"/>
      <c r="I19" s="174"/>
      <c r="J19" s="174"/>
      <c r="K19" s="198"/>
    </row>
    <row r="20" spans="1:11" ht="15.75" x14ac:dyDescent="0.25">
      <c r="A20" s="198"/>
      <c r="B20" s="168" t="s">
        <v>306</v>
      </c>
      <c r="C20" s="176"/>
      <c r="D20" s="177" t="s">
        <v>307</v>
      </c>
      <c r="E20" s="178"/>
      <c r="F20" s="198"/>
      <c r="G20" s="198"/>
      <c r="H20" s="198"/>
      <c r="I20" s="198"/>
      <c r="J20" s="198"/>
      <c r="K20" s="198"/>
    </row>
    <row r="21" spans="1:11" x14ac:dyDescent="0.2">
      <c r="A21" s="198"/>
      <c r="B21" s="183"/>
      <c r="C21" s="181"/>
      <c r="D21" s="181" t="s">
        <v>308</v>
      </c>
      <c r="E21" s="182"/>
      <c r="F21" s="198"/>
      <c r="G21" s="198"/>
      <c r="H21" s="198"/>
      <c r="I21" s="198"/>
      <c r="J21" s="198"/>
      <c r="K21" s="198"/>
    </row>
    <row r="22" spans="1:11" x14ac:dyDescent="0.2">
      <c r="A22" s="198"/>
      <c r="B22" s="184" t="s">
        <v>309</v>
      </c>
      <c r="C22" s="185"/>
      <c r="D22" s="179" t="s">
        <v>310</v>
      </c>
      <c r="E22" s="180"/>
      <c r="F22" s="170"/>
      <c r="G22" s="170"/>
      <c r="H22" s="170"/>
      <c r="I22" s="170"/>
      <c r="J22" s="170"/>
      <c r="K22" s="170"/>
    </row>
    <row r="23" spans="1:11" x14ac:dyDescent="0.2">
      <c r="A23" s="198"/>
      <c r="B23" s="184" t="s">
        <v>311</v>
      </c>
      <c r="C23" s="185"/>
      <c r="D23" s="179" t="s">
        <v>312</v>
      </c>
      <c r="E23" s="180"/>
      <c r="F23" s="170"/>
      <c r="G23" s="170"/>
      <c r="H23" s="170"/>
      <c r="I23" s="170"/>
      <c r="J23" s="170"/>
      <c r="K23" s="170"/>
    </row>
    <row r="24" spans="1:11" x14ac:dyDescent="0.2">
      <c r="A24" s="198"/>
      <c r="B24" s="184" t="s">
        <v>313</v>
      </c>
      <c r="C24" s="185"/>
      <c r="D24" s="179" t="s">
        <v>314</v>
      </c>
      <c r="E24" s="180"/>
      <c r="F24" s="170"/>
      <c r="G24" s="170"/>
      <c r="H24" s="170"/>
      <c r="I24" s="170"/>
      <c r="J24" s="170"/>
      <c r="K24" s="170"/>
    </row>
    <row r="25" spans="1:11" x14ac:dyDescent="0.2">
      <c r="A25" s="198"/>
      <c r="B25" s="183" t="s">
        <v>315</v>
      </c>
      <c r="C25" s="181"/>
      <c r="D25" s="179" t="s">
        <v>316</v>
      </c>
      <c r="E25" s="180"/>
      <c r="F25" s="170"/>
      <c r="G25" s="170"/>
      <c r="H25" s="170"/>
      <c r="I25" s="170"/>
      <c r="J25" s="170"/>
      <c r="K25" s="170"/>
    </row>
    <row r="26" spans="1:11" x14ac:dyDescent="0.2">
      <c r="A26" s="198"/>
      <c r="B26" s="183" t="s">
        <v>317</v>
      </c>
      <c r="C26" s="181"/>
      <c r="D26" s="181" t="s">
        <v>318</v>
      </c>
      <c r="E26" s="182"/>
      <c r="F26" s="170"/>
      <c r="G26" s="170"/>
      <c r="H26" s="170"/>
      <c r="I26" s="170"/>
      <c r="J26" s="170"/>
      <c r="K26" s="170"/>
    </row>
    <row r="27" spans="1:11" x14ac:dyDescent="0.2">
      <c r="A27" s="198"/>
      <c r="B27" s="194"/>
      <c r="C27" s="195"/>
      <c r="D27" s="181" t="s">
        <v>319</v>
      </c>
      <c r="E27" s="182"/>
      <c r="F27" s="170"/>
      <c r="G27" s="170"/>
      <c r="H27" s="170"/>
      <c r="I27" s="170"/>
      <c r="J27" s="170"/>
      <c r="K27" s="170"/>
    </row>
    <row r="28" spans="1:11" ht="13.5" thickBot="1" x14ac:dyDescent="0.25">
      <c r="A28" s="198"/>
      <c r="B28" s="196"/>
      <c r="C28" s="197"/>
      <c r="D28" s="192" t="s">
        <v>320</v>
      </c>
      <c r="E28" s="193"/>
      <c r="F28" s="170"/>
      <c r="G28" s="170"/>
      <c r="H28" s="170"/>
      <c r="I28" s="170"/>
      <c r="J28" s="170"/>
      <c r="K28" s="170"/>
    </row>
    <row r="29" spans="1:11" x14ac:dyDescent="0.2">
      <c r="A29" s="198"/>
      <c r="B29" s="198"/>
      <c r="C29" s="198"/>
      <c r="D29" s="171"/>
      <c r="E29" s="198"/>
      <c r="F29" s="198"/>
      <c r="G29" s="198"/>
      <c r="H29" s="198"/>
      <c r="I29" s="198"/>
      <c r="J29" s="198"/>
      <c r="K29" s="198"/>
    </row>
  </sheetData>
  <mergeCells count="21">
    <mergeCell ref="B2:K2"/>
    <mergeCell ref="D3:K3"/>
    <mergeCell ref="B4:C4"/>
    <mergeCell ref="D27:E27"/>
    <mergeCell ref="D28:E28"/>
    <mergeCell ref="B27:C27"/>
    <mergeCell ref="B28:C28"/>
    <mergeCell ref="B25:C25"/>
    <mergeCell ref="B26:C26"/>
    <mergeCell ref="D23:E23"/>
    <mergeCell ref="B20:C20"/>
    <mergeCell ref="D20:E20"/>
    <mergeCell ref="D24:E24"/>
    <mergeCell ref="D25:E25"/>
    <mergeCell ref="D26:E26"/>
    <mergeCell ref="D22:E22"/>
    <mergeCell ref="D21:E21"/>
    <mergeCell ref="B21:C21"/>
    <mergeCell ref="B22:C22"/>
    <mergeCell ref="B23:C23"/>
    <mergeCell ref="B24:C24"/>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028EB-4F5A-4D38-A6A7-F558CA8FCA98}">
  <dimension ref="B1:AQ19"/>
  <sheetViews>
    <sheetView tabSelected="1" workbookViewId="0">
      <selection activeCell="Z9" sqref="Z9"/>
    </sheetView>
  </sheetViews>
  <sheetFormatPr defaultColWidth="11.42578125" defaultRowHeight="12.75" x14ac:dyDescent="0.2"/>
  <cols>
    <col min="1" max="1" width="3.28515625" style="169" customWidth="1"/>
    <col min="2" max="2" width="4.28515625" style="169" customWidth="1"/>
    <col min="3" max="3" width="11.42578125" style="169"/>
    <col min="4" max="4" width="34.140625" style="169" bestFit="1" customWidth="1"/>
    <col min="5" max="5" width="0.85546875" style="169" customWidth="1"/>
    <col min="6" max="22" width="2.7109375" style="169" customWidth="1"/>
    <col min="23" max="29" width="3.28515625" style="169" customWidth="1"/>
    <col min="30" max="256" width="11.42578125" style="169"/>
    <col min="257" max="257" width="3.28515625" style="169" customWidth="1"/>
    <col min="258" max="258" width="4.28515625" style="169" customWidth="1"/>
    <col min="259" max="259" width="11.42578125" style="169"/>
    <col min="260" max="260" width="34.140625" style="169" bestFit="1" customWidth="1"/>
    <col min="261" max="261" width="0.85546875" style="169" customWidth="1"/>
    <col min="262" max="278" width="2.7109375" style="169" customWidth="1"/>
    <col min="279" max="285" width="3.28515625" style="169" customWidth="1"/>
    <col min="286" max="512" width="11.42578125" style="169"/>
    <col min="513" max="513" width="3.28515625" style="169" customWidth="1"/>
    <col min="514" max="514" width="4.28515625" style="169" customWidth="1"/>
    <col min="515" max="515" width="11.42578125" style="169"/>
    <col min="516" max="516" width="34.140625" style="169" bestFit="1" customWidth="1"/>
    <col min="517" max="517" width="0.85546875" style="169" customWidth="1"/>
    <col min="518" max="534" width="2.7109375" style="169" customWidth="1"/>
    <col min="535" max="541" width="3.28515625" style="169" customWidth="1"/>
    <col min="542" max="768" width="11.42578125" style="169"/>
    <col min="769" max="769" width="3.28515625" style="169" customWidth="1"/>
    <col min="770" max="770" width="4.28515625" style="169" customWidth="1"/>
    <col min="771" max="771" width="11.42578125" style="169"/>
    <col min="772" max="772" width="34.140625" style="169" bestFit="1" customWidth="1"/>
    <col min="773" max="773" width="0.85546875" style="169" customWidth="1"/>
    <col min="774" max="790" width="2.7109375" style="169" customWidth="1"/>
    <col min="791" max="797" width="3.28515625" style="169" customWidth="1"/>
    <col min="798" max="1024" width="11.42578125" style="169"/>
    <col min="1025" max="1025" width="3.28515625" style="169" customWidth="1"/>
    <col min="1026" max="1026" width="4.28515625" style="169" customWidth="1"/>
    <col min="1027" max="1027" width="11.42578125" style="169"/>
    <col min="1028" max="1028" width="34.140625" style="169" bestFit="1" customWidth="1"/>
    <col min="1029" max="1029" width="0.85546875" style="169" customWidth="1"/>
    <col min="1030" max="1046" width="2.7109375" style="169" customWidth="1"/>
    <col min="1047" max="1053" width="3.28515625" style="169" customWidth="1"/>
    <col min="1054" max="1280" width="11.42578125" style="169"/>
    <col min="1281" max="1281" width="3.28515625" style="169" customWidth="1"/>
    <col min="1282" max="1282" width="4.28515625" style="169" customWidth="1"/>
    <col min="1283" max="1283" width="11.42578125" style="169"/>
    <col min="1284" max="1284" width="34.140625" style="169" bestFit="1" customWidth="1"/>
    <col min="1285" max="1285" width="0.85546875" style="169" customWidth="1"/>
    <col min="1286" max="1302" width="2.7109375" style="169" customWidth="1"/>
    <col min="1303" max="1309" width="3.28515625" style="169" customWidth="1"/>
    <col min="1310" max="1536" width="11.42578125" style="169"/>
    <col min="1537" max="1537" width="3.28515625" style="169" customWidth="1"/>
    <col min="1538" max="1538" width="4.28515625" style="169" customWidth="1"/>
    <col min="1539" max="1539" width="11.42578125" style="169"/>
    <col min="1540" max="1540" width="34.140625" style="169" bestFit="1" customWidth="1"/>
    <col min="1541" max="1541" width="0.85546875" style="169" customWidth="1"/>
    <col min="1542" max="1558" width="2.7109375" style="169" customWidth="1"/>
    <col min="1559" max="1565" width="3.28515625" style="169" customWidth="1"/>
    <col min="1566" max="1792" width="11.42578125" style="169"/>
    <col min="1793" max="1793" width="3.28515625" style="169" customWidth="1"/>
    <col min="1794" max="1794" width="4.28515625" style="169" customWidth="1"/>
    <col min="1795" max="1795" width="11.42578125" style="169"/>
    <col min="1796" max="1796" width="34.140625" style="169" bestFit="1" customWidth="1"/>
    <col min="1797" max="1797" width="0.85546875" style="169" customWidth="1"/>
    <col min="1798" max="1814" width="2.7109375" style="169" customWidth="1"/>
    <col min="1815" max="1821" width="3.28515625" style="169" customWidth="1"/>
    <col min="1822" max="2048" width="11.42578125" style="169"/>
    <col min="2049" max="2049" width="3.28515625" style="169" customWidth="1"/>
    <col min="2050" max="2050" width="4.28515625" style="169" customWidth="1"/>
    <col min="2051" max="2051" width="11.42578125" style="169"/>
    <col min="2052" max="2052" width="34.140625" style="169" bestFit="1" customWidth="1"/>
    <col min="2053" max="2053" width="0.85546875" style="169" customWidth="1"/>
    <col min="2054" max="2070" width="2.7109375" style="169" customWidth="1"/>
    <col min="2071" max="2077" width="3.28515625" style="169" customWidth="1"/>
    <col min="2078" max="2304" width="11.42578125" style="169"/>
    <col min="2305" max="2305" width="3.28515625" style="169" customWidth="1"/>
    <col min="2306" max="2306" width="4.28515625" style="169" customWidth="1"/>
    <col min="2307" max="2307" width="11.42578125" style="169"/>
    <col min="2308" max="2308" width="34.140625" style="169" bestFit="1" customWidth="1"/>
    <col min="2309" max="2309" width="0.85546875" style="169" customWidth="1"/>
    <col min="2310" max="2326" width="2.7109375" style="169" customWidth="1"/>
    <col min="2327" max="2333" width="3.28515625" style="169" customWidth="1"/>
    <col min="2334" max="2560" width="11.42578125" style="169"/>
    <col min="2561" max="2561" width="3.28515625" style="169" customWidth="1"/>
    <col min="2562" max="2562" width="4.28515625" style="169" customWidth="1"/>
    <col min="2563" max="2563" width="11.42578125" style="169"/>
    <col min="2564" max="2564" width="34.140625" style="169" bestFit="1" customWidth="1"/>
    <col min="2565" max="2565" width="0.85546875" style="169" customWidth="1"/>
    <col min="2566" max="2582" width="2.7109375" style="169" customWidth="1"/>
    <col min="2583" max="2589" width="3.28515625" style="169" customWidth="1"/>
    <col min="2590" max="2816" width="11.42578125" style="169"/>
    <col min="2817" max="2817" width="3.28515625" style="169" customWidth="1"/>
    <col min="2818" max="2818" width="4.28515625" style="169" customWidth="1"/>
    <col min="2819" max="2819" width="11.42578125" style="169"/>
    <col min="2820" max="2820" width="34.140625" style="169" bestFit="1" customWidth="1"/>
    <col min="2821" max="2821" width="0.85546875" style="169" customWidth="1"/>
    <col min="2822" max="2838" width="2.7109375" style="169" customWidth="1"/>
    <col min="2839" max="2845" width="3.28515625" style="169" customWidth="1"/>
    <col min="2846" max="3072" width="11.42578125" style="169"/>
    <col min="3073" max="3073" width="3.28515625" style="169" customWidth="1"/>
    <col min="3074" max="3074" width="4.28515625" style="169" customWidth="1"/>
    <col min="3075" max="3075" width="11.42578125" style="169"/>
    <col min="3076" max="3076" width="34.140625" style="169" bestFit="1" customWidth="1"/>
    <col min="3077" max="3077" width="0.85546875" style="169" customWidth="1"/>
    <col min="3078" max="3094" width="2.7109375" style="169" customWidth="1"/>
    <col min="3095" max="3101" width="3.28515625" style="169" customWidth="1"/>
    <col min="3102" max="3328" width="11.42578125" style="169"/>
    <col min="3329" max="3329" width="3.28515625" style="169" customWidth="1"/>
    <col min="3330" max="3330" width="4.28515625" style="169" customWidth="1"/>
    <col min="3331" max="3331" width="11.42578125" style="169"/>
    <col min="3332" max="3332" width="34.140625" style="169" bestFit="1" customWidth="1"/>
    <col min="3333" max="3333" width="0.85546875" style="169" customWidth="1"/>
    <col min="3334" max="3350" width="2.7109375" style="169" customWidth="1"/>
    <col min="3351" max="3357" width="3.28515625" style="169" customWidth="1"/>
    <col min="3358" max="3584" width="11.42578125" style="169"/>
    <col min="3585" max="3585" width="3.28515625" style="169" customWidth="1"/>
    <col min="3586" max="3586" width="4.28515625" style="169" customWidth="1"/>
    <col min="3587" max="3587" width="11.42578125" style="169"/>
    <col min="3588" max="3588" width="34.140625" style="169" bestFit="1" customWidth="1"/>
    <col min="3589" max="3589" width="0.85546875" style="169" customWidth="1"/>
    <col min="3590" max="3606" width="2.7109375" style="169" customWidth="1"/>
    <col min="3607" max="3613" width="3.28515625" style="169" customWidth="1"/>
    <col min="3614" max="3840" width="11.42578125" style="169"/>
    <col min="3841" max="3841" width="3.28515625" style="169" customWidth="1"/>
    <col min="3842" max="3842" width="4.28515625" style="169" customWidth="1"/>
    <col min="3843" max="3843" width="11.42578125" style="169"/>
    <col min="3844" max="3844" width="34.140625" style="169" bestFit="1" customWidth="1"/>
    <col min="3845" max="3845" width="0.85546875" style="169" customWidth="1"/>
    <col min="3846" max="3862" width="2.7109375" style="169" customWidth="1"/>
    <col min="3863" max="3869" width="3.28515625" style="169" customWidth="1"/>
    <col min="3870" max="4096" width="11.42578125" style="169"/>
    <col min="4097" max="4097" width="3.28515625" style="169" customWidth="1"/>
    <col min="4098" max="4098" width="4.28515625" style="169" customWidth="1"/>
    <col min="4099" max="4099" width="11.42578125" style="169"/>
    <col min="4100" max="4100" width="34.140625" style="169" bestFit="1" customWidth="1"/>
    <col min="4101" max="4101" width="0.85546875" style="169" customWidth="1"/>
    <col min="4102" max="4118" width="2.7109375" style="169" customWidth="1"/>
    <col min="4119" max="4125" width="3.28515625" style="169" customWidth="1"/>
    <col min="4126" max="4352" width="11.42578125" style="169"/>
    <col min="4353" max="4353" width="3.28515625" style="169" customWidth="1"/>
    <col min="4354" max="4354" width="4.28515625" style="169" customWidth="1"/>
    <col min="4355" max="4355" width="11.42578125" style="169"/>
    <col min="4356" max="4356" width="34.140625" style="169" bestFit="1" customWidth="1"/>
    <col min="4357" max="4357" width="0.85546875" style="169" customWidth="1"/>
    <col min="4358" max="4374" width="2.7109375" style="169" customWidth="1"/>
    <col min="4375" max="4381" width="3.28515625" style="169" customWidth="1"/>
    <col min="4382" max="4608" width="11.42578125" style="169"/>
    <col min="4609" max="4609" width="3.28515625" style="169" customWidth="1"/>
    <col min="4610" max="4610" width="4.28515625" style="169" customWidth="1"/>
    <col min="4611" max="4611" width="11.42578125" style="169"/>
    <col min="4612" max="4612" width="34.140625" style="169" bestFit="1" customWidth="1"/>
    <col min="4613" max="4613" width="0.85546875" style="169" customWidth="1"/>
    <col min="4614" max="4630" width="2.7109375" style="169" customWidth="1"/>
    <col min="4631" max="4637" width="3.28515625" style="169" customWidth="1"/>
    <col min="4638" max="4864" width="11.42578125" style="169"/>
    <col min="4865" max="4865" width="3.28515625" style="169" customWidth="1"/>
    <col min="4866" max="4866" width="4.28515625" style="169" customWidth="1"/>
    <col min="4867" max="4867" width="11.42578125" style="169"/>
    <col min="4868" max="4868" width="34.140625" style="169" bestFit="1" customWidth="1"/>
    <col min="4869" max="4869" width="0.85546875" style="169" customWidth="1"/>
    <col min="4870" max="4886" width="2.7109375" style="169" customWidth="1"/>
    <col min="4887" max="4893" width="3.28515625" style="169" customWidth="1"/>
    <col min="4894" max="5120" width="11.42578125" style="169"/>
    <col min="5121" max="5121" width="3.28515625" style="169" customWidth="1"/>
    <col min="5122" max="5122" width="4.28515625" style="169" customWidth="1"/>
    <col min="5123" max="5123" width="11.42578125" style="169"/>
    <col min="5124" max="5124" width="34.140625" style="169" bestFit="1" customWidth="1"/>
    <col min="5125" max="5125" width="0.85546875" style="169" customWidth="1"/>
    <col min="5126" max="5142" width="2.7109375" style="169" customWidth="1"/>
    <col min="5143" max="5149" width="3.28515625" style="169" customWidth="1"/>
    <col min="5150" max="5376" width="11.42578125" style="169"/>
    <col min="5377" max="5377" width="3.28515625" style="169" customWidth="1"/>
    <col min="5378" max="5378" width="4.28515625" style="169" customWidth="1"/>
    <col min="5379" max="5379" width="11.42578125" style="169"/>
    <col min="5380" max="5380" width="34.140625" style="169" bestFit="1" customWidth="1"/>
    <col min="5381" max="5381" width="0.85546875" style="169" customWidth="1"/>
    <col min="5382" max="5398" width="2.7109375" style="169" customWidth="1"/>
    <col min="5399" max="5405" width="3.28515625" style="169" customWidth="1"/>
    <col min="5406" max="5632" width="11.42578125" style="169"/>
    <col min="5633" max="5633" width="3.28515625" style="169" customWidth="1"/>
    <col min="5634" max="5634" width="4.28515625" style="169" customWidth="1"/>
    <col min="5635" max="5635" width="11.42578125" style="169"/>
    <col min="5636" max="5636" width="34.140625" style="169" bestFit="1" customWidth="1"/>
    <col min="5637" max="5637" width="0.85546875" style="169" customWidth="1"/>
    <col min="5638" max="5654" width="2.7109375" style="169" customWidth="1"/>
    <col min="5655" max="5661" width="3.28515625" style="169" customWidth="1"/>
    <col min="5662" max="5888" width="11.42578125" style="169"/>
    <col min="5889" max="5889" width="3.28515625" style="169" customWidth="1"/>
    <col min="5890" max="5890" width="4.28515625" style="169" customWidth="1"/>
    <col min="5891" max="5891" width="11.42578125" style="169"/>
    <col min="5892" max="5892" width="34.140625" style="169" bestFit="1" customWidth="1"/>
    <col min="5893" max="5893" width="0.85546875" style="169" customWidth="1"/>
    <col min="5894" max="5910" width="2.7109375" style="169" customWidth="1"/>
    <col min="5911" max="5917" width="3.28515625" style="169" customWidth="1"/>
    <col min="5918" max="6144" width="11.42578125" style="169"/>
    <col min="6145" max="6145" width="3.28515625" style="169" customWidth="1"/>
    <col min="6146" max="6146" width="4.28515625" style="169" customWidth="1"/>
    <col min="6147" max="6147" width="11.42578125" style="169"/>
    <col min="6148" max="6148" width="34.140625" style="169" bestFit="1" customWidth="1"/>
    <col min="6149" max="6149" width="0.85546875" style="169" customWidth="1"/>
    <col min="6150" max="6166" width="2.7109375" style="169" customWidth="1"/>
    <col min="6167" max="6173" width="3.28515625" style="169" customWidth="1"/>
    <col min="6174" max="6400" width="11.42578125" style="169"/>
    <col min="6401" max="6401" width="3.28515625" style="169" customWidth="1"/>
    <col min="6402" max="6402" width="4.28515625" style="169" customWidth="1"/>
    <col min="6403" max="6403" width="11.42578125" style="169"/>
    <col min="6404" max="6404" width="34.140625" style="169" bestFit="1" customWidth="1"/>
    <col min="6405" max="6405" width="0.85546875" style="169" customWidth="1"/>
    <col min="6406" max="6422" width="2.7109375" style="169" customWidth="1"/>
    <col min="6423" max="6429" width="3.28515625" style="169" customWidth="1"/>
    <col min="6430" max="6656" width="11.42578125" style="169"/>
    <col min="6657" max="6657" width="3.28515625" style="169" customWidth="1"/>
    <col min="6658" max="6658" width="4.28515625" style="169" customWidth="1"/>
    <col min="6659" max="6659" width="11.42578125" style="169"/>
    <col min="6660" max="6660" width="34.140625" style="169" bestFit="1" customWidth="1"/>
    <col min="6661" max="6661" width="0.85546875" style="169" customWidth="1"/>
    <col min="6662" max="6678" width="2.7109375" style="169" customWidth="1"/>
    <col min="6679" max="6685" width="3.28515625" style="169" customWidth="1"/>
    <col min="6686" max="6912" width="11.42578125" style="169"/>
    <col min="6913" max="6913" width="3.28515625" style="169" customWidth="1"/>
    <col min="6914" max="6914" width="4.28515625" style="169" customWidth="1"/>
    <col min="6915" max="6915" width="11.42578125" style="169"/>
    <col min="6916" max="6916" width="34.140625" style="169" bestFit="1" customWidth="1"/>
    <col min="6917" max="6917" width="0.85546875" style="169" customWidth="1"/>
    <col min="6918" max="6934" width="2.7109375" style="169" customWidth="1"/>
    <col min="6935" max="6941" width="3.28515625" style="169" customWidth="1"/>
    <col min="6942" max="7168" width="11.42578125" style="169"/>
    <col min="7169" max="7169" width="3.28515625" style="169" customWidth="1"/>
    <col min="7170" max="7170" width="4.28515625" style="169" customWidth="1"/>
    <col min="7171" max="7171" width="11.42578125" style="169"/>
    <col min="7172" max="7172" width="34.140625" style="169" bestFit="1" customWidth="1"/>
    <col min="7173" max="7173" width="0.85546875" style="169" customWidth="1"/>
    <col min="7174" max="7190" width="2.7109375" style="169" customWidth="1"/>
    <col min="7191" max="7197" width="3.28515625" style="169" customWidth="1"/>
    <col min="7198" max="7424" width="11.42578125" style="169"/>
    <col min="7425" max="7425" width="3.28515625" style="169" customWidth="1"/>
    <col min="7426" max="7426" width="4.28515625" style="169" customWidth="1"/>
    <col min="7427" max="7427" width="11.42578125" style="169"/>
    <col min="7428" max="7428" width="34.140625" style="169" bestFit="1" customWidth="1"/>
    <col min="7429" max="7429" width="0.85546875" style="169" customWidth="1"/>
    <col min="7430" max="7446" width="2.7109375" style="169" customWidth="1"/>
    <col min="7447" max="7453" width="3.28515625" style="169" customWidth="1"/>
    <col min="7454" max="7680" width="11.42578125" style="169"/>
    <col min="7681" max="7681" width="3.28515625" style="169" customWidth="1"/>
    <col min="7682" max="7682" width="4.28515625" style="169" customWidth="1"/>
    <col min="7683" max="7683" width="11.42578125" style="169"/>
    <col min="7684" max="7684" width="34.140625" style="169" bestFit="1" customWidth="1"/>
    <col min="7685" max="7685" width="0.85546875" style="169" customWidth="1"/>
    <col min="7686" max="7702" width="2.7109375" style="169" customWidth="1"/>
    <col min="7703" max="7709" width="3.28515625" style="169" customWidth="1"/>
    <col min="7710" max="7936" width="11.42578125" style="169"/>
    <col min="7937" max="7937" width="3.28515625" style="169" customWidth="1"/>
    <col min="7938" max="7938" width="4.28515625" style="169" customWidth="1"/>
    <col min="7939" max="7939" width="11.42578125" style="169"/>
    <col min="7940" max="7940" width="34.140625" style="169" bestFit="1" customWidth="1"/>
    <col min="7941" max="7941" width="0.85546875" style="169" customWidth="1"/>
    <col min="7942" max="7958" width="2.7109375" style="169" customWidth="1"/>
    <col min="7959" max="7965" width="3.28515625" style="169" customWidth="1"/>
    <col min="7966" max="8192" width="11.42578125" style="169"/>
    <col min="8193" max="8193" width="3.28515625" style="169" customWidth="1"/>
    <col min="8194" max="8194" width="4.28515625" style="169" customWidth="1"/>
    <col min="8195" max="8195" width="11.42578125" style="169"/>
    <col min="8196" max="8196" width="34.140625" style="169" bestFit="1" customWidth="1"/>
    <col min="8197" max="8197" width="0.85546875" style="169" customWidth="1"/>
    <col min="8198" max="8214" width="2.7109375" style="169" customWidth="1"/>
    <col min="8215" max="8221" width="3.28515625" style="169" customWidth="1"/>
    <col min="8222" max="8448" width="11.42578125" style="169"/>
    <col min="8449" max="8449" width="3.28515625" style="169" customWidth="1"/>
    <col min="8450" max="8450" width="4.28515625" style="169" customWidth="1"/>
    <col min="8451" max="8451" width="11.42578125" style="169"/>
    <col min="8452" max="8452" width="34.140625" style="169" bestFit="1" customWidth="1"/>
    <col min="8453" max="8453" width="0.85546875" style="169" customWidth="1"/>
    <col min="8454" max="8470" width="2.7109375" style="169" customWidth="1"/>
    <col min="8471" max="8477" width="3.28515625" style="169" customWidth="1"/>
    <col min="8478" max="8704" width="11.42578125" style="169"/>
    <col min="8705" max="8705" width="3.28515625" style="169" customWidth="1"/>
    <col min="8706" max="8706" width="4.28515625" style="169" customWidth="1"/>
    <col min="8707" max="8707" width="11.42578125" style="169"/>
    <col min="8708" max="8708" width="34.140625" style="169" bestFit="1" customWidth="1"/>
    <col min="8709" max="8709" width="0.85546875" style="169" customWidth="1"/>
    <col min="8710" max="8726" width="2.7109375" style="169" customWidth="1"/>
    <col min="8727" max="8733" width="3.28515625" style="169" customWidth="1"/>
    <col min="8734" max="8960" width="11.42578125" style="169"/>
    <col min="8961" max="8961" width="3.28515625" style="169" customWidth="1"/>
    <col min="8962" max="8962" width="4.28515625" style="169" customWidth="1"/>
    <col min="8963" max="8963" width="11.42578125" style="169"/>
    <col min="8964" max="8964" width="34.140625" style="169" bestFit="1" customWidth="1"/>
    <col min="8965" max="8965" width="0.85546875" style="169" customWidth="1"/>
    <col min="8966" max="8982" width="2.7109375" style="169" customWidth="1"/>
    <col min="8983" max="8989" width="3.28515625" style="169" customWidth="1"/>
    <col min="8990" max="9216" width="11.42578125" style="169"/>
    <col min="9217" max="9217" width="3.28515625" style="169" customWidth="1"/>
    <col min="9218" max="9218" width="4.28515625" style="169" customWidth="1"/>
    <col min="9219" max="9219" width="11.42578125" style="169"/>
    <col min="9220" max="9220" width="34.140625" style="169" bestFit="1" customWidth="1"/>
    <col min="9221" max="9221" width="0.85546875" style="169" customWidth="1"/>
    <col min="9222" max="9238" width="2.7109375" style="169" customWidth="1"/>
    <col min="9239" max="9245" width="3.28515625" style="169" customWidth="1"/>
    <col min="9246" max="9472" width="11.42578125" style="169"/>
    <col min="9473" max="9473" width="3.28515625" style="169" customWidth="1"/>
    <col min="9474" max="9474" width="4.28515625" style="169" customWidth="1"/>
    <col min="9475" max="9475" width="11.42578125" style="169"/>
    <col min="9476" max="9476" width="34.140625" style="169" bestFit="1" customWidth="1"/>
    <col min="9477" max="9477" width="0.85546875" style="169" customWidth="1"/>
    <col min="9478" max="9494" width="2.7109375" style="169" customWidth="1"/>
    <col min="9495" max="9501" width="3.28515625" style="169" customWidth="1"/>
    <col min="9502" max="9728" width="11.42578125" style="169"/>
    <col min="9729" max="9729" width="3.28515625" style="169" customWidth="1"/>
    <col min="9730" max="9730" width="4.28515625" style="169" customWidth="1"/>
    <col min="9731" max="9731" width="11.42578125" style="169"/>
    <col min="9732" max="9732" width="34.140625" style="169" bestFit="1" customWidth="1"/>
    <col min="9733" max="9733" width="0.85546875" style="169" customWidth="1"/>
    <col min="9734" max="9750" width="2.7109375" style="169" customWidth="1"/>
    <col min="9751" max="9757" width="3.28515625" style="169" customWidth="1"/>
    <col min="9758" max="9984" width="11.42578125" style="169"/>
    <col min="9985" max="9985" width="3.28515625" style="169" customWidth="1"/>
    <col min="9986" max="9986" width="4.28515625" style="169" customWidth="1"/>
    <col min="9987" max="9987" width="11.42578125" style="169"/>
    <col min="9988" max="9988" width="34.140625" style="169" bestFit="1" customWidth="1"/>
    <col min="9989" max="9989" width="0.85546875" style="169" customWidth="1"/>
    <col min="9990" max="10006" width="2.7109375" style="169" customWidth="1"/>
    <col min="10007" max="10013" width="3.28515625" style="169" customWidth="1"/>
    <col min="10014" max="10240" width="11.42578125" style="169"/>
    <col min="10241" max="10241" width="3.28515625" style="169" customWidth="1"/>
    <col min="10242" max="10242" width="4.28515625" style="169" customWidth="1"/>
    <col min="10243" max="10243" width="11.42578125" style="169"/>
    <col min="10244" max="10244" width="34.140625" style="169" bestFit="1" customWidth="1"/>
    <col min="10245" max="10245" width="0.85546875" style="169" customWidth="1"/>
    <col min="10246" max="10262" width="2.7109375" style="169" customWidth="1"/>
    <col min="10263" max="10269" width="3.28515625" style="169" customWidth="1"/>
    <col min="10270" max="10496" width="11.42578125" style="169"/>
    <col min="10497" max="10497" width="3.28515625" style="169" customWidth="1"/>
    <col min="10498" max="10498" width="4.28515625" style="169" customWidth="1"/>
    <col min="10499" max="10499" width="11.42578125" style="169"/>
    <col min="10500" max="10500" width="34.140625" style="169" bestFit="1" customWidth="1"/>
    <col min="10501" max="10501" width="0.85546875" style="169" customWidth="1"/>
    <col min="10502" max="10518" width="2.7109375" style="169" customWidth="1"/>
    <col min="10519" max="10525" width="3.28515625" style="169" customWidth="1"/>
    <col min="10526" max="10752" width="11.42578125" style="169"/>
    <col min="10753" max="10753" width="3.28515625" style="169" customWidth="1"/>
    <col min="10754" max="10754" width="4.28515625" style="169" customWidth="1"/>
    <col min="10755" max="10755" width="11.42578125" style="169"/>
    <col min="10756" max="10756" width="34.140625" style="169" bestFit="1" customWidth="1"/>
    <col min="10757" max="10757" width="0.85546875" style="169" customWidth="1"/>
    <col min="10758" max="10774" width="2.7109375" style="169" customWidth="1"/>
    <col min="10775" max="10781" width="3.28515625" style="169" customWidth="1"/>
    <col min="10782" max="11008" width="11.42578125" style="169"/>
    <col min="11009" max="11009" width="3.28515625" style="169" customWidth="1"/>
    <col min="11010" max="11010" width="4.28515625" style="169" customWidth="1"/>
    <col min="11011" max="11011" width="11.42578125" style="169"/>
    <col min="11012" max="11012" width="34.140625" style="169" bestFit="1" customWidth="1"/>
    <col min="11013" max="11013" width="0.85546875" style="169" customWidth="1"/>
    <col min="11014" max="11030" width="2.7109375" style="169" customWidth="1"/>
    <col min="11031" max="11037" width="3.28515625" style="169" customWidth="1"/>
    <col min="11038" max="11264" width="11.42578125" style="169"/>
    <col min="11265" max="11265" width="3.28515625" style="169" customWidth="1"/>
    <col min="11266" max="11266" width="4.28515625" style="169" customWidth="1"/>
    <col min="11267" max="11267" width="11.42578125" style="169"/>
    <col min="11268" max="11268" width="34.140625" style="169" bestFit="1" customWidth="1"/>
    <col min="11269" max="11269" width="0.85546875" style="169" customWidth="1"/>
    <col min="11270" max="11286" width="2.7109375" style="169" customWidth="1"/>
    <col min="11287" max="11293" width="3.28515625" style="169" customWidth="1"/>
    <col min="11294" max="11520" width="11.42578125" style="169"/>
    <col min="11521" max="11521" width="3.28515625" style="169" customWidth="1"/>
    <col min="11522" max="11522" width="4.28515625" style="169" customWidth="1"/>
    <col min="11523" max="11523" width="11.42578125" style="169"/>
    <col min="11524" max="11524" width="34.140625" style="169" bestFit="1" customWidth="1"/>
    <col min="11525" max="11525" width="0.85546875" style="169" customWidth="1"/>
    <col min="11526" max="11542" width="2.7109375" style="169" customWidth="1"/>
    <col min="11543" max="11549" width="3.28515625" style="169" customWidth="1"/>
    <col min="11550" max="11776" width="11.42578125" style="169"/>
    <col min="11777" max="11777" width="3.28515625" style="169" customWidth="1"/>
    <col min="11778" max="11778" width="4.28515625" style="169" customWidth="1"/>
    <col min="11779" max="11779" width="11.42578125" style="169"/>
    <col min="11780" max="11780" width="34.140625" style="169" bestFit="1" customWidth="1"/>
    <col min="11781" max="11781" width="0.85546875" style="169" customWidth="1"/>
    <col min="11782" max="11798" width="2.7109375" style="169" customWidth="1"/>
    <col min="11799" max="11805" width="3.28515625" style="169" customWidth="1"/>
    <col min="11806" max="12032" width="11.42578125" style="169"/>
    <col min="12033" max="12033" width="3.28515625" style="169" customWidth="1"/>
    <col min="12034" max="12034" width="4.28515625" style="169" customWidth="1"/>
    <col min="12035" max="12035" width="11.42578125" style="169"/>
    <col min="12036" max="12036" width="34.140625" style="169" bestFit="1" customWidth="1"/>
    <col min="12037" max="12037" width="0.85546875" style="169" customWidth="1"/>
    <col min="12038" max="12054" width="2.7109375" style="169" customWidth="1"/>
    <col min="12055" max="12061" width="3.28515625" style="169" customWidth="1"/>
    <col min="12062" max="12288" width="11.42578125" style="169"/>
    <col min="12289" max="12289" width="3.28515625" style="169" customWidth="1"/>
    <col min="12290" max="12290" width="4.28515625" style="169" customWidth="1"/>
    <col min="12291" max="12291" width="11.42578125" style="169"/>
    <col min="12292" max="12292" width="34.140625" style="169" bestFit="1" customWidth="1"/>
    <col min="12293" max="12293" width="0.85546875" style="169" customWidth="1"/>
    <col min="12294" max="12310" width="2.7109375" style="169" customWidth="1"/>
    <col min="12311" max="12317" width="3.28515625" style="169" customWidth="1"/>
    <col min="12318" max="12544" width="11.42578125" style="169"/>
    <col min="12545" max="12545" width="3.28515625" style="169" customWidth="1"/>
    <col min="12546" max="12546" width="4.28515625" style="169" customWidth="1"/>
    <col min="12547" max="12547" width="11.42578125" style="169"/>
    <col min="12548" max="12548" width="34.140625" style="169" bestFit="1" customWidth="1"/>
    <col min="12549" max="12549" width="0.85546875" style="169" customWidth="1"/>
    <col min="12550" max="12566" width="2.7109375" style="169" customWidth="1"/>
    <col min="12567" max="12573" width="3.28515625" style="169" customWidth="1"/>
    <col min="12574" max="12800" width="11.42578125" style="169"/>
    <col min="12801" max="12801" width="3.28515625" style="169" customWidth="1"/>
    <col min="12802" max="12802" width="4.28515625" style="169" customWidth="1"/>
    <col min="12803" max="12803" width="11.42578125" style="169"/>
    <col min="12804" max="12804" width="34.140625" style="169" bestFit="1" customWidth="1"/>
    <col min="12805" max="12805" width="0.85546875" style="169" customWidth="1"/>
    <col min="12806" max="12822" width="2.7109375" style="169" customWidth="1"/>
    <col min="12823" max="12829" width="3.28515625" style="169" customWidth="1"/>
    <col min="12830" max="13056" width="11.42578125" style="169"/>
    <col min="13057" max="13057" width="3.28515625" style="169" customWidth="1"/>
    <col min="13058" max="13058" width="4.28515625" style="169" customWidth="1"/>
    <col min="13059" max="13059" width="11.42578125" style="169"/>
    <col min="13060" max="13060" width="34.140625" style="169" bestFit="1" customWidth="1"/>
    <col min="13061" max="13061" width="0.85546875" style="169" customWidth="1"/>
    <col min="13062" max="13078" width="2.7109375" style="169" customWidth="1"/>
    <col min="13079" max="13085" width="3.28515625" style="169" customWidth="1"/>
    <col min="13086" max="13312" width="11.42578125" style="169"/>
    <col min="13313" max="13313" width="3.28515625" style="169" customWidth="1"/>
    <col min="13314" max="13314" width="4.28515625" style="169" customWidth="1"/>
    <col min="13315" max="13315" width="11.42578125" style="169"/>
    <col min="13316" max="13316" width="34.140625" style="169" bestFit="1" customWidth="1"/>
    <col min="13317" max="13317" width="0.85546875" style="169" customWidth="1"/>
    <col min="13318" max="13334" width="2.7109375" style="169" customWidth="1"/>
    <col min="13335" max="13341" width="3.28515625" style="169" customWidth="1"/>
    <col min="13342" max="13568" width="11.42578125" style="169"/>
    <col min="13569" max="13569" width="3.28515625" style="169" customWidth="1"/>
    <col min="13570" max="13570" width="4.28515625" style="169" customWidth="1"/>
    <col min="13571" max="13571" width="11.42578125" style="169"/>
    <col min="13572" max="13572" width="34.140625" style="169" bestFit="1" customWidth="1"/>
    <col min="13573" max="13573" width="0.85546875" style="169" customWidth="1"/>
    <col min="13574" max="13590" width="2.7109375" style="169" customWidth="1"/>
    <col min="13591" max="13597" width="3.28515625" style="169" customWidth="1"/>
    <col min="13598" max="13824" width="11.42578125" style="169"/>
    <col min="13825" max="13825" width="3.28515625" style="169" customWidth="1"/>
    <col min="13826" max="13826" width="4.28515625" style="169" customWidth="1"/>
    <col min="13827" max="13827" width="11.42578125" style="169"/>
    <col min="13828" max="13828" width="34.140625" style="169" bestFit="1" customWidth="1"/>
    <col min="13829" max="13829" width="0.85546875" style="169" customWidth="1"/>
    <col min="13830" max="13846" width="2.7109375" style="169" customWidth="1"/>
    <col min="13847" max="13853" width="3.28515625" style="169" customWidth="1"/>
    <col min="13854" max="14080" width="11.42578125" style="169"/>
    <col min="14081" max="14081" width="3.28515625" style="169" customWidth="1"/>
    <col min="14082" max="14082" width="4.28515625" style="169" customWidth="1"/>
    <col min="14083" max="14083" width="11.42578125" style="169"/>
    <col min="14084" max="14084" width="34.140625" style="169" bestFit="1" customWidth="1"/>
    <col min="14085" max="14085" width="0.85546875" style="169" customWidth="1"/>
    <col min="14086" max="14102" width="2.7109375" style="169" customWidth="1"/>
    <col min="14103" max="14109" width="3.28515625" style="169" customWidth="1"/>
    <col min="14110" max="14336" width="11.42578125" style="169"/>
    <col min="14337" max="14337" width="3.28515625" style="169" customWidth="1"/>
    <col min="14338" max="14338" width="4.28515625" style="169" customWidth="1"/>
    <col min="14339" max="14339" width="11.42578125" style="169"/>
    <col min="14340" max="14340" width="34.140625" style="169" bestFit="1" customWidth="1"/>
    <col min="14341" max="14341" width="0.85546875" style="169" customWidth="1"/>
    <col min="14342" max="14358" width="2.7109375" style="169" customWidth="1"/>
    <col min="14359" max="14365" width="3.28515625" style="169" customWidth="1"/>
    <col min="14366" max="14592" width="11.42578125" style="169"/>
    <col min="14593" max="14593" width="3.28515625" style="169" customWidth="1"/>
    <col min="14594" max="14594" width="4.28515625" style="169" customWidth="1"/>
    <col min="14595" max="14595" width="11.42578125" style="169"/>
    <col min="14596" max="14596" width="34.140625" style="169" bestFit="1" customWidth="1"/>
    <col min="14597" max="14597" width="0.85546875" style="169" customWidth="1"/>
    <col min="14598" max="14614" width="2.7109375" style="169" customWidth="1"/>
    <col min="14615" max="14621" width="3.28515625" style="169" customWidth="1"/>
    <col min="14622" max="14848" width="11.42578125" style="169"/>
    <col min="14849" max="14849" width="3.28515625" style="169" customWidth="1"/>
    <col min="14850" max="14850" width="4.28515625" style="169" customWidth="1"/>
    <col min="14851" max="14851" width="11.42578125" style="169"/>
    <col min="14852" max="14852" width="34.140625" style="169" bestFit="1" customWidth="1"/>
    <col min="14853" max="14853" width="0.85546875" style="169" customWidth="1"/>
    <col min="14854" max="14870" width="2.7109375" style="169" customWidth="1"/>
    <col min="14871" max="14877" width="3.28515625" style="169" customWidth="1"/>
    <col min="14878" max="15104" width="11.42578125" style="169"/>
    <col min="15105" max="15105" width="3.28515625" style="169" customWidth="1"/>
    <col min="15106" max="15106" width="4.28515625" style="169" customWidth="1"/>
    <col min="15107" max="15107" width="11.42578125" style="169"/>
    <col min="15108" max="15108" width="34.140625" style="169" bestFit="1" customWidth="1"/>
    <col min="15109" max="15109" width="0.85546875" style="169" customWidth="1"/>
    <col min="15110" max="15126" width="2.7109375" style="169" customWidth="1"/>
    <col min="15127" max="15133" width="3.28515625" style="169" customWidth="1"/>
    <col min="15134" max="15360" width="11.42578125" style="169"/>
    <col min="15361" max="15361" width="3.28515625" style="169" customWidth="1"/>
    <col min="15362" max="15362" width="4.28515625" style="169" customWidth="1"/>
    <col min="15363" max="15363" width="11.42578125" style="169"/>
    <col min="15364" max="15364" width="34.140625" style="169" bestFit="1" customWidth="1"/>
    <col min="15365" max="15365" width="0.85546875" style="169" customWidth="1"/>
    <col min="15366" max="15382" width="2.7109375" style="169" customWidth="1"/>
    <col min="15383" max="15389" width="3.28515625" style="169" customWidth="1"/>
    <col min="15390" max="15616" width="11.42578125" style="169"/>
    <col min="15617" max="15617" width="3.28515625" style="169" customWidth="1"/>
    <col min="15618" max="15618" width="4.28515625" style="169" customWidth="1"/>
    <col min="15619" max="15619" width="11.42578125" style="169"/>
    <col min="15620" max="15620" width="34.140625" style="169" bestFit="1" customWidth="1"/>
    <col min="15621" max="15621" width="0.85546875" style="169" customWidth="1"/>
    <col min="15622" max="15638" width="2.7109375" style="169" customWidth="1"/>
    <col min="15639" max="15645" width="3.28515625" style="169" customWidth="1"/>
    <col min="15646" max="15872" width="11.42578125" style="169"/>
    <col min="15873" max="15873" width="3.28515625" style="169" customWidth="1"/>
    <col min="15874" max="15874" width="4.28515625" style="169" customWidth="1"/>
    <col min="15875" max="15875" width="11.42578125" style="169"/>
    <col min="15876" max="15876" width="34.140625" style="169" bestFit="1" customWidth="1"/>
    <col min="15877" max="15877" width="0.85546875" style="169" customWidth="1"/>
    <col min="15878" max="15894" width="2.7109375" style="169" customWidth="1"/>
    <col min="15895" max="15901" width="3.28515625" style="169" customWidth="1"/>
    <col min="15902" max="16128" width="11.42578125" style="169"/>
    <col min="16129" max="16129" width="3.28515625" style="169" customWidth="1"/>
    <col min="16130" max="16130" width="4.28515625" style="169" customWidth="1"/>
    <col min="16131" max="16131" width="11.42578125" style="169"/>
    <col min="16132" max="16132" width="34.140625" style="169" bestFit="1" customWidth="1"/>
    <col min="16133" max="16133" width="0.85546875" style="169" customWidth="1"/>
    <col min="16134" max="16150" width="2.7109375" style="169" customWidth="1"/>
    <col min="16151" max="16157" width="3.28515625" style="169" customWidth="1"/>
    <col min="16158" max="16384" width="11.42578125" style="169"/>
  </cols>
  <sheetData>
    <row r="1" spans="2:43" ht="25.5" x14ac:dyDescent="0.35">
      <c r="F1" s="215" t="s">
        <v>321</v>
      </c>
    </row>
    <row r="2" spans="2:43" ht="13.5" thickBot="1" x14ac:dyDescent="0.25"/>
    <row r="3" spans="2:43" ht="19.5" thickBot="1" x14ac:dyDescent="0.35">
      <c r="B3" s="216" t="s">
        <v>322</v>
      </c>
      <c r="C3" s="217"/>
      <c r="D3" s="217"/>
      <c r="E3" s="218"/>
      <c r="F3" s="219" t="s">
        <v>323</v>
      </c>
      <c r="G3" s="220"/>
      <c r="H3" s="220"/>
      <c r="I3" s="220"/>
      <c r="J3" s="220"/>
      <c r="K3" s="220"/>
      <c r="L3" s="220"/>
      <c r="M3" s="220"/>
      <c r="N3" s="220"/>
      <c r="O3" s="220"/>
      <c r="P3" s="220"/>
      <c r="Q3" s="220"/>
      <c r="R3" s="220"/>
      <c r="S3" s="220"/>
      <c r="T3" s="220"/>
      <c r="U3" s="220"/>
      <c r="V3" s="221"/>
    </row>
    <row r="4" spans="2:43" ht="18.75" x14ac:dyDescent="0.3">
      <c r="B4" s="222">
        <v>0</v>
      </c>
      <c r="C4" s="223" t="s">
        <v>324</v>
      </c>
      <c r="D4" s="224"/>
      <c r="E4" s="218"/>
      <c r="F4" s="225" t="s">
        <v>325</v>
      </c>
      <c r="G4" s="226"/>
      <c r="H4" s="226"/>
      <c r="I4" s="226"/>
      <c r="J4" s="226"/>
      <c r="K4" s="226"/>
      <c r="L4" s="226"/>
      <c r="M4" s="226"/>
      <c r="N4" s="226"/>
      <c r="O4" s="226"/>
      <c r="P4" s="226"/>
      <c r="Q4" s="226"/>
      <c r="R4" s="226"/>
      <c r="S4" s="226"/>
      <c r="T4" s="226"/>
      <c r="U4" s="226"/>
      <c r="V4" s="227"/>
    </row>
    <row r="5" spans="2:43" ht="18.75" x14ac:dyDescent="0.3">
      <c r="B5" s="228">
        <v>2</v>
      </c>
      <c r="C5" s="229" t="s">
        <v>326</v>
      </c>
      <c r="D5" s="230"/>
      <c r="E5" s="218"/>
      <c r="F5" s="231" t="s">
        <v>327</v>
      </c>
      <c r="G5" s="172"/>
      <c r="H5" s="172"/>
      <c r="I5" s="172"/>
      <c r="J5" s="172"/>
      <c r="K5" s="172"/>
      <c r="L5" s="172"/>
      <c r="M5" s="172"/>
      <c r="N5" s="172"/>
      <c r="O5" s="172"/>
      <c r="P5" s="172"/>
      <c r="Q5" s="172"/>
      <c r="R5" s="172"/>
      <c r="S5" s="172"/>
      <c r="T5" s="172"/>
      <c r="U5" s="172"/>
      <c r="V5" s="232"/>
    </row>
    <row r="6" spans="2:43" ht="18.75" x14ac:dyDescent="0.3">
      <c r="B6" s="233">
        <v>5</v>
      </c>
      <c r="C6" s="234" t="s">
        <v>328</v>
      </c>
      <c r="D6" s="235"/>
      <c r="E6" s="218"/>
      <c r="F6" s="231" t="s">
        <v>329</v>
      </c>
      <c r="G6" s="236"/>
      <c r="H6" s="172"/>
      <c r="I6" s="172"/>
      <c r="J6" s="172"/>
      <c r="K6" s="172"/>
      <c r="L6" s="172"/>
      <c r="M6" s="172"/>
      <c r="N6" s="172"/>
      <c r="O6" s="172"/>
      <c r="P6" s="172"/>
      <c r="Q6" s="172"/>
      <c r="R6" s="172"/>
      <c r="S6" s="172"/>
      <c r="T6" s="172"/>
      <c r="U6" s="172"/>
      <c r="V6" s="237"/>
    </row>
    <row r="7" spans="2:43" ht="19.5" thickBot="1" x14ac:dyDescent="0.35">
      <c r="B7" s="238">
        <v>8</v>
      </c>
      <c r="C7" s="239" t="s">
        <v>330</v>
      </c>
      <c r="D7" s="240"/>
      <c r="E7" s="218"/>
      <c r="F7" s="241" t="s">
        <v>331</v>
      </c>
      <c r="G7" s="242"/>
      <c r="H7" s="243"/>
      <c r="I7" s="243"/>
      <c r="J7" s="243"/>
      <c r="K7" s="243"/>
      <c r="L7" s="243"/>
      <c r="M7" s="243"/>
      <c r="N7" s="243"/>
      <c r="O7" s="243"/>
      <c r="P7" s="243"/>
      <c r="Q7" s="243"/>
      <c r="R7" s="243"/>
      <c r="S7" s="243"/>
      <c r="T7" s="243"/>
      <c r="U7" s="243"/>
      <c r="V7" s="244"/>
    </row>
    <row r="8" spans="2:43" ht="19.5" thickBot="1" x14ac:dyDescent="0.35">
      <c r="B8" s="245">
        <v>10</v>
      </c>
      <c r="C8" s="246" t="s">
        <v>332</v>
      </c>
      <c r="D8" s="247"/>
      <c r="E8" s="218"/>
      <c r="F8" s="248" t="s">
        <v>333</v>
      </c>
      <c r="G8" s="249"/>
      <c r="H8" s="249"/>
      <c r="I8" s="249"/>
      <c r="J8" s="249"/>
      <c r="K8" s="249"/>
      <c r="L8" s="249"/>
      <c r="M8" s="249"/>
      <c r="N8" s="249"/>
      <c r="O8" s="249"/>
      <c r="P8" s="249"/>
      <c r="Q8" s="249"/>
      <c r="R8" s="249"/>
      <c r="S8" s="249"/>
      <c r="T8" s="249"/>
      <c r="U8" s="249"/>
      <c r="V8" s="249"/>
    </row>
    <row r="9" spans="2:43" ht="147.75" thickBot="1" x14ac:dyDescent="0.25">
      <c r="E9" s="250" t="s">
        <v>334</v>
      </c>
      <c r="F9" s="251" t="s">
        <v>335</v>
      </c>
      <c r="G9" s="252" t="s">
        <v>336</v>
      </c>
      <c r="H9" s="252" t="s">
        <v>337</v>
      </c>
      <c r="I9" s="252" t="s">
        <v>338</v>
      </c>
      <c r="J9" s="252" t="s">
        <v>339</v>
      </c>
      <c r="K9" s="252" t="s">
        <v>340</v>
      </c>
      <c r="L9" s="252" t="s">
        <v>341</v>
      </c>
      <c r="M9" s="252" t="s">
        <v>342</v>
      </c>
      <c r="N9" s="252" t="s">
        <v>343</v>
      </c>
      <c r="O9" s="252" t="s">
        <v>344</v>
      </c>
      <c r="P9" s="252" t="s">
        <v>345</v>
      </c>
      <c r="Q9" s="252" t="s">
        <v>346</v>
      </c>
      <c r="R9" s="252" t="s">
        <v>347</v>
      </c>
      <c r="S9" s="252" t="s">
        <v>348</v>
      </c>
      <c r="T9" s="252" t="s">
        <v>349</v>
      </c>
      <c r="U9" s="252" t="s">
        <v>350</v>
      </c>
      <c r="V9" s="253" t="s">
        <v>351</v>
      </c>
      <c r="W9" s="254"/>
      <c r="X9" s="254"/>
      <c r="Y9" s="254"/>
      <c r="Z9" s="254"/>
      <c r="AA9" s="254"/>
      <c r="AB9" s="254"/>
      <c r="AC9" s="254"/>
      <c r="AD9" s="254"/>
      <c r="AE9" s="254"/>
      <c r="AF9" s="254"/>
      <c r="AG9" s="254"/>
      <c r="AH9" s="254"/>
      <c r="AI9" s="254"/>
      <c r="AJ9" s="254"/>
      <c r="AK9" s="254"/>
      <c r="AL9" s="254"/>
      <c r="AM9" s="254"/>
      <c r="AN9" s="254"/>
      <c r="AO9" s="254"/>
      <c r="AP9" s="254"/>
      <c r="AQ9" s="254"/>
    </row>
    <row r="10" spans="2:43" ht="30" customHeight="1" x14ac:dyDescent="0.2">
      <c r="D10" s="255" t="s">
        <v>161</v>
      </c>
      <c r="E10" s="256"/>
      <c r="F10" s="257">
        <v>8</v>
      </c>
      <c r="G10" s="257"/>
      <c r="H10" s="257">
        <v>2</v>
      </c>
      <c r="I10" s="257">
        <v>2</v>
      </c>
      <c r="J10" s="257">
        <v>2</v>
      </c>
      <c r="K10" s="257">
        <v>5</v>
      </c>
      <c r="L10" s="257">
        <v>5</v>
      </c>
      <c r="M10" s="257"/>
      <c r="N10" s="257"/>
      <c r="O10" s="257">
        <v>2</v>
      </c>
      <c r="P10" s="257"/>
      <c r="Q10" s="257"/>
      <c r="R10" s="257"/>
      <c r="S10" s="257">
        <v>2</v>
      </c>
      <c r="T10" s="257"/>
      <c r="U10" s="257"/>
      <c r="V10" s="258"/>
    </row>
    <row r="11" spans="2:43" ht="30" customHeight="1" x14ac:dyDescent="0.2">
      <c r="D11" s="259" t="s">
        <v>160</v>
      </c>
      <c r="E11" s="260"/>
      <c r="F11" s="257">
        <v>8</v>
      </c>
      <c r="G11" s="257">
        <v>5</v>
      </c>
      <c r="H11" s="257">
        <v>1</v>
      </c>
      <c r="I11" s="257">
        <v>8</v>
      </c>
      <c r="J11" s="257">
        <v>1</v>
      </c>
      <c r="K11" s="257">
        <v>8</v>
      </c>
      <c r="L11" s="257">
        <v>8</v>
      </c>
      <c r="M11" s="257">
        <v>5</v>
      </c>
      <c r="N11" s="257"/>
      <c r="O11" s="257">
        <v>8</v>
      </c>
      <c r="P11" s="257">
        <v>1</v>
      </c>
      <c r="Q11" s="257">
        <v>8</v>
      </c>
      <c r="R11" s="257">
        <v>8</v>
      </c>
      <c r="S11" s="257">
        <v>8</v>
      </c>
      <c r="T11" s="257">
        <v>5</v>
      </c>
      <c r="U11" s="257">
        <v>5</v>
      </c>
      <c r="V11" s="261">
        <v>5</v>
      </c>
    </row>
    <row r="12" spans="2:43" ht="30" customHeight="1" x14ac:dyDescent="0.2">
      <c r="D12" s="259" t="s">
        <v>162</v>
      </c>
      <c r="E12" s="260"/>
      <c r="F12" s="257">
        <v>5</v>
      </c>
      <c r="G12" s="257">
        <v>5</v>
      </c>
      <c r="H12" s="257">
        <v>5</v>
      </c>
      <c r="I12" s="257">
        <v>5</v>
      </c>
      <c r="J12" s="257">
        <v>5</v>
      </c>
      <c r="K12" s="257">
        <v>8</v>
      </c>
      <c r="L12" s="257">
        <v>1</v>
      </c>
      <c r="M12" s="257">
        <v>5</v>
      </c>
      <c r="N12" s="257">
        <v>2</v>
      </c>
      <c r="O12" s="257">
        <v>5</v>
      </c>
      <c r="P12" s="257">
        <v>5</v>
      </c>
      <c r="Q12" s="257">
        <v>5</v>
      </c>
      <c r="R12" s="257">
        <v>5</v>
      </c>
      <c r="S12" s="257">
        <v>1</v>
      </c>
      <c r="T12" s="257">
        <v>2</v>
      </c>
      <c r="U12" s="257">
        <v>2</v>
      </c>
      <c r="V12" s="262">
        <v>2</v>
      </c>
    </row>
    <row r="13" spans="2:43" ht="30" customHeight="1" x14ac:dyDescent="0.2">
      <c r="D13" s="259" t="s">
        <v>165</v>
      </c>
      <c r="E13" s="260"/>
      <c r="F13" s="257">
        <v>8</v>
      </c>
      <c r="G13" s="257">
        <v>5</v>
      </c>
      <c r="H13" s="257">
        <v>5</v>
      </c>
      <c r="I13" s="257">
        <v>5</v>
      </c>
      <c r="J13" s="257">
        <v>5</v>
      </c>
      <c r="K13" s="257">
        <v>8</v>
      </c>
      <c r="L13" s="257">
        <v>8</v>
      </c>
      <c r="M13" s="257">
        <v>2</v>
      </c>
      <c r="N13" s="257">
        <v>8</v>
      </c>
      <c r="O13" s="257">
        <v>5</v>
      </c>
      <c r="P13" s="257">
        <v>5</v>
      </c>
      <c r="Q13" s="257">
        <v>2</v>
      </c>
      <c r="R13" s="257">
        <v>5</v>
      </c>
      <c r="S13" s="257">
        <v>8</v>
      </c>
      <c r="T13" s="257">
        <v>2</v>
      </c>
      <c r="U13" s="257">
        <v>2</v>
      </c>
      <c r="V13" s="262">
        <v>2</v>
      </c>
    </row>
    <row r="14" spans="2:43" ht="13.5" thickBot="1" x14ac:dyDescent="0.25">
      <c r="D14" s="263" t="s">
        <v>167</v>
      </c>
      <c r="E14" s="264"/>
      <c r="F14" s="265">
        <v>5</v>
      </c>
      <c r="G14" s="265">
        <v>2</v>
      </c>
      <c r="H14" s="265">
        <v>10</v>
      </c>
      <c r="I14" s="265">
        <v>8</v>
      </c>
      <c r="J14" s="265">
        <v>8</v>
      </c>
      <c r="K14" s="265">
        <v>8</v>
      </c>
      <c r="L14" s="265">
        <v>8</v>
      </c>
      <c r="M14" s="265">
        <v>8</v>
      </c>
      <c r="N14" s="265"/>
      <c r="O14" s="265">
        <v>10</v>
      </c>
      <c r="P14" s="265">
        <v>10</v>
      </c>
      <c r="Q14" s="265">
        <v>10</v>
      </c>
      <c r="R14" s="265">
        <v>10</v>
      </c>
      <c r="S14" s="265">
        <v>8</v>
      </c>
      <c r="T14" s="265">
        <v>5</v>
      </c>
      <c r="U14" s="265">
        <v>10</v>
      </c>
      <c r="V14" s="266">
        <v>10</v>
      </c>
    </row>
    <row r="16" spans="2:43" x14ac:dyDescent="0.2">
      <c r="B16" s="169" t="s">
        <v>352</v>
      </c>
    </row>
    <row r="19" spans="8:8" x14ac:dyDescent="0.2">
      <c r="H19" s="267"/>
    </row>
  </sheetData>
  <conditionalFormatting sqref="F10:V13 F14:G14 I14:N14">
    <cfRule type="cellIs" dxfId="17" priority="15" stopIfTrue="1" operator="equal">
      <formula>0</formula>
    </cfRule>
    <cfRule type="cellIs" dxfId="16" priority="16" stopIfTrue="1" operator="equal">
      <formula>10</formula>
    </cfRule>
    <cfRule type="cellIs" dxfId="15" priority="17" stopIfTrue="1" operator="equal">
      <formula>8</formula>
    </cfRule>
    <cfRule type="cellIs" dxfId="14" priority="18" stopIfTrue="1" operator="equal">
      <formula>5</formula>
    </cfRule>
    <cfRule type="cellIs" dxfId="13" priority="19" stopIfTrue="1" operator="between">
      <formula>0</formula>
      <formula>2</formula>
    </cfRule>
    <cfRule type="cellIs" dxfId="12" priority="20" stopIfTrue="1" operator="equal">
      <formula>2</formula>
    </cfRule>
    <cfRule type="colorScale" priority="21">
      <colorScale>
        <cfvo type="num" val="0"/>
        <cfvo type="max"/>
        <color theme="0" tint="-0.14999847407452621"/>
        <color rgb="FFFFEF9C"/>
      </colorScale>
    </cfRule>
  </conditionalFormatting>
  <conditionalFormatting sqref="O14:V14">
    <cfRule type="cellIs" dxfId="11" priority="8" stopIfTrue="1" operator="equal">
      <formula>0</formula>
    </cfRule>
    <cfRule type="cellIs" dxfId="10" priority="9" stopIfTrue="1" operator="equal">
      <formula>10</formula>
    </cfRule>
    <cfRule type="cellIs" dxfId="9" priority="10" stopIfTrue="1" operator="equal">
      <formula>8</formula>
    </cfRule>
    <cfRule type="cellIs" dxfId="8" priority="11" stopIfTrue="1" operator="equal">
      <formula>5</formula>
    </cfRule>
    <cfRule type="cellIs" dxfId="7" priority="12" stopIfTrue="1" operator="between">
      <formula>0</formula>
      <formula>2</formula>
    </cfRule>
    <cfRule type="cellIs" dxfId="6" priority="13" stopIfTrue="1" operator="equal">
      <formula>2</formula>
    </cfRule>
    <cfRule type="colorScale" priority="14">
      <colorScale>
        <cfvo type="num" val="0"/>
        <cfvo type="max"/>
        <color theme="0" tint="-0.14999847407452621"/>
        <color rgb="FFFFEF9C"/>
      </colorScale>
    </cfRule>
  </conditionalFormatting>
  <conditionalFormatting sqref="H14">
    <cfRule type="cellIs" dxfId="5" priority="1" stopIfTrue="1" operator="equal">
      <formula>0</formula>
    </cfRule>
    <cfRule type="cellIs" dxfId="4" priority="2" stopIfTrue="1" operator="equal">
      <formula>10</formula>
    </cfRule>
    <cfRule type="cellIs" dxfId="3" priority="3" stopIfTrue="1" operator="equal">
      <formula>8</formula>
    </cfRule>
    <cfRule type="cellIs" dxfId="2" priority="4" stopIfTrue="1" operator="equal">
      <formula>5</formula>
    </cfRule>
    <cfRule type="cellIs" dxfId="1" priority="5" stopIfTrue="1" operator="between">
      <formula>0</formula>
      <formula>2</formula>
    </cfRule>
    <cfRule type="cellIs" dxfId="0" priority="6" stopIfTrue="1" operator="equal">
      <formula>2</formula>
    </cfRule>
    <cfRule type="colorScale" priority="7">
      <colorScale>
        <cfvo type="num" val="0"/>
        <cfvo type="max"/>
        <color theme="0" tint="-0.14999847407452621"/>
        <color rgb="FFFFEF9C"/>
      </colorScale>
    </cfRule>
  </conditionalFormatting>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25" t="s">
        <v>125</v>
      </c>
      <c r="B3" s="24"/>
      <c r="C3" s="24"/>
      <c r="D3" s="24"/>
      <c r="E3" s="27"/>
    </row>
    <row r="4" spans="1:5" x14ac:dyDescent="0.2">
      <c r="A4" s="25" t="s">
        <v>2</v>
      </c>
      <c r="B4" s="25" t="s">
        <v>3</v>
      </c>
      <c r="C4" s="25" t="s">
        <v>40</v>
      </c>
      <c r="D4" s="25" t="s">
        <v>0</v>
      </c>
      <c r="E4" s="27" t="s">
        <v>122</v>
      </c>
    </row>
    <row r="5" spans="1:5" x14ac:dyDescent="0.2">
      <c r="A5" s="23" t="s">
        <v>9</v>
      </c>
      <c r="B5" s="23" t="s">
        <v>45</v>
      </c>
      <c r="C5" s="23" t="s">
        <v>42</v>
      </c>
      <c r="D5" s="23" t="s">
        <v>9</v>
      </c>
      <c r="E5" s="27">
        <v>1000</v>
      </c>
    </row>
    <row r="6" spans="1:5" x14ac:dyDescent="0.2">
      <c r="A6" s="29"/>
      <c r="B6" s="29"/>
      <c r="C6" s="23" t="s">
        <v>41</v>
      </c>
      <c r="D6" s="23" t="s">
        <v>12</v>
      </c>
      <c r="E6" s="27">
        <v>1000</v>
      </c>
    </row>
    <row r="7" spans="1:5" x14ac:dyDescent="0.2">
      <c r="A7" s="29"/>
      <c r="B7" s="29"/>
      <c r="C7" s="23" t="s">
        <v>43</v>
      </c>
      <c r="D7" s="23" t="s">
        <v>11</v>
      </c>
      <c r="E7" s="27">
        <v>2000</v>
      </c>
    </row>
    <row r="8" spans="1:5" x14ac:dyDescent="0.2">
      <c r="A8" s="23" t="s">
        <v>12</v>
      </c>
      <c r="B8" s="23" t="s">
        <v>56</v>
      </c>
      <c r="C8" s="23" t="s">
        <v>120</v>
      </c>
      <c r="D8" s="23" t="s">
        <v>13</v>
      </c>
      <c r="E8" s="27">
        <v>2000</v>
      </c>
    </row>
    <row r="9" spans="1:5" x14ac:dyDescent="0.2">
      <c r="A9" s="29"/>
      <c r="B9" s="23" t="s">
        <v>45</v>
      </c>
      <c r="C9" s="23" t="s">
        <v>117</v>
      </c>
      <c r="D9" s="23" t="s">
        <v>6</v>
      </c>
      <c r="E9" s="27">
        <v>700</v>
      </c>
    </row>
    <row r="10" spans="1:5" x14ac:dyDescent="0.2">
      <c r="A10" s="29"/>
      <c r="B10" s="23" t="s">
        <v>123</v>
      </c>
      <c r="C10" s="23" t="s">
        <v>46</v>
      </c>
      <c r="D10" s="23">
        <v>2</v>
      </c>
      <c r="E10" s="27"/>
    </row>
    <row r="11" spans="1:5" x14ac:dyDescent="0.2">
      <c r="A11" s="23" t="s">
        <v>106</v>
      </c>
      <c r="B11" s="23" t="s">
        <v>115</v>
      </c>
      <c r="C11" s="23" t="s">
        <v>104</v>
      </c>
      <c r="D11" s="23" t="s">
        <v>106</v>
      </c>
      <c r="E11" s="27">
        <v>4000</v>
      </c>
    </row>
    <row r="12" spans="1:5" x14ac:dyDescent="0.2">
      <c r="A12" s="23" t="s">
        <v>107</v>
      </c>
      <c r="B12" s="23" t="s">
        <v>114</v>
      </c>
      <c r="C12" s="23" t="s">
        <v>105</v>
      </c>
      <c r="D12" s="23" t="s">
        <v>107</v>
      </c>
      <c r="E12" s="27">
        <v>1000</v>
      </c>
    </row>
    <row r="13" spans="1:5" x14ac:dyDescent="0.2">
      <c r="A13" s="23" t="s">
        <v>108</v>
      </c>
      <c r="B13" s="23" t="s">
        <v>114</v>
      </c>
      <c r="C13" s="23" t="s">
        <v>109</v>
      </c>
      <c r="D13" s="23" t="s">
        <v>108</v>
      </c>
      <c r="E13" s="27">
        <v>1000</v>
      </c>
    </row>
    <row r="14" spans="1:5" x14ac:dyDescent="0.2">
      <c r="A14" s="23" t="s">
        <v>5</v>
      </c>
      <c r="B14" s="23" t="s">
        <v>45</v>
      </c>
      <c r="C14" s="23" t="s">
        <v>47</v>
      </c>
      <c r="D14" s="23" t="s">
        <v>5</v>
      </c>
      <c r="E14" s="27">
        <v>2000</v>
      </c>
    </row>
    <row r="15" spans="1:5" x14ac:dyDescent="0.2">
      <c r="A15" s="23" t="s">
        <v>6</v>
      </c>
      <c r="B15" s="23" t="s">
        <v>45</v>
      </c>
      <c r="C15" s="23" t="s">
        <v>52</v>
      </c>
      <c r="D15" s="23" t="s">
        <v>7</v>
      </c>
      <c r="E15" s="27">
        <v>400</v>
      </c>
    </row>
    <row r="16" spans="1:5" x14ac:dyDescent="0.2">
      <c r="A16" s="29"/>
      <c r="B16" s="29"/>
      <c r="C16" s="23" t="s">
        <v>48</v>
      </c>
      <c r="D16" s="23" t="s">
        <v>37</v>
      </c>
      <c r="E16" s="27">
        <v>500</v>
      </c>
    </row>
    <row r="17" spans="1:5" x14ac:dyDescent="0.2">
      <c r="A17" s="29"/>
      <c r="B17" s="29"/>
      <c r="C17" s="23" t="s">
        <v>51</v>
      </c>
      <c r="D17" s="23" t="s">
        <v>55</v>
      </c>
      <c r="E17" s="27">
        <v>200</v>
      </c>
    </row>
    <row r="18" spans="1:5" x14ac:dyDescent="0.2">
      <c r="A18" s="29"/>
      <c r="B18" s="29"/>
      <c r="C18" s="23" t="s">
        <v>50</v>
      </c>
      <c r="D18" s="23" t="s">
        <v>54</v>
      </c>
      <c r="E18" s="27">
        <v>800</v>
      </c>
    </row>
    <row r="19" spans="1:5" x14ac:dyDescent="0.2">
      <c r="A19" s="29"/>
      <c r="B19" s="29"/>
      <c r="C19" s="23" t="s">
        <v>49</v>
      </c>
      <c r="D19" s="23" t="s">
        <v>38</v>
      </c>
      <c r="E19" s="27">
        <v>1000</v>
      </c>
    </row>
    <row r="20" spans="1:5" x14ac:dyDescent="0.2">
      <c r="A20" s="23" t="s">
        <v>7</v>
      </c>
      <c r="B20" s="23" t="s">
        <v>123</v>
      </c>
      <c r="C20" s="23" t="s">
        <v>53</v>
      </c>
      <c r="D20" s="23">
        <v>3</v>
      </c>
      <c r="E20" s="27"/>
    </row>
    <row r="21" spans="1:5" x14ac:dyDescent="0.2">
      <c r="A21" s="23" t="s">
        <v>13</v>
      </c>
      <c r="B21" s="23" t="s">
        <v>56</v>
      </c>
      <c r="C21" s="23" t="s">
        <v>58</v>
      </c>
      <c r="D21" s="23" t="s">
        <v>118</v>
      </c>
      <c r="E21" s="27">
        <v>500</v>
      </c>
    </row>
    <row r="22" spans="1:5" x14ac:dyDescent="0.2">
      <c r="A22" s="23" t="s">
        <v>118</v>
      </c>
      <c r="B22" s="23" t="s">
        <v>56</v>
      </c>
      <c r="C22" s="23" t="s">
        <v>59</v>
      </c>
      <c r="D22" s="23" t="s">
        <v>60</v>
      </c>
      <c r="E22" s="27">
        <v>500</v>
      </c>
    </row>
    <row r="23" spans="1:5" x14ac:dyDescent="0.2">
      <c r="A23" s="23" t="s">
        <v>60</v>
      </c>
      <c r="B23" s="23" t="s">
        <v>56</v>
      </c>
      <c r="C23" s="23" t="s">
        <v>121</v>
      </c>
      <c r="D23" s="23" t="s">
        <v>14</v>
      </c>
      <c r="E23" s="27">
        <v>1000</v>
      </c>
    </row>
    <row r="24" spans="1:5" x14ac:dyDescent="0.2">
      <c r="A24" s="23" t="s">
        <v>14</v>
      </c>
      <c r="B24" s="23" t="s">
        <v>56</v>
      </c>
      <c r="C24" s="23" t="s">
        <v>57</v>
      </c>
      <c r="D24" s="23" t="s">
        <v>119</v>
      </c>
      <c r="E24" s="27">
        <v>500</v>
      </c>
    </row>
    <row r="25" spans="1:5" x14ac:dyDescent="0.2">
      <c r="A25" s="23" t="s">
        <v>119</v>
      </c>
      <c r="B25" s="23" t="s">
        <v>123</v>
      </c>
      <c r="C25" s="23" t="s">
        <v>61</v>
      </c>
      <c r="D25" s="23">
        <v>4</v>
      </c>
      <c r="E25" s="27"/>
    </row>
    <row r="26" spans="1:5" x14ac:dyDescent="0.2">
      <c r="A26" s="23" t="s">
        <v>127</v>
      </c>
      <c r="B26" s="23" t="s">
        <v>56</v>
      </c>
      <c r="C26" s="23" t="s">
        <v>126</v>
      </c>
      <c r="D26" s="23" t="s">
        <v>127</v>
      </c>
      <c r="E26" s="27">
        <v>700</v>
      </c>
    </row>
    <row r="27" spans="1:5" x14ac:dyDescent="0.2">
      <c r="A27" s="23" t="s">
        <v>8</v>
      </c>
      <c r="B27" s="23" t="s">
        <v>63</v>
      </c>
      <c r="C27" s="23" t="s">
        <v>62</v>
      </c>
      <c r="D27" s="23" t="s">
        <v>8</v>
      </c>
      <c r="E27" s="27">
        <v>500</v>
      </c>
    </row>
    <row r="28" spans="1:5" x14ac:dyDescent="0.2">
      <c r="A28" s="23" t="s">
        <v>65</v>
      </c>
      <c r="B28" s="23" t="s">
        <v>63</v>
      </c>
      <c r="C28" s="23" t="s">
        <v>64</v>
      </c>
      <c r="D28" s="23" t="s">
        <v>65</v>
      </c>
      <c r="E28" s="27">
        <v>5000</v>
      </c>
    </row>
    <row r="29" spans="1:5" x14ac:dyDescent="0.2">
      <c r="A29" s="23" t="s">
        <v>29</v>
      </c>
      <c r="B29" s="23" t="s">
        <v>63</v>
      </c>
      <c r="C29" s="23" t="s">
        <v>66</v>
      </c>
      <c r="D29" s="23" t="s">
        <v>29</v>
      </c>
      <c r="E29" s="27">
        <v>700</v>
      </c>
    </row>
    <row r="30" spans="1:5" x14ac:dyDescent="0.2">
      <c r="A30" s="23" t="s">
        <v>39</v>
      </c>
      <c r="B30" s="23" t="s">
        <v>63</v>
      </c>
      <c r="C30" s="23" t="s">
        <v>69</v>
      </c>
      <c r="D30" s="23" t="s">
        <v>39</v>
      </c>
      <c r="E30" s="27">
        <v>500</v>
      </c>
    </row>
    <row r="31" spans="1:5" x14ac:dyDescent="0.2">
      <c r="A31" s="23" t="s">
        <v>67</v>
      </c>
      <c r="B31" s="23" t="s">
        <v>63</v>
      </c>
      <c r="C31" s="23" t="s">
        <v>70</v>
      </c>
      <c r="D31" s="23" t="s">
        <v>67</v>
      </c>
      <c r="E31" s="27">
        <v>300</v>
      </c>
    </row>
    <row r="32" spans="1:5" x14ac:dyDescent="0.2">
      <c r="A32" s="23" t="s">
        <v>68</v>
      </c>
      <c r="B32" s="23" t="s">
        <v>63</v>
      </c>
      <c r="C32" s="23" t="s">
        <v>71</v>
      </c>
      <c r="D32" s="23" t="s">
        <v>68</v>
      </c>
      <c r="E32" s="27">
        <v>1000</v>
      </c>
    </row>
    <row r="33" spans="1:5" x14ac:dyDescent="0.2">
      <c r="A33" s="23" t="s">
        <v>15</v>
      </c>
      <c r="B33" s="23" t="s">
        <v>110</v>
      </c>
      <c r="C33" s="23" t="s">
        <v>72</v>
      </c>
      <c r="D33" s="23" t="s">
        <v>15</v>
      </c>
      <c r="E33" s="27">
        <v>3000</v>
      </c>
    </row>
    <row r="34" spans="1:5" x14ac:dyDescent="0.2">
      <c r="A34" s="23" t="s">
        <v>16</v>
      </c>
      <c r="B34" s="23" t="s">
        <v>110</v>
      </c>
      <c r="C34" s="23" t="s">
        <v>73</v>
      </c>
      <c r="D34" s="23" t="s">
        <v>16</v>
      </c>
      <c r="E34" s="27">
        <v>1000</v>
      </c>
    </row>
    <row r="35" spans="1:5" x14ac:dyDescent="0.2">
      <c r="A35" s="23" t="s">
        <v>17</v>
      </c>
      <c r="B35" s="23" t="s">
        <v>110</v>
      </c>
      <c r="C35" s="23" t="s">
        <v>74</v>
      </c>
      <c r="D35" s="23" t="s">
        <v>17</v>
      </c>
      <c r="E35" s="27">
        <v>1000</v>
      </c>
    </row>
    <row r="36" spans="1:5" x14ac:dyDescent="0.2">
      <c r="A36" s="23" t="s">
        <v>79</v>
      </c>
      <c r="B36" s="23" t="s">
        <v>111</v>
      </c>
      <c r="C36" s="23" t="s">
        <v>76</v>
      </c>
      <c r="D36" s="23" t="s">
        <v>79</v>
      </c>
      <c r="E36" s="27">
        <v>30000</v>
      </c>
    </row>
    <row r="37" spans="1:5" x14ac:dyDescent="0.2">
      <c r="A37" s="23" t="s">
        <v>80</v>
      </c>
      <c r="B37" s="23" t="s">
        <v>112</v>
      </c>
      <c r="C37" s="23" t="s">
        <v>77</v>
      </c>
      <c r="D37" s="23" t="s">
        <v>80</v>
      </c>
      <c r="E37" s="27">
        <v>700</v>
      </c>
    </row>
    <row r="38" spans="1:5" x14ac:dyDescent="0.2">
      <c r="A38" s="23" t="s">
        <v>81</v>
      </c>
      <c r="B38" s="23" t="s">
        <v>110</v>
      </c>
      <c r="C38" s="23" t="s">
        <v>78</v>
      </c>
      <c r="D38" s="23" t="s">
        <v>81</v>
      </c>
      <c r="E38" s="27">
        <v>500</v>
      </c>
    </row>
    <row r="39" spans="1:5" x14ac:dyDescent="0.2">
      <c r="A39" s="23" t="s">
        <v>86</v>
      </c>
      <c r="B39" s="23" t="s">
        <v>113</v>
      </c>
      <c r="C39" s="23" t="s">
        <v>83</v>
      </c>
      <c r="D39" s="23" t="s">
        <v>86</v>
      </c>
      <c r="E39" s="27">
        <v>15000</v>
      </c>
    </row>
    <row r="40" spans="1:5" x14ac:dyDescent="0.2">
      <c r="A40" s="23" t="s">
        <v>87</v>
      </c>
      <c r="B40" s="23" t="s">
        <v>114</v>
      </c>
      <c r="C40" s="23" t="s">
        <v>84</v>
      </c>
      <c r="D40" s="23" t="s">
        <v>87</v>
      </c>
      <c r="E40" s="27">
        <v>10000</v>
      </c>
    </row>
    <row r="41" spans="1:5" x14ac:dyDescent="0.2">
      <c r="A41" s="23" t="s">
        <v>88</v>
      </c>
      <c r="B41" s="23" t="s">
        <v>114</v>
      </c>
      <c r="C41" s="23" t="s">
        <v>85</v>
      </c>
      <c r="D41" s="23" t="s">
        <v>88</v>
      </c>
      <c r="E41" s="27">
        <v>10000</v>
      </c>
    </row>
    <row r="42" spans="1:5" x14ac:dyDescent="0.2">
      <c r="A42" s="23" t="s">
        <v>93</v>
      </c>
      <c r="B42" s="23" t="s">
        <v>116</v>
      </c>
      <c r="C42" s="23" t="s">
        <v>90</v>
      </c>
      <c r="D42" s="23" t="s">
        <v>93</v>
      </c>
      <c r="E42" s="27">
        <v>5000</v>
      </c>
    </row>
    <row r="43" spans="1:5" x14ac:dyDescent="0.2">
      <c r="A43" s="23" t="s">
        <v>94</v>
      </c>
      <c r="B43" s="23" t="s">
        <v>116</v>
      </c>
      <c r="C43" s="23" t="s">
        <v>91</v>
      </c>
      <c r="D43" s="23" t="s">
        <v>94</v>
      </c>
      <c r="E43" s="27">
        <v>4000</v>
      </c>
    </row>
    <row r="44" spans="1:5" x14ac:dyDescent="0.2">
      <c r="A44" s="23" t="s">
        <v>95</v>
      </c>
      <c r="B44" s="23" t="s">
        <v>116</v>
      </c>
      <c r="C44" s="23" t="s">
        <v>92</v>
      </c>
      <c r="D44" s="23" t="s">
        <v>95</v>
      </c>
      <c r="E44" s="27">
        <v>1000</v>
      </c>
    </row>
    <row r="45" spans="1:5" x14ac:dyDescent="0.2">
      <c r="A45" s="23" t="s">
        <v>100</v>
      </c>
      <c r="B45" s="23" t="s">
        <v>116</v>
      </c>
      <c r="C45" s="23" t="s">
        <v>97</v>
      </c>
      <c r="D45" s="23" t="s">
        <v>100</v>
      </c>
      <c r="E45" s="27">
        <v>10000</v>
      </c>
    </row>
    <row r="46" spans="1:5" x14ac:dyDescent="0.2">
      <c r="A46" s="23" t="s">
        <v>101</v>
      </c>
      <c r="B46" s="23" t="s">
        <v>116</v>
      </c>
      <c r="C46" s="23" t="s">
        <v>98</v>
      </c>
      <c r="D46" s="23" t="s">
        <v>101</v>
      </c>
      <c r="E46" s="27">
        <v>20000</v>
      </c>
    </row>
    <row r="47" spans="1:5" x14ac:dyDescent="0.2">
      <c r="A47" s="23" t="s">
        <v>102</v>
      </c>
      <c r="B47" s="23" t="s">
        <v>116</v>
      </c>
      <c r="C47" s="23" t="s">
        <v>99</v>
      </c>
      <c r="D47" s="23" t="s">
        <v>102</v>
      </c>
      <c r="E47" s="27">
        <v>10000</v>
      </c>
    </row>
    <row r="48" spans="1:5" x14ac:dyDescent="0.2">
      <c r="A48" s="23" t="s">
        <v>123</v>
      </c>
      <c r="B48" s="23" t="s">
        <v>123</v>
      </c>
      <c r="C48" s="23" t="s">
        <v>103</v>
      </c>
      <c r="D48" s="23">
        <v>10</v>
      </c>
      <c r="E48" s="27"/>
    </row>
    <row r="49" spans="1:5" x14ac:dyDescent="0.2">
      <c r="A49" s="29"/>
      <c r="B49" s="29"/>
      <c r="C49" s="23" t="s">
        <v>44</v>
      </c>
      <c r="D49" s="23">
        <v>1</v>
      </c>
      <c r="E49" s="27"/>
    </row>
    <row r="50" spans="1:5" x14ac:dyDescent="0.2">
      <c r="A50" s="29"/>
      <c r="B50" s="29"/>
      <c r="C50" s="23" t="s">
        <v>51</v>
      </c>
      <c r="D50" s="23">
        <v>5</v>
      </c>
      <c r="E50" s="27"/>
    </row>
    <row r="51" spans="1:5" x14ac:dyDescent="0.2">
      <c r="A51" s="29"/>
      <c r="B51" s="29"/>
      <c r="C51" s="23" t="s">
        <v>82</v>
      </c>
      <c r="D51" s="23">
        <v>7</v>
      </c>
      <c r="E51" s="27"/>
    </row>
    <row r="52" spans="1:5" x14ac:dyDescent="0.2">
      <c r="A52" s="29"/>
      <c r="B52" s="29"/>
      <c r="C52" s="23" t="s">
        <v>96</v>
      </c>
      <c r="D52" s="23">
        <v>9</v>
      </c>
      <c r="E52" s="27"/>
    </row>
    <row r="53" spans="1:5" x14ac:dyDescent="0.2">
      <c r="A53" s="29"/>
      <c r="B53" s="29"/>
      <c r="C53" s="23" t="s">
        <v>89</v>
      </c>
      <c r="D53" s="23">
        <v>8</v>
      </c>
      <c r="E53" s="27"/>
    </row>
    <row r="54" spans="1:5" x14ac:dyDescent="0.2">
      <c r="A54" s="29"/>
      <c r="B54" s="29"/>
      <c r="C54" s="23" t="s">
        <v>75</v>
      </c>
      <c r="D54" s="23">
        <v>6</v>
      </c>
      <c r="E54" s="27"/>
    </row>
    <row r="55" spans="1:5" x14ac:dyDescent="0.2">
      <c r="A55" s="26" t="s">
        <v>124</v>
      </c>
      <c r="B55" s="30"/>
      <c r="C55" s="30"/>
      <c r="D55" s="30"/>
      <c r="E55" s="28">
        <v>150000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3"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4" t="s">
        <v>30</v>
      </c>
    </row>
    <row r="4" spans="2:27" ht="13.5" thickBot="1" x14ac:dyDescent="0.25"/>
    <row r="5" spans="2:27" s="14" customFormat="1" ht="16.5" thickBot="1" x14ac:dyDescent="0.25">
      <c r="B5" s="17" t="s">
        <v>0</v>
      </c>
      <c r="C5" s="18" t="s">
        <v>1</v>
      </c>
      <c r="D5" s="162"/>
      <c r="E5" s="162"/>
      <c r="F5" s="162"/>
      <c r="G5" s="162"/>
      <c r="H5" s="162"/>
      <c r="I5" s="162"/>
      <c r="J5" s="162"/>
      <c r="K5" s="162"/>
      <c r="L5" s="162"/>
      <c r="M5" s="162"/>
      <c r="N5" s="162"/>
      <c r="O5" s="162"/>
      <c r="P5" s="162"/>
      <c r="Q5" s="162"/>
      <c r="R5" s="162"/>
      <c r="S5" s="162"/>
      <c r="T5" s="162"/>
      <c r="U5" s="162"/>
      <c r="V5" s="162"/>
      <c r="W5" s="162"/>
      <c r="X5" s="163"/>
      <c r="Y5" s="19"/>
      <c r="Z5" s="19"/>
      <c r="AA5" s="20"/>
    </row>
    <row r="6" spans="2:27" ht="13.5" thickBot="1" x14ac:dyDescent="0.25">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
      <c r="B7" s="21"/>
      <c r="C7"/>
      <c r="D7" s="164" t="s">
        <v>31</v>
      </c>
      <c r="E7" s="165"/>
      <c r="F7" s="165"/>
      <c r="G7" s="166"/>
      <c r="H7" s="167" t="s">
        <v>32</v>
      </c>
      <c r="I7" s="165"/>
      <c r="J7" s="165"/>
      <c r="K7" s="166"/>
      <c r="L7" s="167" t="s">
        <v>33</v>
      </c>
      <c r="M7" s="165"/>
      <c r="N7" s="165"/>
      <c r="O7" s="166"/>
      <c r="P7" s="167" t="s">
        <v>34</v>
      </c>
      <c r="Q7" s="165"/>
      <c r="R7" s="165"/>
      <c r="S7" s="166"/>
      <c r="T7" s="167" t="s">
        <v>35</v>
      </c>
      <c r="U7" s="165"/>
      <c r="V7" s="165"/>
      <c r="W7" s="166"/>
      <c r="X7" s="167" t="s">
        <v>36</v>
      </c>
      <c r="Y7" s="165"/>
      <c r="Z7" s="165"/>
      <c r="AA7" s="166"/>
    </row>
    <row r="8" spans="2:27" s="10" customFormat="1" ht="15.75" x14ac:dyDescent="0.2">
      <c r="B8" s="11" t="s">
        <v>9</v>
      </c>
      <c r="C8" s="9" t="s">
        <v>10</v>
      </c>
      <c r="D8" s="158">
        <v>30000</v>
      </c>
      <c r="E8" s="159"/>
      <c r="F8" s="159"/>
      <c r="G8" s="160"/>
      <c r="H8" s="158"/>
      <c r="I8" s="159"/>
      <c r="J8" s="159"/>
      <c r="K8" s="160"/>
      <c r="L8" s="158"/>
      <c r="M8" s="159"/>
      <c r="N8" s="159"/>
      <c r="O8" s="160"/>
      <c r="P8" s="158"/>
      <c r="Q8" s="159"/>
      <c r="R8" s="159"/>
      <c r="S8" s="160"/>
      <c r="T8" s="158"/>
      <c r="U8" s="159"/>
      <c r="V8" s="159"/>
      <c r="W8" s="160"/>
      <c r="X8" s="158"/>
      <c r="Y8" s="159"/>
      <c r="Z8" s="159"/>
      <c r="AA8" s="160"/>
    </row>
    <row r="9" spans="2:27" s="10" customFormat="1" ht="15.75" x14ac:dyDescent="0.2">
      <c r="B9" s="11" t="s">
        <v>11</v>
      </c>
      <c r="C9" s="9" t="s">
        <v>18</v>
      </c>
      <c r="D9" s="158"/>
      <c r="E9" s="159"/>
      <c r="F9" s="159"/>
      <c r="G9" s="160"/>
      <c r="H9" s="158">
        <v>5000</v>
      </c>
      <c r="I9" s="159"/>
      <c r="J9" s="159"/>
      <c r="K9" s="160"/>
      <c r="L9" s="158">
        <v>5000</v>
      </c>
      <c r="M9" s="159"/>
      <c r="N9" s="159"/>
      <c r="O9" s="160"/>
      <c r="P9" s="158">
        <v>5000</v>
      </c>
      <c r="Q9" s="159"/>
      <c r="R9" s="159"/>
      <c r="S9" s="160"/>
      <c r="T9" s="158">
        <v>5000</v>
      </c>
      <c r="U9" s="159"/>
      <c r="V9" s="159"/>
      <c r="W9" s="160"/>
      <c r="X9" s="158"/>
      <c r="Y9" s="159"/>
      <c r="Z9" s="159"/>
      <c r="AA9" s="160"/>
    </row>
    <row r="10" spans="2:27" s="10" customFormat="1" ht="16.5" thickBot="1" x14ac:dyDescent="0.25">
      <c r="B10" s="11" t="s">
        <v>12</v>
      </c>
      <c r="C10" s="9" t="s">
        <v>19</v>
      </c>
      <c r="D10" s="158"/>
      <c r="E10" s="159"/>
      <c r="F10" s="159"/>
      <c r="G10" s="160"/>
      <c r="H10" s="158"/>
      <c r="I10" s="159"/>
      <c r="J10" s="159"/>
      <c r="K10" s="160"/>
      <c r="L10" s="158"/>
      <c r="M10" s="159"/>
      <c r="N10" s="159"/>
      <c r="O10" s="160"/>
      <c r="P10" s="158"/>
      <c r="Q10" s="159"/>
      <c r="R10" s="159"/>
      <c r="S10" s="160"/>
      <c r="T10" s="158"/>
      <c r="U10" s="159"/>
      <c r="V10" s="159"/>
      <c r="W10" s="160"/>
      <c r="X10" s="158">
        <v>10000</v>
      </c>
      <c r="Y10" s="159"/>
      <c r="Z10" s="159"/>
      <c r="AA10" s="160"/>
    </row>
    <row r="11" spans="2:27" ht="15.75" x14ac:dyDescent="0.2">
      <c r="B11" s="12">
        <v>2</v>
      </c>
      <c r="C11" s="13" t="s">
        <v>23</v>
      </c>
      <c r="D11" s="158"/>
      <c r="E11" s="159"/>
      <c r="F11" s="159"/>
      <c r="G11" s="160"/>
      <c r="H11" s="158"/>
      <c r="I11" s="159"/>
      <c r="J11" s="159"/>
      <c r="K11" s="160"/>
      <c r="L11" s="158">
        <v>20000</v>
      </c>
      <c r="M11" s="159"/>
      <c r="N11" s="159"/>
      <c r="O11" s="160"/>
      <c r="P11" s="158">
        <v>40000</v>
      </c>
      <c r="Q11" s="159"/>
      <c r="R11" s="159"/>
      <c r="S11" s="160"/>
      <c r="T11" s="158">
        <v>10000</v>
      </c>
      <c r="U11" s="159"/>
      <c r="V11" s="159"/>
      <c r="W11" s="160"/>
      <c r="X11" s="158">
        <v>10000</v>
      </c>
      <c r="Y11" s="159"/>
      <c r="Z11" s="159"/>
      <c r="AA11" s="160"/>
    </row>
    <row r="12" spans="2:27" ht="15.75" x14ac:dyDescent="0.2">
      <c r="B12" s="6" t="s">
        <v>13</v>
      </c>
      <c r="C12" s="5" t="s">
        <v>27</v>
      </c>
      <c r="D12" s="158"/>
      <c r="E12" s="159"/>
      <c r="F12" s="159"/>
      <c r="G12" s="160"/>
      <c r="H12" s="161">
        <v>10000</v>
      </c>
      <c r="I12" s="159"/>
      <c r="J12" s="159"/>
      <c r="K12" s="160"/>
      <c r="L12" s="158">
        <v>25000</v>
      </c>
      <c r="M12" s="159"/>
      <c r="N12" s="159"/>
      <c r="O12" s="160"/>
      <c r="P12" s="158">
        <v>25000</v>
      </c>
      <c r="Q12" s="159"/>
      <c r="R12" s="159"/>
      <c r="S12" s="160"/>
      <c r="T12" s="158">
        <v>25000</v>
      </c>
      <c r="U12" s="159"/>
      <c r="V12" s="159"/>
      <c r="W12" s="160"/>
      <c r="X12" s="158">
        <v>5000</v>
      </c>
      <c r="Y12" s="159"/>
      <c r="Z12" s="159"/>
      <c r="AA12" s="160"/>
    </row>
    <row r="13" spans="2:27" s="8" customFormat="1" ht="16.5" thickBot="1" x14ac:dyDescent="0.25">
      <c r="B13" s="6" t="s">
        <v>14</v>
      </c>
      <c r="C13" s="5" t="s">
        <v>28</v>
      </c>
      <c r="D13" s="158"/>
      <c r="E13" s="159"/>
      <c r="F13" s="159"/>
      <c r="G13" s="160"/>
      <c r="H13" s="158"/>
      <c r="I13" s="159"/>
      <c r="J13" s="159"/>
      <c r="K13" s="160"/>
      <c r="L13" s="158">
        <v>15000</v>
      </c>
      <c r="M13" s="159"/>
      <c r="N13" s="159"/>
      <c r="O13" s="160"/>
      <c r="P13" s="158">
        <v>15000</v>
      </c>
      <c r="Q13" s="159"/>
      <c r="R13" s="159"/>
      <c r="S13" s="160"/>
      <c r="T13" s="158">
        <v>20000</v>
      </c>
      <c r="U13" s="159"/>
      <c r="V13" s="159"/>
      <c r="W13" s="160"/>
      <c r="X13" s="158">
        <v>10000</v>
      </c>
      <c r="Y13" s="159"/>
      <c r="Z13" s="159"/>
      <c r="AA13" s="160"/>
    </row>
    <row r="14" spans="2:27" s="7" customFormat="1" ht="15.75" x14ac:dyDescent="0.2">
      <c r="B14" s="12">
        <v>4</v>
      </c>
      <c r="C14" s="13" t="s">
        <v>24</v>
      </c>
      <c r="D14" s="158"/>
      <c r="E14" s="159"/>
      <c r="F14" s="159"/>
      <c r="G14" s="160"/>
      <c r="H14" s="158"/>
      <c r="I14" s="159"/>
      <c r="J14" s="159"/>
      <c r="K14" s="160"/>
      <c r="L14" s="158"/>
      <c r="M14" s="159"/>
      <c r="N14" s="159"/>
      <c r="O14" s="160"/>
      <c r="P14" s="158"/>
      <c r="Q14" s="159"/>
      <c r="R14" s="159"/>
      <c r="S14" s="160"/>
      <c r="T14" s="158"/>
      <c r="U14" s="159"/>
      <c r="V14" s="159"/>
      <c r="W14" s="160"/>
      <c r="X14" s="158">
        <v>7000</v>
      </c>
      <c r="Y14" s="159"/>
      <c r="Z14" s="159"/>
      <c r="AA14" s="160"/>
    </row>
    <row r="15" spans="2:27" s="7" customFormat="1" ht="15.75" x14ac:dyDescent="0.2">
      <c r="B15" s="6" t="s">
        <v>15</v>
      </c>
      <c r="C15" s="5" t="s">
        <v>20</v>
      </c>
      <c r="D15" s="158"/>
      <c r="E15" s="159"/>
      <c r="F15" s="159"/>
      <c r="G15" s="160"/>
      <c r="H15" s="158"/>
      <c r="I15" s="159"/>
      <c r="J15" s="159"/>
      <c r="K15" s="160"/>
      <c r="L15" s="158"/>
      <c r="M15" s="159"/>
      <c r="N15" s="159"/>
      <c r="O15" s="160"/>
      <c r="P15" s="158"/>
      <c r="Q15" s="159"/>
      <c r="R15" s="159"/>
      <c r="S15" s="160"/>
      <c r="T15" s="158">
        <v>4000</v>
      </c>
      <c r="U15" s="159"/>
      <c r="V15" s="159"/>
      <c r="W15" s="160"/>
      <c r="X15" s="158">
        <v>4000</v>
      </c>
      <c r="Y15" s="159"/>
      <c r="Z15" s="159"/>
      <c r="AA15" s="160"/>
    </row>
    <row r="16" spans="2:27" ht="15.75" x14ac:dyDescent="0.2">
      <c r="B16" s="6" t="s">
        <v>16</v>
      </c>
      <c r="C16" s="5" t="s">
        <v>21</v>
      </c>
      <c r="D16" s="158"/>
      <c r="E16" s="159"/>
      <c r="F16" s="159"/>
      <c r="G16" s="160"/>
      <c r="H16" s="158"/>
      <c r="I16" s="159"/>
      <c r="J16" s="159"/>
      <c r="K16" s="160"/>
      <c r="L16" s="158"/>
      <c r="M16" s="159"/>
      <c r="N16" s="159"/>
      <c r="O16" s="160"/>
      <c r="P16" s="158"/>
      <c r="Q16" s="159"/>
      <c r="R16" s="159"/>
      <c r="S16" s="160"/>
      <c r="T16" s="158">
        <v>2500</v>
      </c>
      <c r="U16" s="159"/>
      <c r="V16" s="159"/>
      <c r="W16" s="160"/>
      <c r="X16" s="158">
        <v>2500</v>
      </c>
      <c r="Y16" s="159"/>
      <c r="Z16" s="159"/>
      <c r="AA16" s="160"/>
    </row>
    <row r="17" spans="2:27" s="8" customFormat="1" ht="15.75" x14ac:dyDescent="0.2">
      <c r="B17" s="6" t="s">
        <v>17</v>
      </c>
      <c r="C17" s="5" t="s">
        <v>22</v>
      </c>
      <c r="D17" s="158"/>
      <c r="E17" s="159"/>
      <c r="F17" s="159"/>
      <c r="G17" s="160"/>
      <c r="H17" s="158"/>
      <c r="I17" s="159"/>
      <c r="J17" s="159"/>
      <c r="K17" s="160"/>
      <c r="L17" s="158"/>
      <c r="M17" s="159"/>
      <c r="N17" s="159"/>
      <c r="O17" s="160"/>
      <c r="P17" s="158"/>
      <c r="Q17" s="159"/>
      <c r="R17" s="159"/>
      <c r="S17" s="160"/>
      <c r="T17" s="158"/>
      <c r="U17" s="159"/>
      <c r="V17" s="159"/>
      <c r="W17" s="160"/>
      <c r="X17" s="158">
        <v>0</v>
      </c>
      <c r="Y17" s="159"/>
      <c r="Z17" s="159"/>
      <c r="AA17" s="160"/>
    </row>
    <row r="18" spans="2:27" s="7" customFormat="1" ht="15.75" x14ac:dyDescent="0.2">
      <c r="B18" s="6" t="s">
        <v>25</v>
      </c>
      <c r="C18" s="5" t="s">
        <v>26</v>
      </c>
      <c r="D18" s="158"/>
      <c r="E18" s="159"/>
      <c r="F18" s="159"/>
      <c r="G18" s="160"/>
      <c r="H18" s="158">
        <f>20000*35%</f>
        <v>7000</v>
      </c>
      <c r="I18" s="159"/>
      <c r="J18" s="159"/>
      <c r="K18" s="160"/>
      <c r="L18" s="158">
        <f>13000/4</f>
        <v>3250</v>
      </c>
      <c r="M18" s="159"/>
      <c r="N18" s="159"/>
      <c r="O18" s="160"/>
      <c r="P18" s="158">
        <f>13000/4</f>
        <v>3250</v>
      </c>
      <c r="Q18" s="159"/>
      <c r="R18" s="159"/>
      <c r="S18" s="160"/>
      <c r="T18" s="158">
        <f>13000/4</f>
        <v>3250</v>
      </c>
      <c r="U18" s="159"/>
      <c r="V18" s="159"/>
      <c r="W18" s="160"/>
      <c r="X18" s="158">
        <f>13000/4</f>
        <v>3250</v>
      </c>
      <c r="Y18" s="159"/>
      <c r="Z18" s="159"/>
      <c r="AA18" s="160"/>
    </row>
  </sheetData>
  <mergeCells count="73">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 ref="L10:O10"/>
    <mergeCell ref="L9:O9"/>
    <mergeCell ref="T8:W8"/>
    <mergeCell ref="X8:AA8"/>
    <mergeCell ref="L8:O8"/>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D13:G13"/>
    <mergeCell ref="H13:K13"/>
    <mergeCell ref="L13:O13"/>
    <mergeCell ref="P13:S13"/>
    <mergeCell ref="X14:AA14"/>
    <mergeCell ref="T13:W13"/>
    <mergeCell ref="X13:AA13"/>
    <mergeCell ref="X15:AA15"/>
    <mergeCell ref="D14:G14"/>
    <mergeCell ref="H14:K14"/>
    <mergeCell ref="L14:O14"/>
    <mergeCell ref="P14:S14"/>
    <mergeCell ref="T14:W14"/>
    <mergeCell ref="D15:G15"/>
    <mergeCell ref="H15:K15"/>
    <mergeCell ref="L15:O15"/>
    <mergeCell ref="P15:S15"/>
    <mergeCell ref="T15:W15"/>
    <mergeCell ref="X16:AA16"/>
    <mergeCell ref="D17:G17"/>
    <mergeCell ref="H17:K17"/>
    <mergeCell ref="L17:O17"/>
    <mergeCell ref="P17:S17"/>
    <mergeCell ref="T17:W17"/>
    <mergeCell ref="X17:AA17"/>
    <mergeCell ref="D16:G16"/>
    <mergeCell ref="H16:K16"/>
    <mergeCell ref="L16:O16"/>
    <mergeCell ref="P16:S16"/>
    <mergeCell ref="T16:W16"/>
    <mergeCell ref="T18:W18"/>
    <mergeCell ref="X18:AA18"/>
    <mergeCell ref="D18:G18"/>
    <mergeCell ref="H18:K18"/>
    <mergeCell ref="L18:O18"/>
    <mergeCell ref="P18:S18"/>
  </mergeCells>
  <phoneticPr fontId="10"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6</vt:i4>
      </vt:variant>
      <vt:variant>
        <vt:lpstr>Intervalos Nomeados</vt:lpstr>
      </vt:variant>
      <vt:variant>
        <vt:i4>3</vt:i4>
      </vt:variant>
    </vt:vector>
  </HeadingPairs>
  <TitlesOfParts>
    <vt:vector size="9" baseType="lpstr">
      <vt:lpstr>Gráfico de Gantt</vt:lpstr>
      <vt:lpstr>Plano de Comunicação</vt:lpstr>
      <vt:lpstr>Template</vt:lpstr>
      <vt:lpstr>Mapa Competência - Modelo</vt:lpstr>
      <vt:lpstr>PV_dependência</vt:lpstr>
      <vt:lpstr>Cronograma_de_Custos (2)</vt:lpstr>
      <vt:lpstr>'Cronograma_de_Custos (2)'!Area_de_impressao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Filipi Pires David</cp:lastModifiedBy>
  <cp:lastPrinted>2023-11-01T00:41:33Z</cp:lastPrinted>
  <dcterms:created xsi:type="dcterms:W3CDTF">2009-09-10T00:53:44Z</dcterms:created>
  <dcterms:modified xsi:type="dcterms:W3CDTF">2025-05-20T00:00:42Z</dcterms:modified>
</cp:coreProperties>
</file>