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747441\Downloads\"/>
    </mc:Choice>
  </mc:AlternateContent>
  <xr:revisionPtr revIDLastSave="0" documentId="8_{AD2C8901-67BD-4E4B-8317-87B0518C4278}" xr6:coauthVersionLast="36" xr6:coauthVersionMax="36" xr10:uidLastSave="{00000000-0000-0000-0000-000000000000}"/>
  <bookViews>
    <workbookView xWindow="0" yWindow="0" windowWidth="24000" windowHeight="9405" tabRatio="854" activeTab="1" xr2:uid="{00000000-000D-0000-FFFF-FFFF00000000}"/>
  </bookViews>
  <sheets>
    <sheet name="Project Charter" sheetId="16" r:id="rId1"/>
    <sheet name="WBS" sheetId="14" r:id="rId2"/>
    <sheet name="TERMO DE ABERTURA DO PROJETO" sheetId="20" r:id="rId3"/>
    <sheet name="CRONOGRAMA DE EXECUÇÃO" sheetId="22" r:id="rId4"/>
    <sheet name="PLANO DE GESTÃO DE RISCO" sheetId="24"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8"/>
  <pivotCaches>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<sst xmlns="http://schemas.openxmlformats.org/spreadsheetml/2006/main" count="369" uniqueCount="230">
  <si>
    <t>TERMO DE ABERTURA DO PROJETO</t>
  </si>
  <si>
    <t>INFORMAÇOES GERAIS</t>
  </si>
  <si>
    <t>NOME DO PROJETO: MUUVE NOW</t>
  </si>
  <si>
    <t>CLIENTE: KHIPO</t>
  </si>
  <si>
    <t>PATROCINADOR: AIMAR LOPES</t>
  </si>
  <si>
    <t>GERENTE DO PROJETO: SÉRGIO PEDOTE</t>
  </si>
  <si>
    <t>DATA DE INÍCIO:</t>
  </si>
  <si>
    <t>DATA DE TÉRMINO:</t>
  </si>
  <si>
    <t>OBJETIVOS</t>
  </si>
  <si>
    <t>O projeto visa desenvolver um sistema que permita a comparação de rotas e preços entre diferentes aplicativos de locomoção, ajudando os usuários a escolherem a melhor opção em termos de custo-benefício.</t>
  </si>
  <si>
    <t>JUSTIFICATIVA DO PROJETO</t>
  </si>
  <si>
    <t>Com o aumento do número de aplicativos de transporte, os usuários enfrentam dificuldades em identificar a opção mais vantajosa. O sistema centraliza essas informações em uma única plataforma para facilitar a escolha.</t>
  </si>
  <si>
    <t>DESCRIÇÃO DO PROJETO</t>
  </si>
  <si>
    <t>O projeto visa desenvolver uma plataforma que permite aos usuários comparar, em tempo real, os preços e trajetos oferecidos por diferentes aplicativos de transporte. Com isso, facilitar a escolha da opção mais econômica e eficiente, promovendo maior transparência e praticidade no deslocamento.</t>
  </si>
  <si>
    <t>PREMISSAS E RESTRIÇÕES</t>
  </si>
  <si>
    <t>PREMISSAS</t>
  </si>
  <si>
    <t>RESTRIÇÕES</t>
  </si>
  <si>
    <t>• Os dados exibidos serão baseados nas tarifas disponibilizadas pelos aplicativos no momento da consulta.</t>
  </si>
  <si>
    <t>• As funcionalidades do sistema deverão estar em conformidade com a Lei Geral de Proteção de Dados (LGPD), garantindo a privacidade dos usuários.</t>
  </si>
  <si>
    <t>• O sistema será otimizado para sugerir a melhor rota com base no custo e tempo estimado</t>
  </si>
  <si>
    <t xml:space="preserve">• O sistema não poderá interferir nas tarifas dos aplicativos de transporte, apenas exibir valores informados por eles e fornecer dicas e estratégias para pagar menos pelas corridas. </t>
  </si>
  <si>
    <t>TAREFA</t>
  </si>
  <si>
    <t>DURAÇÃO</t>
  </si>
  <si>
    <t>DEPENDÊNCIA</t>
  </si>
  <si>
    <t>INÍCIO</t>
  </si>
  <si>
    <t>TÉRMINO</t>
  </si>
  <si>
    <t>RESPONSÁVEL</t>
  </si>
  <si>
    <t>Início do Projeto</t>
  </si>
  <si>
    <t>-</t>
  </si>
  <si>
    <t>Gerente de Projeto</t>
  </si>
  <si>
    <t>Planejamento: Análise de Requisitos</t>
  </si>
  <si>
    <t>Início</t>
  </si>
  <si>
    <t>Gerente de Projeto/Analista de Dados</t>
  </si>
  <si>
    <t>Planejamento: Definição de Escopo</t>
  </si>
  <si>
    <t>Análise de Requisitos</t>
  </si>
  <si>
    <t>Design: Criação do Layout</t>
  </si>
  <si>
    <t>Definição de Escopo</t>
  </si>
  <si>
    <t>Desenvolvimento: Programação do Software</t>
  </si>
  <si>
    <t>Criação do Layout</t>
  </si>
  <si>
    <t>Dev. Full Stack</t>
  </si>
  <si>
    <t>Testes: Testes de Funcionalidade</t>
  </si>
  <si>
    <t>Programação do Software</t>
  </si>
  <si>
    <t>Analista de Qualidade de Software</t>
  </si>
  <si>
    <t>Implantação: Implantação do Sistema</t>
  </si>
  <si>
    <t>Testes de Funcionalidade</t>
  </si>
  <si>
    <t>Manutenção: Correção de Bugs</t>
  </si>
  <si>
    <t>Implantação do Sistema</t>
  </si>
  <si>
    <t>Finalização do Projeto</t>
  </si>
  <si>
    <t>Correção de Bugs</t>
  </si>
  <si>
    <t>RISCO</t>
  </si>
  <si>
    <t>PROBABILIDADE</t>
  </si>
  <si>
    <t>IMPACTO</t>
  </si>
  <si>
    <t>AÇÕES DE RESPOSTA</t>
  </si>
  <si>
    <t>Dificuldade na integração com as APIs</t>
  </si>
  <si>
    <t>ALTA</t>
  </si>
  <si>
    <t>ALTO</t>
  </si>
  <si>
    <t>Realizar testes de integração frequentes, criar um plano de contingência para APIs indisponíveis, monitorar a disponibilidade das APIs, manter contato com os desenvolvedores das APIs.</t>
  </si>
  <si>
    <t>Falhas de segurança</t>
  </si>
  <si>
    <t>BAIXA</t>
  </si>
  <si>
    <t>MÉDIO</t>
  </si>
  <si>
    <t>Realizar testes de segurança, implementar medidas de segurança, manter o software atualizado.</t>
  </si>
  <si>
    <t>Dificuldades na coleta de dados</t>
  </si>
  <si>
    <t>Utilizar diferentes fontes de dados, desenvolver algoritmos de tratamento de dados, monitorar a qualidade dos dados.</t>
  </si>
  <si>
    <t>Mudanças nas políticas de preços</t>
  </si>
  <si>
    <t>Monitorar as políticas de preços dos aplicativos de transporte, adaptar o software às mudanças, comunicar as mudanças aos usuários.</t>
  </si>
  <si>
    <t>Concorrência com outros aplicativos</t>
  </si>
  <si>
    <t>Realizar pesquisa de mercado, desenvolver funcionalidades diferenciadas, investir em divulgação.</t>
  </si>
  <si>
    <t>Baixa adesão dos usuários</t>
  </si>
  <si>
    <t>Atrasos no cronograma</t>
  </si>
  <si>
    <t>Criar um cronograma detalhado, monitorar o progresso do projeto.</t>
  </si>
  <si>
    <t>Falta de comunicação</t>
  </si>
  <si>
    <t>Realizar reuniões regulares, utilizar ferramentas de comunicação online.</t>
  </si>
  <si>
    <t>Problemas com o fornecedor de hospedagem</t>
  </si>
  <si>
    <t>Escolher um fornecedor de hospedagem confiável, ter um plano de contingência para falhas no serviço.</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</si>
  <si>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</si>
  <si>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</si>
  <si>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</si>
  <si>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</si>
  <si>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</si>
  <si>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</si>
  <si>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</si>
  <si>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</si>
  <si>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</si>
  <si>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PROGRESSO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</si>
  <si>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</si>
  <si>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</si>
  <si>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</si>
  <si>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Iniciação</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</si>
  <si>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</si>
  <si>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</si>
  <si>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</si>
  <si>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</si>
  <si>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</si>
  <si>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</si>
  <si>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</si>
  <si>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</si>
  <si>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</si>
  <si>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</si>
  <si>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</si>
  <si>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</si>
  <si>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</si>
  <si>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</si>
  <si>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</si>
  <si>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</si>
  <si>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</si>
  <si>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</si>
  <si>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Dependência</t>
  </si>
  <si>
    <t>Responsável</t>
  </si>
  <si>
    <t xml:space="preserve">Etapas – Atividades - </t>
  </si>
  <si>
    <t>Ref</t>
  </si>
  <si>
    <t>Total</t>
  </si>
  <si>
    <t>1.1</t>
  </si>
  <si>
    <t>GERENTE DE PROJETO</t>
  </si>
  <si>
    <t>Formar uma equipe de desenvolvimento e design</t>
  </si>
  <si>
    <t>1.3</t>
  </si>
  <si>
    <t>Identificar as principais funcionalidades e recursos a serem incluídos</t>
  </si>
  <si>
    <t>1.2</t>
  </si>
  <si>
    <t>DESIGN</t>
  </si>
  <si>
    <t>Realizar o design da interface do usuário (UI)</t>
  </si>
  <si>
    <t>3.1</t>
  </si>
  <si>
    <t>Definir os requisitos detalhados do aplicativo (escopo)</t>
  </si>
  <si>
    <t>2.2</t>
  </si>
  <si>
    <t>(vazio)</t>
  </si>
  <si>
    <t>Planejamento</t>
  </si>
  <si>
    <t>10.1.1</t>
  </si>
  <si>
    <t>DESEMPENHO</t>
  </si>
  <si>
    <t>Realizar análises regulares sobre o desempenho do aplicativo</t>
  </si>
  <si>
    <t>10.1.2</t>
  </si>
  <si>
    <t>COMERCIAL</t>
  </si>
  <si>
    <t>Explorar parcerias com empresas relacionadas à saúde e bem-estar</t>
  </si>
  <si>
    <t>10.1.3</t>
  </si>
  <si>
    <t>Avaliar a possibilidade de oferecer versões premium ou modelos de assinatura</t>
  </si>
  <si>
    <t>2.1</t>
  </si>
  <si>
    <t>Realizar uma análise de mercado para entender concorrentes e demandas</t>
  </si>
  <si>
    <t>Criar um cronograma detalhado com marcos e prazos</t>
  </si>
  <si>
    <t>2.3</t>
  </si>
  <si>
    <t>Dicas de saúde e bem-estar</t>
  </si>
  <si>
    <t>2.2.1</t>
  </si>
  <si>
    <t>Integração com sistemas de monitoramento de saúde</t>
  </si>
  <si>
    <t>2.2.4</t>
  </si>
  <si>
    <t>Mapas com locais de academias e parques</t>
  </si>
  <si>
    <t>2.2.3</t>
  </si>
  <si>
    <t>Planos de exercícios físicos personalizados</t>
  </si>
  <si>
    <t>2.2.2</t>
  </si>
  <si>
    <t>Design e Prototipagem</t>
  </si>
  <si>
    <t>Navegação simples entre as funcionalidades</t>
  </si>
  <si>
    <t>3.1.1</t>
  </si>
  <si>
    <t>Criar protótipos interativos para validar o fluxo de usuário</t>
  </si>
  <si>
    <t>3.1.2</t>
  </si>
  <si>
    <t xml:space="preserve"> Experiência do usuário (UX)</t>
  </si>
  <si>
    <t>3.2</t>
  </si>
  <si>
    <t>Interface limpa e intuitiva</t>
  </si>
  <si>
    <t>3.2.1</t>
  </si>
  <si>
    <t>Desenvolvimento</t>
  </si>
  <si>
    <t>3.2.2</t>
  </si>
  <si>
    <t>Teste de UI / UX</t>
  </si>
  <si>
    <t>4.1</t>
  </si>
  <si>
    <t>DESENVOLVIMENTO</t>
  </si>
  <si>
    <t>Desenvolver a estrutura do aplicativo</t>
  </si>
  <si>
    <t>4.1.2</t>
  </si>
  <si>
    <t>Front-end: Interface do usuário e interações</t>
  </si>
  <si>
    <t>4.2</t>
  </si>
  <si>
    <t>Implementar as funcionalidades principais</t>
  </si>
  <si>
    <t>4.2.1</t>
  </si>
  <si>
    <t>Módulo de dicas de saúde</t>
  </si>
  <si>
    <t>4.2.2</t>
  </si>
  <si>
    <t>Gerador de planos de exercícios</t>
  </si>
  <si>
    <t>4.2.3</t>
  </si>
  <si>
    <t>Integração com APIs de mapas para localização de academias e parques</t>
  </si>
  <si>
    <t>5.1</t>
  </si>
  <si>
    <t>SEGURANÇA</t>
  </si>
  <si>
    <t>Integrar o aplicativo com sistemas de monitoramento de saúde, como dispositivos wearable ou aplicativos de rastreamento</t>
  </si>
  <si>
    <t>5.2</t>
  </si>
  <si>
    <t>Garantir a segurança e privacidade dos dados do usuário</t>
  </si>
  <si>
    <t>5.3</t>
  </si>
  <si>
    <t>Testar a integração para assegurar que os dados são sincronizados corretamente</t>
  </si>
  <si>
    <t>6.1</t>
  </si>
  <si>
    <t>QUALIDADE</t>
  </si>
  <si>
    <t>Realizar testes de qualidade e desempenho em diversas plataformas (iOS, Android)</t>
  </si>
  <si>
    <t>6.1.2</t>
  </si>
  <si>
    <t>UX</t>
  </si>
  <si>
    <t>Testar a usabilidade do aplicativo com usuários reais</t>
  </si>
  <si>
    <t>6.1.3</t>
  </si>
  <si>
    <t>Identificar e corrigir bugs e problemas de interface</t>
  </si>
  <si>
    <t>7.1.1</t>
  </si>
  <si>
    <t>REDES</t>
  </si>
  <si>
    <t>Preparar a infraestrutura para o lançamento nas lojas de aplicativos (App Store, Google Play)</t>
  </si>
  <si>
    <t>7.1.2</t>
  </si>
  <si>
    <t>Criar materiais de marketing, como vídeos promocionais e descrições claras</t>
  </si>
  <si>
    <t>7.1.3</t>
  </si>
  <si>
    <t>Submeter o aplicativo para revisão nas lojas de aplicativos</t>
  </si>
  <si>
    <t>8.1.1</t>
  </si>
  <si>
    <t>EQUIPE TÉCNICA</t>
  </si>
  <si>
    <t>Monitorar o feedback dos usuários e analisar métricas de uso</t>
  </si>
  <si>
    <t>8.1.2</t>
  </si>
  <si>
    <t>Realizar atualizações periódicas para adicionar novas funcionalidades e melhorias</t>
  </si>
  <si>
    <t>8.1.3</t>
  </si>
  <si>
    <t>Oferecer suporte ao cliente para solucionar problemas e responder dúvidas</t>
  </si>
  <si>
    <t>9.1.1</t>
  </si>
  <si>
    <t>Criar estratégias de marketing digital para aumentar a visibilidade do aplicativo</t>
  </si>
  <si>
    <t>9.1.2</t>
  </si>
  <si>
    <t>Colaborar com influenciadores de saúde e bem-estar para promoção</t>
  </si>
  <si>
    <t>9.1.3</t>
  </si>
  <si>
    <t>Realizar campanhas de mídia social e anúncios online</t>
  </si>
  <si>
    <t>Avaliação e Aperfeiçoamento</t>
  </si>
  <si>
    <t>Lançamento</t>
  </si>
  <si>
    <t>Marketing e Divulgação</t>
  </si>
  <si>
    <t>Pós-lançamento</t>
  </si>
  <si>
    <t>Testes</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</si>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</sst>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39" x14ac:knownFonts="1">
    <font>
      <sz val="10"/>
      <name val="Arial"/>
    </font>
    <font>
      <sz val="11"/>
      <color theme="1"/>
      <name val="Calibri"/>
      <family val="2"/>
      <scheme val="minor"/>
    </font>
    <font>
      <sz val="10"/>
      <name val="Arial"/>
      <family val="2"/>
    </font>
    <font>
      <sz val="12"/>
      <name val="Times New Roman"/>
      <family val="1"/>
    </font>
    <font>
      <b/>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u/>
      <sz val="11"/>
      <color theme="10"/>
      <name val="Calibri"/>
      <family val="2"/>
      <scheme val="minor"/>
    </font>
    <font>
      <sz val="11"/>
      <color theme="1"/>
      <name val="Calibri"/>
      <family val="2"/>
    </font>
    <font>
      <sz val="10"/>
      <name val="Arial"/>
      <family val="2"/>
    </font>
    <font>
      <b/>
      <sz val="16"/>
      <name val="Arial"/>
      <family val="2"/>
    </font>
    <font>
      <b/>
      <sz val="14"/>
      <color theme="0"/>
      <name val="Arial"/>
      <family val="2"/>
    </font>
    <font>
      <sz val="11"/>
      <name val="Arial"/>
      <family val="2"/>
    </font>
    <font>
      <b/>
      <sz val="12"/>
      <name val="Arial"/>
      <family val="2"/>
    </font>
    <font>
      <b/>
      <sz val="14"/>
      <name val="Arial"/>
      <family val="2"/>
    </font>
    <font>
      <sz val="10"/>
      <color theme="0"/>
      <name val="Arial"/>
      <family val="2"/>
    </font>
  </fonts>
  <fills count="22">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3" tint="0.39997558519241921"/>
        <bgColor indexed="64"/>
      </patternFill>
    </fill>
    <fill>
      <patternFill patternType="solid">
        <fgColor theme="6"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167" fontId="12" fillId="0" borderId="37" applyFill="0">
      <alignment horizontal="center" vertical="center"/>
    </xf>
    <xf numFmtId="0" fontId="5" fillId="0" borderId="0" applyNumberFormat="0" applyFill="0" applyBorder="0" applyAlignment="0" applyProtection="0">
      <alignment vertical="top"/>
      <protection locked="0"/>
    </xf>
    <xf numFmtId="164" fontId="12" fillId="0" borderId="29">
      <alignment horizontal="center" vertical="center"/>
    </xf>
    <xf numFmtId="0" fontId="12" fillId="0" borderId="37" applyFill="0">
      <alignment horizontal="center" vertical="center"/>
    </xf>
    <xf numFmtId="9" fontId="2"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2" fillId="0" borderId="0"/>
    <xf numFmtId="0" fontId="14" fillId="0" borderId="0" applyNumberFormat="0" applyFill="0" applyBorder="0" applyAlignment="0" applyProtection="0"/>
    <xf numFmtId="0" fontId="30" fillId="0" borderId="0" applyNumberFormat="0" applyFill="0" applyBorder="0" applyAlignment="0" applyProtection="0"/>
    <xf numFmtId="0" fontId="13" fillId="18" borderId="0" applyNumberFormat="0" applyBorder="0" applyAlignment="0" applyProtection="0"/>
    <xf numFmtId="0" fontId="25" fillId="0" borderId="0"/>
    <xf numFmtId="0" fontId="13"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209">
    <xf numFmtId="0" fontId="0" fillId="0" borderId="0" xfId="0"/>
    <xf numFmtId="0" fontId="0" fillId="0" borderId="0" xfId="0" applyAlignment="1">
      <alignment horizontal="center"/>
    </xf>
    <xf numFmtId="0" fontId="0" fillId="0" borderId="0" xfId="0" applyAlignment="1">
      <alignment horizontal="left"/>
    </xf>
    <xf numFmtId="0" fontId="6"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7"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7" fillId="0" borderId="0" xfId="0" applyFont="1" applyAlignment="1">
      <alignment vertical="center"/>
    </xf>
    <xf numFmtId="0" fontId="3" fillId="0" borderId="2" xfId="0" applyFont="1" applyBorder="1" applyAlignment="1">
      <alignment horizontal="left" vertical="center" wrapText="1" indent="2"/>
    </xf>
    <xf numFmtId="0" fontId="8" fillId="2" borderId="3" xfId="0" applyFont="1" applyFill="1" applyBorder="1" applyAlignment="1">
      <alignment horizontal="left" vertical="center" wrapText="1" indent="2"/>
    </xf>
    <xf numFmtId="0" fontId="8" fillId="2" borderId="4" xfId="0" applyFont="1" applyFill="1" applyBorder="1" applyAlignment="1">
      <alignment horizontal="left" vertical="center" wrapText="1"/>
    </xf>
    <xf numFmtId="0" fontId="0" fillId="0" borderId="0" xfId="0" applyAlignment="1">
      <alignment vertical="center"/>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0" fillId="0" borderId="5" xfId="0" applyBorder="1"/>
    <xf numFmtId="0" fontId="4" fillId="0" borderId="0" xfId="0" applyFont="1"/>
    <xf numFmtId="0" fontId="10" fillId="0" borderId="0" xfId="0" applyFont="1"/>
    <xf numFmtId="0" fontId="19" fillId="0" borderId="0" xfId="0" applyFont="1" applyAlignment="1">
      <alignment horizontal="center"/>
    </xf>
    <xf numFmtId="0" fontId="19" fillId="0" borderId="0" xfId="0" applyFont="1"/>
    <xf numFmtId="0" fontId="11" fillId="0" borderId="0" xfId="0" applyFont="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20" fillId="0" borderId="0" xfId="0" applyFont="1" applyAlignment="1">
      <alignment horizontal="left"/>
    </xf>
    <xf numFmtId="0" fontId="21" fillId="0" borderId="0" xfId="0" applyFont="1"/>
    <xf numFmtId="0" fontId="21"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6" fontId="22" fillId="5" borderId="34" xfId="0" applyNumberFormat="1" applyFont="1" applyFill="1" applyBorder="1" applyAlignment="1">
      <alignment horizontal="center" vertical="center"/>
    </xf>
    <xf numFmtId="166" fontId="22" fillId="5" borderId="0" xfId="0" applyNumberFormat="1" applyFont="1" applyFill="1" applyAlignment="1">
      <alignment horizontal="center" vertical="center"/>
    </xf>
    <xf numFmtId="166" fontId="22" fillId="5" borderId="28" xfId="0" applyNumberFormat="1" applyFont="1" applyFill="1" applyBorder="1" applyAlignment="1">
      <alignment horizontal="center" vertical="center"/>
    </xf>
    <xf numFmtId="0" fontId="23" fillId="6" borderId="31" xfId="0" applyFont="1" applyFill="1" applyBorder="1" applyAlignment="1">
      <alignment horizontal="left" vertical="center" indent="1"/>
    </xf>
    <xf numFmtId="0" fontId="23" fillId="6" borderId="31" xfId="0" applyFont="1" applyFill="1" applyBorder="1" applyAlignment="1">
      <alignment horizontal="center" vertical="center" wrapText="1"/>
    </xf>
    <xf numFmtId="0" fontId="24"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5"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5" fillId="8" borderId="37" xfId="0" applyNumberFormat="1" applyFont="1" applyFill="1" applyBorder="1" applyAlignment="1">
      <alignment horizontal="center" vertical="center"/>
    </xf>
    <xf numFmtId="0" fontId="25"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5" fillId="9" borderId="37" xfId="5" applyFont="1" applyFill="1" applyBorder="1" applyAlignment="1">
      <alignment horizontal="center" vertical="center"/>
    </xf>
    <xf numFmtId="167"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5"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5"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5" fillId="11" borderId="37" xfId="5" applyFont="1" applyFill="1" applyBorder="1" applyAlignment="1">
      <alignment horizontal="center" vertical="center"/>
    </xf>
    <xf numFmtId="167"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5"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5"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5" fillId="13" borderId="37" xfId="5" applyFont="1" applyFill="1" applyBorder="1" applyAlignment="1">
      <alignment horizontal="center" vertical="center"/>
    </xf>
    <xf numFmtId="167"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5"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5"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5" fillId="15" borderId="37" xfId="5" applyFont="1" applyFill="1" applyBorder="1" applyAlignment="1">
      <alignment horizontal="center" vertical="center"/>
    </xf>
    <xf numFmtId="167"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5" fillId="0" borderId="37" xfId="5" applyFont="1" applyBorder="1" applyAlignment="1">
      <alignment horizontal="center" vertical="center"/>
    </xf>
    <xf numFmtId="167" fontId="12" fillId="0" borderId="37" xfId="1">
      <alignment horizontal="center" vertical="center"/>
    </xf>
    <xf numFmtId="0" fontId="26" fillId="16" borderId="37" xfId="0" applyFont="1" applyFill="1" applyBorder="1" applyAlignment="1">
      <alignment horizontal="left" vertical="center" indent="1"/>
    </xf>
    <xf numFmtId="0" fontId="26" fillId="16" borderId="37" xfId="0" applyFont="1" applyFill="1" applyBorder="1" applyAlignment="1">
      <alignment horizontal="center" vertical="center"/>
    </xf>
    <xf numFmtId="9" fontId="25" fillId="16" borderId="37" xfId="5" applyFont="1" applyFill="1" applyBorder="1" applyAlignment="1">
      <alignment horizontal="center" vertical="center"/>
    </xf>
    <xf numFmtId="167" fontId="27" fillId="16" borderId="37" xfId="0" applyNumberFormat="1" applyFont="1" applyFill="1" applyBorder="1" applyAlignment="1">
      <alignment horizontal="left" vertical="center"/>
    </xf>
    <xf numFmtId="167" fontId="25" fillId="16" borderId="37" xfId="0" applyNumberFormat="1" applyFont="1" applyFill="1" applyBorder="1" applyAlignment="1">
      <alignment horizontal="center" vertical="center"/>
    </xf>
    <xf numFmtId="0" fontId="25"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8" fillId="0" borderId="0" xfId="0" applyFont="1"/>
    <xf numFmtId="0" fontId="13" fillId="0" borderId="0" xfId="0" applyFont="1" applyAlignment="1">
      <alignment horizontal="center"/>
    </xf>
    <xf numFmtId="0" fontId="29" fillId="0" borderId="0" xfId="2" applyFont="1" applyAlignment="1" applyProtection="1"/>
    <xf numFmtId="0" fontId="15" fillId="0" borderId="19" xfId="8" applyAlignment="1">
      <alignment vertical="top" wrapText="1"/>
    </xf>
    <xf numFmtId="0" fontId="0" fillId="0" borderId="6" xfId="0" applyBorder="1"/>
    <xf numFmtId="0" fontId="18"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left" vertical="center"/>
    </xf>
    <xf numFmtId="0" fontId="0" fillId="0" borderId="0" xfId="0" applyBorder="1"/>
    <xf numFmtId="0" fontId="37" fillId="21" borderId="47" xfId="0" applyFont="1" applyFill="1" applyBorder="1" applyAlignment="1">
      <alignment horizontal="center" vertical="center"/>
    </xf>
    <xf numFmtId="0" fontId="37" fillId="21" borderId="48" xfId="0" applyFont="1" applyFill="1" applyBorder="1" applyAlignment="1">
      <alignment horizontal="center" vertical="center"/>
    </xf>
    <xf numFmtId="0" fontId="37" fillId="21" borderId="51" xfId="0" applyFont="1" applyFill="1" applyBorder="1" applyAlignment="1">
      <alignment horizontal="center" vertical="center"/>
    </xf>
    <xf numFmtId="0" fontId="37" fillId="21" borderId="49" xfId="0" applyFont="1" applyFill="1" applyBorder="1" applyAlignment="1">
      <alignment horizontal="center" vertical="center"/>
    </xf>
    <xf numFmtId="0" fontId="35" fillId="5" borderId="43" xfId="0" applyFont="1" applyFill="1" applyBorder="1" applyAlignment="1">
      <alignment horizontal="left" vertical="center"/>
    </xf>
    <xf numFmtId="0" fontId="2" fillId="5" borderId="43" xfId="0" applyFont="1" applyFill="1" applyBorder="1" applyAlignment="1">
      <alignment horizontal="center" vertical="center"/>
    </xf>
    <xf numFmtId="0" fontId="2" fillId="5" borderId="52" xfId="0" applyFont="1" applyFill="1" applyBorder="1" applyAlignment="1">
      <alignment horizontal="center" vertical="center"/>
    </xf>
    <xf numFmtId="0" fontId="35" fillId="5" borderId="1" xfId="0" applyFont="1" applyFill="1" applyBorder="1" applyAlignment="1">
      <alignment horizontal="left" vertical="center"/>
    </xf>
    <xf numFmtId="0" fontId="2" fillId="5" borderId="1" xfId="0" applyFont="1" applyFill="1" applyBorder="1" applyAlignment="1">
      <alignment horizontal="center" vertical="center"/>
    </xf>
    <xf numFmtId="0" fontId="35" fillId="5" borderId="1" xfId="0" applyFont="1" applyFill="1" applyBorder="1"/>
    <xf numFmtId="0" fontId="2" fillId="5" borderId="53" xfId="0" applyFont="1" applyFill="1" applyBorder="1" applyAlignment="1">
      <alignment horizontal="center" vertical="center"/>
    </xf>
    <xf numFmtId="0" fontId="35" fillId="5" borderId="50" xfId="0" applyFont="1" applyFill="1" applyBorder="1"/>
    <xf numFmtId="0" fontId="2" fillId="5" borderId="50" xfId="0" applyFont="1" applyFill="1" applyBorder="1" applyAlignment="1">
      <alignment horizontal="center" vertical="center"/>
    </xf>
    <xf numFmtId="0" fontId="2" fillId="5" borderId="54" xfId="0" applyFont="1" applyFill="1" applyBorder="1" applyAlignment="1">
      <alignment horizontal="center" vertical="center"/>
    </xf>
    <xf numFmtId="0" fontId="35" fillId="5" borderId="44" xfId="0" applyFont="1" applyFill="1" applyBorder="1"/>
    <xf numFmtId="0" fontId="2" fillId="5" borderId="45" xfId="0" applyFont="1" applyFill="1" applyBorder="1" applyAlignment="1">
      <alignment horizontal="center" vertical="center"/>
    </xf>
    <xf numFmtId="0" fontId="35" fillId="5" borderId="45" xfId="0" applyFont="1" applyFill="1" applyBorder="1"/>
    <xf numFmtId="0" fontId="2" fillId="5" borderId="55" xfId="0" applyFont="1" applyFill="1" applyBorder="1" applyAlignment="1">
      <alignment horizontal="center" vertical="center"/>
    </xf>
    <xf numFmtId="0" fontId="35" fillId="5" borderId="56" xfId="0" applyFont="1" applyFill="1" applyBorder="1"/>
    <xf numFmtId="0" fontId="35" fillId="5" borderId="57" xfId="0" applyFont="1" applyFill="1" applyBorder="1"/>
    <xf numFmtId="0" fontId="35" fillId="5" borderId="46" xfId="0" applyFont="1" applyFill="1" applyBorder="1"/>
    <xf numFmtId="14" fontId="35" fillId="5" borderId="43" xfId="0" applyNumberFormat="1" applyFont="1" applyFill="1" applyBorder="1" applyAlignment="1">
      <alignment horizontal="center" vertical="center"/>
    </xf>
    <xf numFmtId="0" fontId="35" fillId="5" borderId="1" xfId="0" applyFont="1" applyFill="1" applyBorder="1" applyAlignment="1">
      <alignment horizontal="center" vertical="center"/>
    </xf>
    <xf numFmtId="0" fontId="35" fillId="5" borderId="45" xfId="0" applyFont="1" applyFill="1" applyBorder="1" applyAlignment="1">
      <alignment horizontal="center" vertical="center"/>
    </xf>
    <xf numFmtId="0" fontId="36" fillId="21" borderId="7" xfId="0" applyFont="1" applyFill="1" applyBorder="1" applyAlignment="1">
      <alignment horizontal="center" vertical="center"/>
    </xf>
    <xf numFmtId="0" fontId="10" fillId="5" borderId="43" xfId="0" applyFont="1" applyFill="1" applyBorder="1" applyAlignment="1">
      <alignment horizontal="left" vertical="center"/>
    </xf>
    <xf numFmtId="0" fontId="2" fillId="5" borderId="4" xfId="0" applyFont="1" applyFill="1" applyBorder="1" applyAlignment="1">
      <alignment horizontal="center" vertical="center"/>
    </xf>
    <xf numFmtId="0" fontId="35" fillId="5" borderId="18" xfId="0" applyFont="1" applyFill="1" applyBorder="1" applyAlignment="1">
      <alignment horizontal="left" vertical="center" wrapText="1"/>
    </xf>
    <xf numFmtId="0" fontId="10" fillId="5" borderId="1" xfId="0" applyFont="1" applyFill="1" applyBorder="1" applyAlignment="1">
      <alignment horizontal="left" vertical="center"/>
    </xf>
    <xf numFmtId="0" fontId="2" fillId="5" borderId="13" xfId="0" applyFont="1" applyFill="1" applyBorder="1" applyAlignment="1">
      <alignment wrapText="1"/>
    </xf>
    <xf numFmtId="0" fontId="0" fillId="5" borderId="13" xfId="0" applyFill="1" applyBorder="1" applyAlignment="1">
      <alignment wrapText="1"/>
    </xf>
    <xf numFmtId="0" fontId="10" fillId="5" borderId="45" xfId="0" applyFont="1" applyFill="1" applyBorder="1" applyAlignment="1">
      <alignment horizontal="left" vertical="center"/>
    </xf>
    <xf numFmtId="0" fontId="2" fillId="5" borderId="41" xfId="0" applyFont="1" applyFill="1" applyBorder="1" applyAlignment="1">
      <alignment wrapText="1"/>
    </xf>
    <xf numFmtId="0" fontId="2" fillId="0" borderId="0" xfId="0" applyFont="1"/>
    <xf numFmtId="0" fontId="2" fillId="0" borderId="5" xfId="0" applyFont="1" applyBorder="1"/>
    <xf numFmtId="0" fontId="2" fillId="0" borderId="6" xfId="0" applyFont="1" applyBorder="1"/>
    <xf numFmtId="0" fontId="18" fillId="0" borderId="0" xfId="0" applyFont="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36" fillId="0" borderId="5" xfId="0" applyFont="1" applyBorder="1" applyAlignment="1">
      <alignment horizontal="center" vertical="center"/>
    </xf>
    <xf numFmtId="0" fontId="36" fillId="0" borderId="0" xfId="0" applyFont="1" applyBorder="1" applyAlignment="1">
      <alignment horizontal="center" vertical="center"/>
    </xf>
    <xf numFmtId="0" fontId="35" fillId="0" borderId="5" xfId="0" applyFont="1" applyBorder="1" applyAlignment="1">
      <alignment horizontal="left" vertical="center" wrapText="1"/>
    </xf>
    <xf numFmtId="0" fontId="35" fillId="0" borderId="0" xfId="0" applyFont="1" applyBorder="1" applyAlignment="1">
      <alignment horizontal="left" vertical="center" wrapText="1"/>
    </xf>
    <xf numFmtId="0" fontId="0" fillId="0" borderId="0" xfId="0" applyAlignment="1">
      <alignment horizontal="center"/>
    </xf>
    <xf numFmtId="0" fontId="0" fillId="0" borderId="42" xfId="0" applyBorder="1" applyAlignment="1">
      <alignment horizontal="center"/>
    </xf>
    <xf numFmtId="0" fontId="35" fillId="0" borderId="39" xfId="0" applyFont="1" applyBorder="1" applyAlignment="1">
      <alignment horizontal="left" vertical="center" wrapText="1"/>
    </xf>
    <xf numFmtId="0" fontId="35" fillId="0" borderId="40" xfId="0" applyFont="1" applyBorder="1" applyAlignment="1">
      <alignment horizontal="left" vertical="center" wrapText="1"/>
    </xf>
    <xf numFmtId="0" fontId="36" fillId="0" borderId="6" xfId="0" applyFont="1" applyBorder="1" applyAlignment="1">
      <alignment horizontal="center" vertical="center"/>
    </xf>
    <xf numFmtId="0" fontId="35" fillId="0" borderId="6" xfId="0" applyFont="1" applyBorder="1" applyAlignment="1">
      <alignment horizontal="left" vertical="center" wrapText="1"/>
    </xf>
    <xf numFmtId="0" fontId="2" fillId="0" borderId="40"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4" fillId="20" borderId="5" xfId="0" applyFont="1" applyFill="1" applyBorder="1" applyAlignment="1">
      <alignment horizontal="left" vertical="center"/>
    </xf>
    <xf numFmtId="0" fontId="34" fillId="20" borderId="0" xfId="0" applyFont="1" applyFill="1" applyBorder="1" applyAlignment="1">
      <alignment horizontal="left" vertical="center"/>
    </xf>
    <xf numFmtId="0" fontId="34" fillId="20" borderId="6" xfId="0" applyFont="1" applyFill="1" applyBorder="1" applyAlignment="1">
      <alignment horizontal="left" vertical="center"/>
    </xf>
    <xf numFmtId="0" fontId="10" fillId="0" borderId="5" xfId="0" applyFont="1" applyBorder="1" applyAlignment="1">
      <alignment horizontal="left" vertical="center" wrapText="1"/>
    </xf>
    <xf numFmtId="0" fontId="10" fillId="0" borderId="0" xfId="0" applyFont="1" applyBorder="1" applyAlignment="1">
      <alignment horizontal="left" vertical="center" wrapText="1"/>
    </xf>
    <xf numFmtId="0" fontId="10" fillId="0" borderId="6" xfId="0" applyFont="1" applyBorder="1" applyAlignment="1">
      <alignment horizontal="left" vertical="center" wrapText="1"/>
    </xf>
    <xf numFmtId="0" fontId="38" fillId="0" borderId="5" xfId="0" applyFont="1" applyBorder="1" applyAlignment="1">
      <alignment horizontal="center"/>
    </xf>
    <xf numFmtId="0" fontId="38" fillId="0" borderId="0" xfId="0" applyFont="1" applyBorder="1" applyAlignment="1">
      <alignment horizontal="center"/>
    </xf>
    <xf numFmtId="0" fontId="38" fillId="0" borderId="6" xfId="0" applyFont="1" applyBorder="1" applyAlignment="1">
      <alignment horizontal="center"/>
    </xf>
    <xf numFmtId="0" fontId="33" fillId="5" borderId="3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34" fillId="20" borderId="0" xfId="0" applyFont="1" applyFill="1" applyAlignment="1">
      <alignment horizontal="left" vertical="center"/>
    </xf>
    <xf numFmtId="0" fontId="34" fillId="20" borderId="5" xfId="0" applyFont="1" applyFill="1" applyBorder="1" applyAlignment="1">
      <alignment horizontal="left"/>
    </xf>
    <xf numFmtId="0" fontId="34" fillId="20" borderId="0" xfId="0" applyFont="1" applyFill="1" applyAlignment="1">
      <alignment horizontal="left"/>
    </xf>
    <xf numFmtId="0" fontId="34" fillId="20" borderId="6" xfId="0" applyFont="1" applyFill="1" applyBorder="1" applyAlignment="1">
      <alignment horizontal="left"/>
    </xf>
    <xf numFmtId="0" fontId="10" fillId="0" borderId="0" xfId="0" applyFont="1" applyAlignment="1">
      <alignment horizontal="left" vertical="center" wrapText="1"/>
    </xf>
    <xf numFmtId="0" fontId="0" fillId="0" borderId="3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0" fillId="0" borderId="5" xfId="0" applyFont="1" applyBorder="1" applyAlignment="1">
      <alignment horizontal="left" vertical="center"/>
    </xf>
    <xf numFmtId="0" fontId="10" fillId="0" borderId="0" xfId="0" applyFont="1" applyAlignment="1">
      <alignment horizontal="left" vertical="center"/>
    </xf>
    <xf numFmtId="0" fontId="10" fillId="0" borderId="6" xfId="0" applyFont="1" applyBorder="1" applyAlignment="1">
      <alignment horizontal="left" vertical="center"/>
    </xf>
    <xf numFmtId="0" fontId="10" fillId="0" borderId="0" xfId="0" applyFont="1" applyAlignment="1">
      <alignment horizontal="left"/>
    </xf>
    <xf numFmtId="0" fontId="10" fillId="0" borderId="6" xfId="0" applyFont="1" applyBorder="1" applyAlignment="1">
      <alignment horizontal="left"/>
    </xf>
    <xf numFmtId="0" fontId="2" fillId="5" borderId="58" xfId="0" applyFont="1" applyFill="1" applyBorder="1" applyAlignment="1">
      <alignment horizontal="center" wrapText="1"/>
    </xf>
    <xf numFmtId="0" fontId="2" fillId="5" borderId="59" xfId="0" applyFont="1" applyFill="1" applyBorder="1" applyAlignment="1">
      <alignment horizontal="center" wrapText="1"/>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4" fontId="12" fillId="0" borderId="29" xfId="3" applyAlignment="1">
      <alignment horizontal="center" vertical="center"/>
    </xf>
    <xf numFmtId="0" fontId="3" fillId="4" borderId="11" xfId="0" applyFont="1" applyFill="1" applyBorder="1" applyAlignment="1">
      <alignment horizontal="center" vertical="center" wrapText="1"/>
    </xf>
    <xf numFmtId="0" fontId="0" fillId="0" borderId="12" xfId="0" applyBorder="1" applyAlignment="1"/>
    <xf numFmtId="0" fontId="0" fillId="0" borderId="13" xfId="0" applyBorder="1" applyAlignment="1"/>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2" fillId="0" borderId="16" xfId="0" applyFont="1" applyBorder="1" applyAlignment="1">
      <alignment horizontal="center" wrapText="1"/>
    </xf>
    <xf numFmtId="0" fontId="0" fillId="0" borderId="17" xfId="0" applyBorder="1" applyAlignment="1"/>
    <xf numFmtId="0" fontId="0" fillId="0" borderId="18" xfId="0" applyBorder="1" applyAlignment="1"/>
    <xf numFmtId="0" fontId="2" fillId="0" borderId="16" xfId="0" applyFont="1" applyBorder="1" applyAlignment="1">
      <alignment horizontal="center"/>
    </xf>
    <xf numFmtId="0" fontId="3" fillId="4" borderId="11" xfId="0" quotePrefix="1"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MUUVE NOW</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DE OBJETIVOS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CRIAÇÃO</a:t>
          </a:r>
          <a:r>
            <a:rPr lang="pt-BR" baseline="0"/>
            <a:t> DE MATERIAIS DE DIVULGAÇÃO </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COLETA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DESENVOLVIMENTO DE IDENTIDADE VISUAL</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IMPLEMENTAÇÃO DE PESQUISAS DE SATISFAÇÃO NA PLATAFORMA</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EXPANSÃO PARA NOVAS CIDADES E REGIÕES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COMPARAR ROTAS E PREÇOS ENTRE APPS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FUNCIONALIDADES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DEFINIÇÃO DE CANAIS DE LANÇAMENTO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CORREÇÃO DE BUGS EMERGENCIAIS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REUNIÃO PARA DEFINIÇÃO DE FUTURAS MELHORIAS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PARCERIA COM INFLUENCIADORES DIGITAIS</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ACOMPANHAMENTO DE MÉTRICAS DE DIVULGAÇÃO</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ENTREVISTAS COM USUÁRIOS-CHAVE</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MONITORAMENTO CONTÍNUO DE FEEDBACK</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INTEGRAÇÃO COM NOVOS APPS DE LOCOMOÇÃO (ONIBUS, MOTOS, ETC)</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endParaRPr lang="pt-BR"/>
        </a:p>
        <a:p>
          <a:r>
            <a:rPr lang="pt-BR"/>
            <a:t>AUMENTO</a:t>
          </a:r>
          <a:r>
            <a:rPr lang="pt-BR" baseline="0"/>
            <a:t> DA INFRAESTRUTURA DE SERVIDORES</a:t>
          </a:r>
        </a:p>
        <a:p>
          <a:endParaRPr lang="pt-B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endParaRPr lang="pt-BR" sz="900" b="1"/>
        </a:p>
        <a:p>
          <a:r>
            <a:rPr lang="pt-BR" sz="900" b="1"/>
            <a:t>DESENVOLVIMENTO</a:t>
          </a:r>
        </a:p>
        <a:p>
          <a:endParaRPr lang="pt-BR" sz="900" b="1"/>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71055BB-A4A3-40DF-B506-54605DDFB45E}">
      <dgm:prSet/>
      <dgm:spPr/>
      <dgm:t>
        <a:bodyPr/>
        <a:lstStyle/>
        <a:p>
          <a:r>
            <a:rPr lang="pt-BR"/>
            <a:t>UTILIZAÇÃO DE IA PARA OTIMIZAÇÃO DE RESULTADOS</a:t>
          </a:r>
        </a:p>
      </dgm:t>
    </dgm:pt>
    <dgm:pt modelId="{5A6147EE-A1A6-4614-9DEB-0D9C46F37CEE}" type="sibTrans" cxnId="{5B6CFCF8-25A2-4BDC-9211-21E220344ED1}">
      <dgm:prSet/>
      <dgm:spPr/>
      <dgm:t>
        <a:bodyPr/>
        <a:lstStyle/>
        <a:p>
          <a:endParaRPr lang="pt-BR"/>
        </a:p>
      </dgm:t>
    </dgm:pt>
    <dgm:pt modelId="{C550F39E-3BA4-4EAC-9784-E4F9E4C6F36F}" type="parTrans" cxnId="{5B6CFCF8-25A2-4BDC-9211-21E220344ED1}">
      <dgm:prSet/>
      <dgm:spPr/>
      <dgm:t>
        <a:bodyPr/>
        <a:lstStyle/>
        <a:p>
          <a:endParaRPr lang="pt-BR"/>
        </a:p>
      </dgm:t>
    </dgm:pt>
    <dgm:pt modelId="{B3F45023-E1E3-43C0-B67F-AD1E7AC51078}">
      <dgm:prSet/>
      <dgm:spPr/>
      <dgm:t>
        <a:bodyPr/>
        <a:lstStyle/>
        <a:p>
          <a:r>
            <a:rPr lang="pt-BR"/>
            <a:t>ANÁLISE E FILTRAGEM DA BASE DE DADOS</a:t>
          </a:r>
        </a:p>
      </dgm:t>
    </dgm:pt>
    <dgm:pt modelId="{C9664199-173B-4D48-A43A-0784E524AFD3}" type="sibTrans" cxnId="{AD7A2B7E-65A4-458E-9A02-A18E82620DF8}">
      <dgm:prSet/>
      <dgm:spPr/>
      <dgm:t>
        <a:bodyPr/>
        <a:lstStyle/>
        <a:p>
          <a:endParaRPr lang="pt-BR"/>
        </a:p>
      </dgm:t>
    </dgm:pt>
    <dgm:pt modelId="{E5DFCF2D-8524-4D8E-AB8B-E3229044C96F}" type="parTrans" cxnId="{AD7A2B7E-65A4-458E-9A02-A18E82620DF8}">
      <dgm:prSet/>
      <dgm:spPr/>
      <dgm:t>
        <a:bodyPr/>
        <a:lstStyle/>
        <a:p>
          <a:endParaRPr lang="pt-BR"/>
        </a:p>
      </dgm:t>
    </dgm:pt>
    <dgm:pt modelId="{E545C150-9C43-4523-A264-A417E3ECCB8C}">
      <dgm:prSet/>
      <dgm:spPr/>
      <dgm:t>
        <a:bodyPr/>
        <a:lstStyle/>
        <a:p>
          <a:r>
            <a:rPr lang="pt-BR"/>
            <a:t>IMPLEMENTAÇÃO DE ALGORITMO DE SEGURANÇA</a:t>
          </a:r>
        </a:p>
      </dgm:t>
    </dgm:pt>
    <dgm:pt modelId="{DC6E773E-6209-4866-94A7-81AE1F74A5BE}" type="parTrans" cxnId="{B4E97126-92BE-4583-A34B-2082F3D4CE2D}">
      <dgm:prSet/>
      <dgm:spPr/>
      <dgm:t>
        <a:bodyPr/>
        <a:lstStyle/>
        <a:p>
          <a:endParaRPr lang="pt-BR"/>
        </a:p>
      </dgm:t>
    </dgm:pt>
    <dgm:pt modelId="{6755564E-A3F7-48DE-B0A9-E7701F81E701}" type="sibTrans" cxnId="{B4E97126-92BE-4583-A34B-2082F3D4CE2D}">
      <dgm:prSet/>
      <dgm:spPr/>
      <dgm:t>
        <a:bodyPr/>
        <a:lstStyle/>
        <a:p>
          <a:endParaRPr lang="pt-BR"/>
        </a:p>
      </dgm:t>
    </dgm:pt>
    <dgm:pt modelId="{85C9611E-0EC3-4C90-8306-3D5D07DB36F8}">
      <dgm:prSet/>
      <dgm:spPr/>
      <dgm:t>
        <a:bodyPr/>
        <a:lstStyle/>
        <a:p>
          <a:r>
            <a:rPr lang="pt-BR" b="0"/>
            <a:t>DEFINIR QUAL EMPRESA POSSUI O MELHOR CUSTO BENEFÍCIO</a:t>
          </a:r>
        </a:p>
      </dgm:t>
    </dgm:pt>
    <dgm:pt modelId="{764D2B81-8F9C-4694-8817-C29E2CC9CA1B}" type="sibTrans" cxnId="{5FA28F56-013D-472F-83B5-8187D8315481}">
      <dgm:prSet/>
      <dgm:spPr/>
      <dgm:t>
        <a:bodyPr/>
        <a:lstStyle/>
        <a:p>
          <a:endParaRPr lang="pt-BR"/>
        </a:p>
      </dgm:t>
    </dgm:pt>
    <dgm:pt modelId="{4661214A-AF71-4F01-B5B7-3BAE62E034B1}" type="parTrans" cxnId="{5FA28F56-013D-472F-83B5-8187D831548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NeighborX="-10174" custLinFactNeighborY="-77137">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6"/>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6">
        <dgm:presLayoutVars>
          <dgm:chPref val="3"/>
        </dgm:presLayoutVars>
      </dgm:prSet>
      <dgm:spPr/>
    </dgm:pt>
    <dgm:pt modelId="{45896F72-DCDE-404C-8364-99656B71FFED}" type="pres">
      <dgm:prSet presAssocID="{B6389D6D-8AE5-4B3C-9BF6-CF7D2B974EDD}" presName="rootConnector" presStyleLbl="node3" presStyleIdx="0" presStyleCnt="26"/>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6"/>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6">
        <dgm:presLayoutVars>
          <dgm:chPref val="3"/>
        </dgm:presLayoutVars>
      </dgm:prSet>
      <dgm:spPr/>
    </dgm:pt>
    <dgm:pt modelId="{E332D8F5-24D1-438A-A88D-967661A9895B}" type="pres">
      <dgm:prSet presAssocID="{939AE253-A7E2-4EBA-B997-5913C2301F5A}" presName="rootConnector" presStyleLbl="node3" presStyleIdx="1" presStyleCnt="26"/>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6"/>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6">
        <dgm:presLayoutVars>
          <dgm:chPref val="3"/>
        </dgm:presLayoutVars>
      </dgm:prSet>
      <dgm:spPr/>
    </dgm:pt>
    <dgm:pt modelId="{D3BF38C4-1821-483A-AF26-C595ECE3E4B8}" type="pres">
      <dgm:prSet presAssocID="{6ED531EE-0BC7-4118-B43F-7D8D436633A8}" presName="rootConnector" presStyleLbl="node3" presStyleIdx="2" presStyleCnt="26"/>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6"/>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6">
        <dgm:presLayoutVars>
          <dgm:chPref val="3"/>
        </dgm:presLayoutVars>
      </dgm:prSet>
      <dgm:spPr/>
    </dgm:pt>
    <dgm:pt modelId="{CAC4091A-492F-459B-840C-5F8135FD499F}" type="pres">
      <dgm:prSet presAssocID="{97F38E1B-8B0A-4C1C-BB0E-8DC2824BBDEE}" presName="rootConnector" presStyleLbl="node3" presStyleIdx="3" presStyleCnt="26"/>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3"/>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3">
        <dgm:presLayoutVars>
          <dgm:chPref val="3"/>
        </dgm:presLayoutVars>
      </dgm:prSet>
      <dgm:spPr/>
    </dgm:pt>
    <dgm:pt modelId="{61BD3AC5-6CF6-4CA9-B7DA-7A4EF7D20243}" type="pres">
      <dgm:prSet presAssocID="{86AF350A-A785-4BDD-9C13-1E90196942B4}" presName="rootConnector" presStyleLbl="node4" presStyleIdx="0" presStyleCnt="13"/>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3"/>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3">
        <dgm:presLayoutVars>
          <dgm:chPref val="3"/>
        </dgm:presLayoutVars>
      </dgm:prSet>
      <dgm:spPr/>
    </dgm:pt>
    <dgm:pt modelId="{385FC982-988E-4302-98BB-D7460D5505EC}" type="pres">
      <dgm:prSet presAssocID="{95643014-9364-4ED7-A23C-11FF87634454}" presName="rootConnector" presStyleLbl="node4" presStyleIdx="1" presStyleCnt="13"/>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3"/>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3">
        <dgm:presLayoutVars>
          <dgm:chPref val="3"/>
        </dgm:presLayoutVars>
      </dgm:prSet>
      <dgm:spPr/>
    </dgm:pt>
    <dgm:pt modelId="{37EBA9EA-1D7F-4485-92CD-286075E5D657}" type="pres">
      <dgm:prSet presAssocID="{85C9611E-0EC3-4C90-8306-3D5D07DB36F8}" presName="rootConnector" presStyleLbl="node4" presStyleIdx="2" presStyleCnt="13"/>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6"/>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6">
        <dgm:presLayoutVars>
          <dgm:chPref val="3"/>
        </dgm:presLayoutVars>
      </dgm:prSet>
      <dgm:spPr/>
    </dgm:pt>
    <dgm:pt modelId="{77CF87DA-CCF2-4C68-A6A1-315D38F06E97}" type="pres">
      <dgm:prSet presAssocID="{4EDFDD96-7D03-4644-B893-2DE9B7516A86}" presName="rootConnector" presStyleLbl="node3" presStyleIdx="4" presStyleCnt="26"/>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3"/>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3">
        <dgm:presLayoutVars>
          <dgm:chPref val="3"/>
        </dgm:presLayoutVars>
      </dgm:prSet>
      <dgm:spPr/>
    </dgm:pt>
    <dgm:pt modelId="{4AFAFC3D-D935-4174-82BF-8097E9CC3978}" type="pres">
      <dgm:prSet presAssocID="{E2EC6A85-58E6-4744-B75D-3324C60D8EE8}" presName="rootConnector" presStyleLbl="node4" presStyleIdx="3" presStyleCnt="13"/>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3"/>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3">
        <dgm:presLayoutVars>
          <dgm:chPref val="3"/>
        </dgm:presLayoutVars>
      </dgm:prSet>
      <dgm:spPr/>
    </dgm:pt>
    <dgm:pt modelId="{3957C82B-EF44-4844-A580-BC3F07AD1AAA}" type="pres">
      <dgm:prSet presAssocID="{69233474-9CCA-431F-ADB6-8A9AC33B9697}" presName="rootConnector" presStyleLbl="node4" presStyleIdx="4" presStyleCnt="13"/>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6"/>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6">
        <dgm:presLayoutVars>
          <dgm:chPref val="3"/>
        </dgm:presLayoutVars>
      </dgm:prSet>
      <dgm:spPr/>
    </dgm:pt>
    <dgm:pt modelId="{FC89D3C7-0538-47F7-AF35-0B577D30F034}" type="pres">
      <dgm:prSet presAssocID="{141B889D-94F1-45C1-B73E-13B1197CCCF8}" presName="rootConnector" presStyleLbl="node3" presStyleIdx="5" presStyleCnt="26"/>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3"/>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3">
        <dgm:presLayoutVars>
          <dgm:chPref val="3"/>
        </dgm:presLayoutVars>
      </dgm:prSet>
      <dgm:spPr/>
    </dgm:pt>
    <dgm:pt modelId="{A2F7DB0A-CD49-4EDD-B25D-FF7E00E87D85}" type="pres">
      <dgm:prSet presAssocID="{0AE7F9E1-765F-489C-8C16-C7BC49A797D9}" presName="rootConnector" presStyleLbl="node4" presStyleIdx="5" presStyleCnt="13"/>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6" presStyleCnt="13"/>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6" presStyleCnt="13">
        <dgm:presLayoutVars>
          <dgm:chPref val="3"/>
        </dgm:presLayoutVars>
      </dgm:prSet>
      <dgm:spPr/>
    </dgm:pt>
    <dgm:pt modelId="{5517D03E-AE9E-4827-A3FB-E1CF8BC3E098}" type="pres">
      <dgm:prSet presAssocID="{1FA32465-79CA-43E4-925C-FD9E6E9DB5C8}" presName="rootConnector" presStyleLbl="node4" presStyleIdx="6" presStyleCnt="13"/>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6"/>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6">
        <dgm:presLayoutVars>
          <dgm:chPref val="3"/>
        </dgm:presLayoutVars>
      </dgm:prSet>
      <dgm:spPr/>
    </dgm:pt>
    <dgm:pt modelId="{99E07EF1-2718-49C0-B549-73DEE2F71416}" type="pres">
      <dgm:prSet presAssocID="{D9DCBD92-CF2D-4FA3-9650-A94983E94475}" presName="rootConnector" presStyleLbl="node3" presStyleIdx="6" presStyleCnt="26"/>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3"/>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3">
        <dgm:presLayoutVars>
          <dgm:chPref val="3"/>
        </dgm:presLayoutVars>
      </dgm:prSet>
      <dgm:spPr/>
    </dgm:pt>
    <dgm:pt modelId="{30BF917B-30C7-4244-BCF5-B6609692DE4D}" type="pres">
      <dgm:prSet presAssocID="{DBA8929B-46BA-404E-A3FA-7CF913B88C72}" presName="rootConnector" presStyleLbl="node4" presStyleIdx="7" presStyleCnt="13"/>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8" presStyleCnt="13"/>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8" presStyleCnt="13">
        <dgm:presLayoutVars>
          <dgm:chPref val="3"/>
        </dgm:presLayoutVars>
      </dgm:prSet>
      <dgm:spPr/>
    </dgm:pt>
    <dgm:pt modelId="{C3AE13EC-AD65-415B-91FB-22FE48785A3E}" type="pres">
      <dgm:prSet presAssocID="{C2E9E08C-C520-4750-9A46-099873830BC9}" presName="rootConnector" presStyleLbl="node4" presStyleIdx="8" presStyleCnt="13"/>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6"/>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6">
        <dgm:presLayoutVars>
          <dgm:chPref val="3"/>
        </dgm:presLayoutVars>
      </dgm:prSet>
      <dgm:spPr/>
    </dgm:pt>
    <dgm:pt modelId="{E962E456-3173-4AC8-9388-5565756FFDF6}" type="pres">
      <dgm:prSet presAssocID="{D5E38E4B-FED5-4A0A-B8AA-8728BED387A3}" presName="rootConnector" presStyleLbl="node3" presStyleIdx="7" presStyleCnt="26"/>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9" presStyleCnt="13"/>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9" presStyleCnt="13">
        <dgm:presLayoutVars>
          <dgm:chPref val="3"/>
        </dgm:presLayoutVars>
      </dgm:prSet>
      <dgm:spPr/>
    </dgm:pt>
    <dgm:pt modelId="{4FD3DBF8-676D-4E03-B8F9-806C982C4A66}" type="pres">
      <dgm:prSet presAssocID="{B3F45023-E1E3-43C0-B67F-AD1E7AC51078}" presName="rootConnector" presStyleLbl="node4" presStyleIdx="9" presStyleCnt="13"/>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0" presStyleCnt="13"/>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0" presStyleCnt="13">
        <dgm:presLayoutVars>
          <dgm:chPref val="3"/>
        </dgm:presLayoutVars>
      </dgm:prSet>
      <dgm:spPr/>
    </dgm:pt>
    <dgm:pt modelId="{89AC791A-EBF2-49B2-B781-7B106A580939}" type="pres">
      <dgm:prSet presAssocID="{971055BB-A4A3-40DF-B506-54605DDFB45E}" presName="rootConnector" presStyleLbl="node4" presStyleIdx="10" presStyleCnt="13"/>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1" presStyleCnt="13"/>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3">
        <dgm:presLayoutVars>
          <dgm:chPref val="3"/>
        </dgm:presLayoutVars>
      </dgm:prSet>
      <dgm:spPr/>
    </dgm:pt>
    <dgm:pt modelId="{1E232AB8-93DE-4845-B58C-D44BE96A7024}" type="pres">
      <dgm:prSet presAssocID="{B71ED880-875D-465D-A2D5-7EFCE170B8F3}" presName="rootConnector" presStyleLbl="node4" presStyleIdx="11" presStyleCnt="13"/>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37DEA2CB-FA6D-4679-8EC6-AC33B01B7A26}" type="pres">
      <dgm:prSet presAssocID="{DC6E773E-6209-4866-94A7-81AE1F74A5BE}" presName="Name37" presStyleLbl="parChTrans1D4" presStyleIdx="12" presStyleCnt="13"/>
      <dgm:spPr/>
    </dgm:pt>
    <dgm:pt modelId="{5EEFE98C-D097-4F0B-88EB-3C8A190FBDCE}" type="pres">
      <dgm:prSet presAssocID="{E545C150-9C43-4523-A264-A417E3ECCB8C}" presName="hierRoot2" presStyleCnt="0">
        <dgm:presLayoutVars>
          <dgm:hierBranch val="init"/>
        </dgm:presLayoutVars>
      </dgm:prSet>
      <dgm:spPr/>
    </dgm:pt>
    <dgm:pt modelId="{316CF5C5-BD75-4878-BCF4-EA03F42ED106}" type="pres">
      <dgm:prSet presAssocID="{E545C150-9C43-4523-A264-A417E3ECCB8C}" presName="rootComposite" presStyleCnt="0"/>
      <dgm:spPr/>
    </dgm:pt>
    <dgm:pt modelId="{3E12F04B-AEE9-4FA8-82CD-FE26490B5B1C}" type="pres">
      <dgm:prSet presAssocID="{E545C150-9C43-4523-A264-A417E3ECCB8C}" presName="rootText" presStyleLbl="node4" presStyleIdx="12" presStyleCnt="13">
        <dgm:presLayoutVars>
          <dgm:chPref val="3"/>
        </dgm:presLayoutVars>
      </dgm:prSet>
      <dgm:spPr/>
    </dgm:pt>
    <dgm:pt modelId="{1091838C-A011-487B-B8E3-31642D3C72B1}" type="pres">
      <dgm:prSet presAssocID="{E545C150-9C43-4523-A264-A417E3ECCB8C}" presName="rootConnector" presStyleLbl="node4" presStyleIdx="12" presStyleCnt="13"/>
      <dgm:spPr/>
    </dgm:pt>
    <dgm:pt modelId="{11421DDA-A418-4614-9ECE-4A2BD4C67F19}" type="pres">
      <dgm:prSet presAssocID="{E545C150-9C43-4523-A264-A417E3ECCB8C}" presName="hierChild4" presStyleCnt="0"/>
      <dgm:spPr/>
    </dgm:pt>
    <dgm:pt modelId="{1A099456-CA23-49C0-92D9-7537FAB4932C}" type="pres">
      <dgm:prSet presAssocID="{E545C150-9C43-4523-A264-A417E3ECCB8C}"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6"/>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6">
        <dgm:presLayoutVars>
          <dgm:chPref val="3"/>
        </dgm:presLayoutVars>
      </dgm:prSet>
      <dgm:spPr/>
    </dgm:pt>
    <dgm:pt modelId="{C0FC47CA-1988-459D-A473-7CA219823B7E}" type="pres">
      <dgm:prSet presAssocID="{D6F5CD79-D3E1-4B19-9C25-479267A00537}" presName="rootConnector" presStyleLbl="node3" presStyleIdx="8" presStyleCnt="26"/>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6"/>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6">
        <dgm:presLayoutVars>
          <dgm:chPref val="3"/>
        </dgm:presLayoutVars>
      </dgm:prSet>
      <dgm:spPr/>
    </dgm:pt>
    <dgm:pt modelId="{2B3E1A31-C7DC-446D-8815-E4813D3B56B4}" type="pres">
      <dgm:prSet presAssocID="{9AC19E5E-60C4-4CCF-A20E-E4814BC2FE9B}" presName="rootConnector" presStyleLbl="node3" presStyleIdx="9" presStyleCnt="26"/>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6"/>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6">
        <dgm:presLayoutVars>
          <dgm:chPref val="3"/>
        </dgm:presLayoutVars>
      </dgm:prSet>
      <dgm:spPr/>
    </dgm:pt>
    <dgm:pt modelId="{7568918C-FAD7-4B9E-9AFD-52C33DE56813}" type="pres">
      <dgm:prSet presAssocID="{03DF699C-3176-485E-B584-5BC85EC703ED}" presName="rootConnector" presStyleLbl="node3" presStyleIdx="10" presStyleCnt="26"/>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6"/>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6">
        <dgm:presLayoutVars>
          <dgm:chPref val="3"/>
        </dgm:presLayoutVars>
      </dgm:prSet>
      <dgm:spPr/>
    </dgm:pt>
    <dgm:pt modelId="{8DE7EDC3-030C-4699-90B7-316F8F127CEA}" type="pres">
      <dgm:prSet presAssocID="{92338313-9670-40FB-8040-D372407E9060}" presName="rootConnector" presStyleLbl="node3" presStyleIdx="11" presStyleCnt="26"/>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6"/>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6">
        <dgm:presLayoutVars>
          <dgm:chPref val="3"/>
        </dgm:presLayoutVars>
      </dgm:prSet>
      <dgm:spPr/>
    </dgm:pt>
    <dgm:pt modelId="{521FEAC1-E658-4130-BFDF-12AE10471782}" type="pres">
      <dgm:prSet presAssocID="{8AB7F64B-E4EA-46A3-93C5-530B1FAAB3A0}" presName="rootConnector" presStyleLbl="node3" presStyleIdx="12" presStyleCnt="26"/>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6"/>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6">
        <dgm:presLayoutVars>
          <dgm:chPref val="3"/>
        </dgm:presLayoutVars>
      </dgm:prSet>
      <dgm:spPr/>
    </dgm:pt>
    <dgm:pt modelId="{ABCA2F01-C14C-4548-BBBB-84ED0283C97F}" type="pres">
      <dgm:prSet presAssocID="{F02C7DD0-38B5-42D3-B052-77C4D943365F}" presName="rootConnector" presStyleLbl="node3" presStyleIdx="13" presStyleCnt="26"/>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6"/>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6">
        <dgm:presLayoutVars>
          <dgm:chPref val="3"/>
        </dgm:presLayoutVars>
      </dgm:prSet>
      <dgm:spPr/>
    </dgm:pt>
    <dgm:pt modelId="{3E384659-83D8-423C-BB17-F82A4F217F6D}" type="pres">
      <dgm:prSet presAssocID="{23A96D7A-299B-4FA1-93D0-41E5DC2BDB0F}" presName="rootConnector" presStyleLbl="node3" presStyleIdx="14" presStyleCnt="26"/>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6"/>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6">
        <dgm:presLayoutVars>
          <dgm:chPref val="3"/>
        </dgm:presLayoutVars>
      </dgm:prSet>
      <dgm:spPr/>
    </dgm:pt>
    <dgm:pt modelId="{F6623B5E-28CD-4799-A9B4-EF636C566661}" type="pres">
      <dgm:prSet presAssocID="{EC6FE534-DC93-4BE9-B221-533498D9AED2}" presName="rootConnector" presStyleLbl="node3" presStyleIdx="15" presStyleCnt="26"/>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6"/>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6">
        <dgm:presLayoutVars>
          <dgm:chPref val="3"/>
        </dgm:presLayoutVars>
      </dgm:prSet>
      <dgm:spPr/>
    </dgm:pt>
    <dgm:pt modelId="{5A747205-C3F6-4D4A-B739-6135E3BDFDEF}" type="pres">
      <dgm:prSet presAssocID="{0995A2E3-0901-4DB1-B970-376B2E4006D1}" presName="rootConnector" presStyleLbl="node3" presStyleIdx="16" presStyleCnt="26"/>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7" presStyleCnt="26"/>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7" presStyleCnt="26">
        <dgm:presLayoutVars>
          <dgm:chPref val="3"/>
        </dgm:presLayoutVars>
      </dgm:prSet>
      <dgm:spPr/>
    </dgm:pt>
    <dgm:pt modelId="{37D81D16-9FA0-4B40-B026-416F10041A47}" type="pres">
      <dgm:prSet presAssocID="{EEBC546B-B559-4568-BA01-5B4728E41645}" presName="rootConnector" presStyleLbl="node3" presStyleIdx="17" presStyleCnt="26"/>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18" presStyleCnt="26"/>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18" presStyleCnt="26">
        <dgm:presLayoutVars>
          <dgm:chPref val="3"/>
        </dgm:presLayoutVars>
      </dgm:prSet>
      <dgm:spPr/>
    </dgm:pt>
    <dgm:pt modelId="{F770A9C2-2252-4D51-A331-8617B1485A2E}" type="pres">
      <dgm:prSet presAssocID="{6D7A7801-BB63-47F6-9F80-2013CE3C8DDF}" presName="rootConnector" presStyleLbl="node3" presStyleIdx="18" presStyleCnt="26"/>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19" presStyleCnt="26"/>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6">
        <dgm:presLayoutVars>
          <dgm:chPref val="3"/>
        </dgm:presLayoutVars>
      </dgm:prSet>
      <dgm:spPr/>
    </dgm:pt>
    <dgm:pt modelId="{58BCE5B8-AC2E-43FA-B884-A8172ED4A1EB}" type="pres">
      <dgm:prSet presAssocID="{8C33E48E-334E-4A5A-8828-C0B9BC12F4DA}" presName="rootConnector" presStyleLbl="node3" presStyleIdx="19" presStyleCnt="26"/>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0" presStyleCnt="26"/>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0" presStyleCnt="26">
        <dgm:presLayoutVars>
          <dgm:chPref val="3"/>
        </dgm:presLayoutVars>
      </dgm:prSet>
      <dgm:spPr/>
    </dgm:pt>
    <dgm:pt modelId="{3D5DCA66-EC03-4D13-94BA-59130EF8F053}" type="pres">
      <dgm:prSet presAssocID="{FA075ABC-5CA4-4216-8E88-E8C82245409F}" presName="rootConnector" presStyleLbl="node3" presStyleIdx="20" presStyleCnt="26"/>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1" presStyleCnt="26"/>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1" presStyleCnt="26">
        <dgm:presLayoutVars>
          <dgm:chPref val="3"/>
        </dgm:presLayoutVars>
      </dgm:prSet>
      <dgm:spPr/>
    </dgm:pt>
    <dgm:pt modelId="{BAE3A63D-44E0-41CC-9D09-F10B1732475A}" type="pres">
      <dgm:prSet presAssocID="{52322AC1-C0CA-41C2-AF77-D47B568609DC}" presName="rootConnector" presStyleLbl="node3" presStyleIdx="21" presStyleCnt="26"/>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2" presStyleCnt="26"/>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2" presStyleCnt="26">
        <dgm:presLayoutVars>
          <dgm:chPref val="3"/>
        </dgm:presLayoutVars>
      </dgm:prSet>
      <dgm:spPr/>
    </dgm:pt>
    <dgm:pt modelId="{4DEEC77A-A0DC-4AFB-B445-C99CA3365BBD}" type="pres">
      <dgm:prSet presAssocID="{B0D67059-EF7D-43CE-8506-8E9B5868DB0C}" presName="rootConnector" presStyleLbl="node3" presStyleIdx="22" presStyleCnt="26"/>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3" presStyleCnt="26"/>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3" presStyleCnt="26">
        <dgm:presLayoutVars>
          <dgm:chPref val="3"/>
        </dgm:presLayoutVars>
      </dgm:prSet>
      <dgm:spPr/>
    </dgm:pt>
    <dgm:pt modelId="{18956CBC-7222-4318-87FC-278CA4BA3768}" type="pres">
      <dgm:prSet presAssocID="{BA15DC88-B838-4D5F-9BAB-AEC02AE52521}" presName="rootConnector" presStyleLbl="node3" presStyleIdx="23" presStyleCnt="26"/>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4" presStyleCnt="26"/>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6">
        <dgm:presLayoutVars>
          <dgm:chPref val="3"/>
        </dgm:presLayoutVars>
      </dgm:prSet>
      <dgm:spPr/>
    </dgm:pt>
    <dgm:pt modelId="{F7BA7A01-E042-4673-AEEA-303514636AFE}" type="pres">
      <dgm:prSet presAssocID="{85451313-C917-4F47-86D0-45E28E549CBF}" presName="rootConnector" presStyleLbl="node3" presStyleIdx="24" presStyleCnt="26"/>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5" presStyleCnt="26"/>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5" presStyleCnt="26">
        <dgm:presLayoutVars>
          <dgm:chPref val="3"/>
        </dgm:presLayoutVars>
      </dgm:prSet>
      <dgm:spPr/>
    </dgm:pt>
    <dgm:pt modelId="{8BDE05C9-053F-4C88-B814-2D8F4E34080D}" type="pres">
      <dgm:prSet presAssocID="{F9F2A175-3F9B-492A-AD89-F9ADF1AA7A09}" presName="rootConnector" presStyleLbl="node3" presStyleIdx="25" presStyleCnt="26"/>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B4E97126-92BE-4583-A34B-2082F3D4CE2D}" srcId="{D5E38E4B-FED5-4A0A-B8AA-8728BED387A3}" destId="{E545C150-9C43-4523-A264-A417E3ECCB8C}" srcOrd="3" destOrd="0" parTransId="{DC6E773E-6209-4866-94A7-81AE1F74A5BE}" sibTransId="{6755564E-A3F7-48DE-B0A9-E7701F81E70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A481BD44-27C9-495C-9D4D-3FF57C57AF6E}" type="presOf" srcId="{E545C150-9C43-4523-A264-A417E3ECCB8C}" destId="{1091838C-A011-487B-B8E3-31642D3C72B1}"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7080EC75-B13D-4137-8872-8B1A7F9A0659}" type="presOf" srcId="{DC6E773E-6209-4866-94A7-81AE1F74A5BE}" destId="{37DEA2CB-FA6D-4679-8EC6-AC33B01B7A26}" srcOrd="0"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C7548EC4-09DF-4318-AB30-E771A6F254CE}" type="presOf" srcId="{E545C150-9C43-4523-A264-A417E3ECCB8C}" destId="{3E12F04B-AEE9-4FA8-82CD-FE26490B5B1C}"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4247D375-BA7D-48DA-8214-65C2B2382A33}" type="presParOf" srcId="{7E0C7BB9-5BB2-4E5A-B8D7-6F7CFC60ED3A}" destId="{37DEA2CB-FA6D-4679-8EC6-AC33B01B7A26}" srcOrd="6" destOrd="0" presId="urn:microsoft.com/office/officeart/2005/8/layout/orgChart1"/>
    <dgm:cxn modelId="{C1CD9666-8538-4D78-AAE6-250AEFA086B6}" type="presParOf" srcId="{7E0C7BB9-5BB2-4E5A-B8D7-6F7CFC60ED3A}" destId="{5EEFE98C-D097-4F0B-88EB-3C8A190FBDCE}" srcOrd="7" destOrd="0" presId="urn:microsoft.com/office/officeart/2005/8/layout/orgChart1"/>
    <dgm:cxn modelId="{5AC8C5B6-8CB1-410F-9877-0EF47B6A6351}" type="presParOf" srcId="{5EEFE98C-D097-4F0B-88EB-3C8A190FBDCE}" destId="{316CF5C5-BD75-4878-BCF4-EA03F42ED106}" srcOrd="0" destOrd="0" presId="urn:microsoft.com/office/officeart/2005/8/layout/orgChart1"/>
    <dgm:cxn modelId="{8DA0561A-D2F6-4DCD-A20F-1265FE428E49}" type="presParOf" srcId="{316CF5C5-BD75-4878-BCF4-EA03F42ED106}" destId="{3E12F04B-AEE9-4FA8-82CD-FE26490B5B1C}" srcOrd="0" destOrd="0" presId="urn:microsoft.com/office/officeart/2005/8/layout/orgChart1"/>
    <dgm:cxn modelId="{E0AFBD94-CE55-4BB0-9B13-1C3571B761F4}" type="presParOf" srcId="{316CF5C5-BD75-4878-BCF4-EA03F42ED106}" destId="{1091838C-A011-487B-B8E3-31642D3C72B1}" srcOrd="1" destOrd="0" presId="urn:microsoft.com/office/officeart/2005/8/layout/orgChart1"/>
    <dgm:cxn modelId="{BAD7AFE1-992E-49CD-B24A-86B43D5F09D3}" type="presParOf" srcId="{5EEFE98C-D097-4F0B-88EB-3C8A190FBDCE}" destId="{11421DDA-A418-4614-9ECE-4A2BD4C67F19}" srcOrd="1" destOrd="0" presId="urn:microsoft.com/office/officeart/2005/8/layout/orgChart1"/>
    <dgm:cxn modelId="{307FA5DE-4EC3-46FB-B307-B0AAEAEDB42B}" type="presParOf" srcId="{5EEFE98C-D097-4F0B-88EB-3C8A190FBDCE}" destId="{1A099456-CA23-49C0-92D9-7537FAB4932C}"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59265" y="2312456"/>
          <a:ext cx="143832" cy="1944421"/>
        </a:xfrm>
        <a:custGeom>
          <a:avLst/>
          <a:gdLst/>
          <a:ahLst/>
          <a:cxnLst/>
          <a:rect l="0" t="0" r="0" b="0"/>
          <a:pathLst>
            <a:path>
              <a:moveTo>
                <a:pt x="0" y="0"/>
              </a:moveTo>
              <a:lnTo>
                <a:pt x="0" y="1944421"/>
              </a:lnTo>
              <a:lnTo>
                <a:pt x="143832"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59265" y="2312456"/>
          <a:ext cx="143832" cy="1210092"/>
        </a:xfrm>
        <a:custGeom>
          <a:avLst/>
          <a:gdLst/>
          <a:ahLst/>
          <a:cxnLst/>
          <a:rect l="0" t="0" r="0" b="0"/>
          <a:pathLst>
            <a:path>
              <a:moveTo>
                <a:pt x="0" y="0"/>
              </a:moveTo>
              <a:lnTo>
                <a:pt x="0" y="1210092"/>
              </a:lnTo>
              <a:lnTo>
                <a:pt x="143832"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59265" y="2312456"/>
          <a:ext cx="143832" cy="475762"/>
        </a:xfrm>
        <a:custGeom>
          <a:avLst/>
          <a:gdLst/>
          <a:ahLst/>
          <a:cxnLst/>
          <a:rect l="0" t="0" r="0" b="0"/>
          <a:pathLst>
            <a:path>
              <a:moveTo>
                <a:pt x="0" y="0"/>
              </a:moveTo>
              <a:lnTo>
                <a:pt x="0" y="475762"/>
              </a:lnTo>
              <a:lnTo>
                <a:pt x="143832"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84266" y="1179225"/>
          <a:ext cx="7180720" cy="616097"/>
        </a:xfrm>
        <a:custGeom>
          <a:avLst/>
          <a:gdLst/>
          <a:ahLst/>
          <a:cxnLst/>
          <a:rect l="0" t="0" r="0" b="0"/>
          <a:pathLst>
            <a:path>
              <a:moveTo>
                <a:pt x="0" y="0"/>
              </a:moveTo>
              <a:lnTo>
                <a:pt x="0" y="507499"/>
              </a:lnTo>
              <a:lnTo>
                <a:pt x="7180720" y="507499"/>
              </a:lnTo>
              <a:lnTo>
                <a:pt x="7180720" y="61609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871669" y="2301363"/>
          <a:ext cx="211515" cy="1955514"/>
        </a:xfrm>
        <a:custGeom>
          <a:avLst/>
          <a:gdLst/>
          <a:ahLst/>
          <a:cxnLst/>
          <a:rect l="0" t="0" r="0" b="0"/>
          <a:pathLst>
            <a:path>
              <a:moveTo>
                <a:pt x="0" y="0"/>
              </a:moveTo>
              <a:lnTo>
                <a:pt x="0" y="1955514"/>
              </a:lnTo>
              <a:lnTo>
                <a:pt x="211515"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871669" y="2301363"/>
          <a:ext cx="211515" cy="1221184"/>
        </a:xfrm>
        <a:custGeom>
          <a:avLst/>
          <a:gdLst/>
          <a:ahLst/>
          <a:cxnLst/>
          <a:rect l="0" t="0" r="0" b="0"/>
          <a:pathLst>
            <a:path>
              <a:moveTo>
                <a:pt x="0" y="0"/>
              </a:moveTo>
              <a:lnTo>
                <a:pt x="0" y="1221184"/>
              </a:lnTo>
              <a:lnTo>
                <a:pt x="211515"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871669" y="2301363"/>
          <a:ext cx="211515" cy="486855"/>
        </a:xfrm>
        <a:custGeom>
          <a:avLst/>
          <a:gdLst/>
          <a:ahLst/>
          <a:cxnLst/>
          <a:rect l="0" t="0" r="0" b="0"/>
          <a:pathLst>
            <a:path>
              <a:moveTo>
                <a:pt x="0" y="0"/>
              </a:moveTo>
              <a:lnTo>
                <a:pt x="0" y="486855"/>
              </a:lnTo>
              <a:lnTo>
                <a:pt x="211515"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84266" y="1179225"/>
          <a:ext cx="5973612" cy="605004"/>
        </a:xfrm>
        <a:custGeom>
          <a:avLst/>
          <a:gdLst/>
          <a:ahLst/>
          <a:cxnLst/>
          <a:rect l="0" t="0" r="0" b="0"/>
          <a:pathLst>
            <a:path>
              <a:moveTo>
                <a:pt x="0" y="0"/>
              </a:moveTo>
              <a:lnTo>
                <a:pt x="0" y="496406"/>
              </a:lnTo>
              <a:lnTo>
                <a:pt x="5973612" y="496406"/>
              </a:lnTo>
              <a:lnTo>
                <a:pt x="5973612"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602081" y="2301363"/>
          <a:ext cx="184327" cy="1955514"/>
        </a:xfrm>
        <a:custGeom>
          <a:avLst/>
          <a:gdLst/>
          <a:ahLst/>
          <a:cxnLst/>
          <a:rect l="0" t="0" r="0" b="0"/>
          <a:pathLst>
            <a:path>
              <a:moveTo>
                <a:pt x="0" y="0"/>
              </a:moveTo>
              <a:lnTo>
                <a:pt x="0" y="1955514"/>
              </a:lnTo>
              <a:lnTo>
                <a:pt x="184327"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602081" y="2301363"/>
          <a:ext cx="184327" cy="1221184"/>
        </a:xfrm>
        <a:custGeom>
          <a:avLst/>
          <a:gdLst/>
          <a:ahLst/>
          <a:cxnLst/>
          <a:rect l="0" t="0" r="0" b="0"/>
          <a:pathLst>
            <a:path>
              <a:moveTo>
                <a:pt x="0" y="0"/>
              </a:moveTo>
              <a:lnTo>
                <a:pt x="0" y="1221184"/>
              </a:lnTo>
              <a:lnTo>
                <a:pt x="184327"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602081" y="2301363"/>
          <a:ext cx="184327" cy="486855"/>
        </a:xfrm>
        <a:custGeom>
          <a:avLst/>
          <a:gdLst/>
          <a:ahLst/>
          <a:cxnLst/>
          <a:rect l="0" t="0" r="0" b="0"/>
          <a:pathLst>
            <a:path>
              <a:moveTo>
                <a:pt x="0" y="0"/>
              </a:moveTo>
              <a:lnTo>
                <a:pt x="0" y="486855"/>
              </a:lnTo>
              <a:lnTo>
                <a:pt x="184327"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84266" y="1179225"/>
          <a:ext cx="4631521" cy="605004"/>
        </a:xfrm>
        <a:custGeom>
          <a:avLst/>
          <a:gdLst/>
          <a:ahLst/>
          <a:cxnLst/>
          <a:rect l="0" t="0" r="0" b="0"/>
          <a:pathLst>
            <a:path>
              <a:moveTo>
                <a:pt x="0" y="0"/>
              </a:moveTo>
              <a:lnTo>
                <a:pt x="0" y="496406"/>
              </a:lnTo>
              <a:lnTo>
                <a:pt x="4631521" y="496406"/>
              </a:lnTo>
              <a:lnTo>
                <a:pt x="4631521"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79805" y="2301363"/>
          <a:ext cx="155140" cy="1955514"/>
        </a:xfrm>
        <a:custGeom>
          <a:avLst/>
          <a:gdLst/>
          <a:ahLst/>
          <a:cxnLst/>
          <a:rect l="0" t="0" r="0" b="0"/>
          <a:pathLst>
            <a:path>
              <a:moveTo>
                <a:pt x="0" y="0"/>
              </a:moveTo>
              <a:lnTo>
                <a:pt x="0" y="1955514"/>
              </a:lnTo>
              <a:lnTo>
                <a:pt x="155140"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79805" y="2301363"/>
          <a:ext cx="155140" cy="1221184"/>
        </a:xfrm>
        <a:custGeom>
          <a:avLst/>
          <a:gdLst/>
          <a:ahLst/>
          <a:cxnLst/>
          <a:rect l="0" t="0" r="0" b="0"/>
          <a:pathLst>
            <a:path>
              <a:moveTo>
                <a:pt x="0" y="0"/>
              </a:moveTo>
              <a:lnTo>
                <a:pt x="0" y="1221184"/>
              </a:lnTo>
              <a:lnTo>
                <a:pt x="155140"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79805" y="2301363"/>
          <a:ext cx="155140" cy="486855"/>
        </a:xfrm>
        <a:custGeom>
          <a:avLst/>
          <a:gdLst/>
          <a:ahLst/>
          <a:cxnLst/>
          <a:rect l="0" t="0" r="0" b="0"/>
          <a:pathLst>
            <a:path>
              <a:moveTo>
                <a:pt x="0" y="0"/>
              </a:moveTo>
              <a:lnTo>
                <a:pt x="0" y="486855"/>
              </a:lnTo>
              <a:lnTo>
                <a:pt x="155140"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84266" y="1179225"/>
          <a:ext cx="3409245" cy="605004"/>
        </a:xfrm>
        <a:custGeom>
          <a:avLst/>
          <a:gdLst/>
          <a:ahLst/>
          <a:cxnLst/>
          <a:rect l="0" t="0" r="0" b="0"/>
          <a:pathLst>
            <a:path>
              <a:moveTo>
                <a:pt x="0" y="0"/>
              </a:moveTo>
              <a:lnTo>
                <a:pt x="0" y="496406"/>
              </a:lnTo>
              <a:lnTo>
                <a:pt x="3409245" y="496406"/>
              </a:lnTo>
              <a:lnTo>
                <a:pt x="3409245"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128342" y="2301363"/>
          <a:ext cx="155140" cy="1955514"/>
        </a:xfrm>
        <a:custGeom>
          <a:avLst/>
          <a:gdLst/>
          <a:ahLst/>
          <a:cxnLst/>
          <a:rect l="0" t="0" r="0" b="0"/>
          <a:pathLst>
            <a:path>
              <a:moveTo>
                <a:pt x="0" y="0"/>
              </a:moveTo>
              <a:lnTo>
                <a:pt x="0" y="1955514"/>
              </a:lnTo>
              <a:lnTo>
                <a:pt x="155140"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128342" y="2301363"/>
          <a:ext cx="155140" cy="1221184"/>
        </a:xfrm>
        <a:custGeom>
          <a:avLst/>
          <a:gdLst/>
          <a:ahLst/>
          <a:cxnLst/>
          <a:rect l="0" t="0" r="0" b="0"/>
          <a:pathLst>
            <a:path>
              <a:moveTo>
                <a:pt x="0" y="0"/>
              </a:moveTo>
              <a:lnTo>
                <a:pt x="0" y="1221184"/>
              </a:lnTo>
              <a:lnTo>
                <a:pt x="155140"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28342" y="2301363"/>
          <a:ext cx="155140" cy="486855"/>
        </a:xfrm>
        <a:custGeom>
          <a:avLst/>
          <a:gdLst/>
          <a:ahLst/>
          <a:cxnLst/>
          <a:rect l="0" t="0" r="0" b="0"/>
          <a:pathLst>
            <a:path>
              <a:moveTo>
                <a:pt x="0" y="0"/>
              </a:moveTo>
              <a:lnTo>
                <a:pt x="0" y="486855"/>
              </a:lnTo>
              <a:lnTo>
                <a:pt x="155140"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84266" y="1179225"/>
          <a:ext cx="2157783" cy="605004"/>
        </a:xfrm>
        <a:custGeom>
          <a:avLst/>
          <a:gdLst/>
          <a:ahLst/>
          <a:cxnLst/>
          <a:rect l="0" t="0" r="0" b="0"/>
          <a:pathLst>
            <a:path>
              <a:moveTo>
                <a:pt x="0" y="0"/>
              </a:moveTo>
              <a:lnTo>
                <a:pt x="0" y="496406"/>
              </a:lnTo>
              <a:lnTo>
                <a:pt x="2157783" y="496406"/>
              </a:lnTo>
              <a:lnTo>
                <a:pt x="2157783"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01183" y="2301363"/>
          <a:ext cx="167756" cy="1955514"/>
        </a:xfrm>
        <a:custGeom>
          <a:avLst/>
          <a:gdLst/>
          <a:ahLst/>
          <a:cxnLst/>
          <a:rect l="0" t="0" r="0" b="0"/>
          <a:pathLst>
            <a:path>
              <a:moveTo>
                <a:pt x="0" y="0"/>
              </a:moveTo>
              <a:lnTo>
                <a:pt x="0" y="1955514"/>
              </a:lnTo>
              <a:lnTo>
                <a:pt x="167756"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01183" y="2301363"/>
          <a:ext cx="167756" cy="1221184"/>
        </a:xfrm>
        <a:custGeom>
          <a:avLst/>
          <a:gdLst/>
          <a:ahLst/>
          <a:cxnLst/>
          <a:rect l="0" t="0" r="0" b="0"/>
          <a:pathLst>
            <a:path>
              <a:moveTo>
                <a:pt x="0" y="0"/>
              </a:moveTo>
              <a:lnTo>
                <a:pt x="0" y="1221184"/>
              </a:lnTo>
              <a:lnTo>
                <a:pt x="167756"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01183" y="2301363"/>
          <a:ext cx="167756" cy="486855"/>
        </a:xfrm>
        <a:custGeom>
          <a:avLst/>
          <a:gdLst/>
          <a:ahLst/>
          <a:cxnLst/>
          <a:rect l="0" t="0" r="0" b="0"/>
          <a:pathLst>
            <a:path>
              <a:moveTo>
                <a:pt x="0" y="0"/>
              </a:moveTo>
              <a:lnTo>
                <a:pt x="0" y="486855"/>
              </a:lnTo>
              <a:lnTo>
                <a:pt x="167756"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84266" y="1179225"/>
          <a:ext cx="864266" cy="605004"/>
        </a:xfrm>
        <a:custGeom>
          <a:avLst/>
          <a:gdLst/>
          <a:ahLst/>
          <a:cxnLst/>
          <a:rect l="0" t="0" r="0" b="0"/>
          <a:pathLst>
            <a:path>
              <a:moveTo>
                <a:pt x="0" y="0"/>
              </a:moveTo>
              <a:lnTo>
                <a:pt x="0" y="496406"/>
              </a:lnTo>
              <a:lnTo>
                <a:pt x="864266" y="496406"/>
              </a:lnTo>
              <a:lnTo>
                <a:pt x="864266"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7DEA2CB-FA6D-4679-8EC6-AC33B01B7A26}">
      <dsp:nvSpPr>
        <dsp:cNvPr id="0" name=""/>
        <dsp:cNvSpPr/>
      </dsp:nvSpPr>
      <dsp:spPr>
        <a:xfrm>
          <a:off x="6562336" y="3046785"/>
          <a:ext cx="155140" cy="2678751"/>
        </a:xfrm>
        <a:custGeom>
          <a:avLst/>
          <a:gdLst/>
          <a:ahLst/>
          <a:cxnLst/>
          <a:rect l="0" t="0" r="0" b="0"/>
          <a:pathLst>
            <a:path>
              <a:moveTo>
                <a:pt x="0" y="0"/>
              </a:moveTo>
              <a:lnTo>
                <a:pt x="0" y="2678751"/>
              </a:lnTo>
              <a:lnTo>
                <a:pt x="155140" y="26787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562336" y="3046785"/>
          <a:ext cx="155140" cy="1944421"/>
        </a:xfrm>
        <a:custGeom>
          <a:avLst/>
          <a:gdLst/>
          <a:ahLst/>
          <a:cxnLst/>
          <a:rect l="0" t="0" r="0" b="0"/>
          <a:pathLst>
            <a:path>
              <a:moveTo>
                <a:pt x="0" y="0"/>
              </a:moveTo>
              <a:lnTo>
                <a:pt x="0" y="1944421"/>
              </a:lnTo>
              <a:lnTo>
                <a:pt x="155140"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562336"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562336"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350312" y="2301363"/>
          <a:ext cx="625731" cy="228288"/>
        </a:xfrm>
        <a:custGeom>
          <a:avLst/>
          <a:gdLst/>
          <a:ahLst/>
          <a:cxnLst/>
          <a:rect l="0" t="0" r="0" b="0"/>
          <a:pathLst>
            <a:path>
              <a:moveTo>
                <a:pt x="0" y="0"/>
              </a:moveTo>
              <a:lnTo>
                <a:pt x="0" y="119690"/>
              </a:lnTo>
              <a:lnTo>
                <a:pt x="625731" y="119690"/>
              </a:lnTo>
              <a:lnTo>
                <a:pt x="625731"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310874"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310874"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724580" y="2301363"/>
          <a:ext cx="625731" cy="228288"/>
        </a:xfrm>
        <a:custGeom>
          <a:avLst/>
          <a:gdLst/>
          <a:ahLst/>
          <a:cxnLst/>
          <a:rect l="0" t="0" r="0" b="0"/>
          <a:pathLst>
            <a:path>
              <a:moveTo>
                <a:pt x="625731" y="0"/>
              </a:moveTo>
              <a:lnTo>
                <a:pt x="625731" y="119690"/>
              </a:lnTo>
              <a:lnTo>
                <a:pt x="0" y="119690"/>
              </a:lnTo>
              <a:lnTo>
                <a:pt x="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350312" y="1179225"/>
          <a:ext cx="1033953" cy="605004"/>
        </a:xfrm>
        <a:custGeom>
          <a:avLst/>
          <a:gdLst/>
          <a:ahLst/>
          <a:cxnLst/>
          <a:rect l="0" t="0" r="0" b="0"/>
          <a:pathLst>
            <a:path>
              <a:moveTo>
                <a:pt x="1033953" y="0"/>
              </a:moveTo>
              <a:lnTo>
                <a:pt x="1033953"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059411"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059411"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847386" y="2301363"/>
          <a:ext cx="625731" cy="228288"/>
        </a:xfrm>
        <a:custGeom>
          <a:avLst/>
          <a:gdLst/>
          <a:ahLst/>
          <a:cxnLst/>
          <a:rect l="0" t="0" r="0" b="0"/>
          <a:pathLst>
            <a:path>
              <a:moveTo>
                <a:pt x="0" y="0"/>
              </a:moveTo>
              <a:lnTo>
                <a:pt x="0" y="119690"/>
              </a:lnTo>
              <a:lnTo>
                <a:pt x="625731" y="119690"/>
              </a:lnTo>
              <a:lnTo>
                <a:pt x="625731"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807948"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807948"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221655" y="2301363"/>
          <a:ext cx="625731" cy="228288"/>
        </a:xfrm>
        <a:custGeom>
          <a:avLst/>
          <a:gdLst/>
          <a:ahLst/>
          <a:cxnLst/>
          <a:rect l="0" t="0" r="0" b="0"/>
          <a:pathLst>
            <a:path>
              <a:moveTo>
                <a:pt x="625731" y="0"/>
              </a:moveTo>
              <a:lnTo>
                <a:pt x="625731" y="119690"/>
              </a:lnTo>
              <a:lnTo>
                <a:pt x="0" y="119690"/>
              </a:lnTo>
              <a:lnTo>
                <a:pt x="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847386" y="1179225"/>
          <a:ext cx="3536879" cy="605004"/>
        </a:xfrm>
        <a:custGeom>
          <a:avLst/>
          <a:gdLst/>
          <a:ahLst/>
          <a:cxnLst/>
          <a:rect l="0" t="0" r="0" b="0"/>
          <a:pathLst>
            <a:path>
              <a:moveTo>
                <a:pt x="3536879" y="0"/>
              </a:moveTo>
              <a:lnTo>
                <a:pt x="3536879"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556485" y="3781114"/>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56485" y="3781114"/>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924472" y="3046785"/>
          <a:ext cx="91440" cy="217196"/>
        </a:xfrm>
        <a:custGeom>
          <a:avLst/>
          <a:gdLst/>
          <a:ahLst/>
          <a:cxnLst/>
          <a:rect l="0" t="0" r="0" b="0"/>
          <a:pathLst>
            <a:path>
              <a:moveTo>
                <a:pt x="45720" y="0"/>
              </a:moveTo>
              <a:lnTo>
                <a:pt x="45720" y="2171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924472" y="2301363"/>
          <a:ext cx="91440" cy="228288"/>
        </a:xfrm>
        <a:custGeom>
          <a:avLst/>
          <a:gdLst/>
          <a:ahLst/>
          <a:cxnLst/>
          <a:rect l="0" t="0" r="0" b="0"/>
          <a:pathLst>
            <a:path>
              <a:moveTo>
                <a:pt x="45720" y="0"/>
              </a:moveTo>
              <a:lnTo>
                <a:pt x="4572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70192" y="1179225"/>
          <a:ext cx="5414073" cy="605004"/>
        </a:xfrm>
        <a:custGeom>
          <a:avLst/>
          <a:gdLst/>
          <a:ahLst/>
          <a:cxnLst/>
          <a:rect l="0" t="0" r="0" b="0"/>
          <a:pathLst>
            <a:path>
              <a:moveTo>
                <a:pt x="5414073" y="0"/>
              </a:moveTo>
              <a:lnTo>
                <a:pt x="5414073"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9574" y="2312456"/>
          <a:ext cx="122021" cy="1944421"/>
        </a:xfrm>
        <a:custGeom>
          <a:avLst/>
          <a:gdLst/>
          <a:ahLst/>
          <a:cxnLst/>
          <a:rect l="0" t="0" r="0" b="0"/>
          <a:pathLst>
            <a:path>
              <a:moveTo>
                <a:pt x="0" y="0"/>
              </a:moveTo>
              <a:lnTo>
                <a:pt x="0" y="1944421"/>
              </a:lnTo>
              <a:lnTo>
                <a:pt x="122021"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9574" y="2312456"/>
          <a:ext cx="122021" cy="1210092"/>
        </a:xfrm>
        <a:custGeom>
          <a:avLst/>
          <a:gdLst/>
          <a:ahLst/>
          <a:cxnLst/>
          <a:rect l="0" t="0" r="0" b="0"/>
          <a:pathLst>
            <a:path>
              <a:moveTo>
                <a:pt x="0" y="0"/>
              </a:moveTo>
              <a:lnTo>
                <a:pt x="0" y="1210092"/>
              </a:lnTo>
              <a:lnTo>
                <a:pt x="122021"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9574" y="2312456"/>
          <a:ext cx="122021" cy="475762"/>
        </a:xfrm>
        <a:custGeom>
          <a:avLst/>
          <a:gdLst/>
          <a:ahLst/>
          <a:cxnLst/>
          <a:rect l="0" t="0" r="0" b="0"/>
          <a:pathLst>
            <a:path>
              <a:moveTo>
                <a:pt x="0" y="0"/>
              </a:moveTo>
              <a:lnTo>
                <a:pt x="0" y="475762"/>
              </a:lnTo>
              <a:lnTo>
                <a:pt x="122021"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97872" y="1179225"/>
          <a:ext cx="6986394" cy="616097"/>
        </a:xfrm>
        <a:custGeom>
          <a:avLst/>
          <a:gdLst/>
          <a:ahLst/>
          <a:cxnLst/>
          <a:rect l="0" t="0" r="0" b="0"/>
          <a:pathLst>
            <a:path>
              <a:moveTo>
                <a:pt x="6986394" y="0"/>
              </a:moveTo>
              <a:lnTo>
                <a:pt x="6986394" y="507499"/>
              </a:lnTo>
              <a:lnTo>
                <a:pt x="0" y="507499"/>
              </a:lnTo>
              <a:lnTo>
                <a:pt x="0" y="61609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07728" y="513095"/>
          <a:ext cx="1553075" cy="666129"/>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MUUVE NOW</a:t>
          </a:r>
        </a:p>
      </dsp:txBody>
      <dsp:txXfrm>
        <a:off x="6607728" y="513095"/>
        <a:ext cx="1553075" cy="666129"/>
      </dsp:txXfrm>
    </dsp:sp>
    <dsp:sp modelId="{4C9AEEA8-806B-4221-A8CF-497F84C39D63}">
      <dsp:nvSpPr>
        <dsp:cNvPr id="0" name=""/>
        <dsp:cNvSpPr/>
      </dsp:nvSpPr>
      <dsp:spPr>
        <a:xfrm>
          <a:off x="0" y="1795322"/>
          <a:ext cx="795744"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795322"/>
        <a:ext cx="795744" cy="517133"/>
      </dsp:txXfrm>
    </dsp:sp>
    <dsp:sp modelId="{9E9FE827-52A4-46D9-ADB2-E6FCF0B9E008}">
      <dsp:nvSpPr>
        <dsp:cNvPr id="0" name=""/>
        <dsp:cNvSpPr/>
      </dsp:nvSpPr>
      <dsp:spPr>
        <a:xfrm>
          <a:off x="201596"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OBJETIVOS</a:t>
          </a:r>
        </a:p>
      </dsp:txBody>
      <dsp:txXfrm>
        <a:off x="201596" y="2529652"/>
        <a:ext cx="1034266" cy="517133"/>
      </dsp:txXfrm>
    </dsp:sp>
    <dsp:sp modelId="{CF1CE0D6-2000-45B7-B412-882350AF6F25}">
      <dsp:nvSpPr>
        <dsp:cNvPr id="0" name=""/>
        <dsp:cNvSpPr/>
      </dsp:nvSpPr>
      <dsp:spPr>
        <a:xfrm>
          <a:off x="201596"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E DESENVOLVIMENTO</a:t>
          </a:r>
        </a:p>
      </dsp:txBody>
      <dsp:txXfrm>
        <a:off x="201596" y="3263981"/>
        <a:ext cx="1034266" cy="517133"/>
      </dsp:txXfrm>
    </dsp:sp>
    <dsp:sp modelId="{422A5DCC-F310-4179-AC5C-3A5AA9AB3509}">
      <dsp:nvSpPr>
        <dsp:cNvPr id="0" name=""/>
        <dsp:cNvSpPr/>
      </dsp:nvSpPr>
      <dsp:spPr>
        <a:xfrm>
          <a:off x="201596"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596" y="3998310"/>
        <a:ext cx="1034266" cy="517133"/>
      </dsp:txXfrm>
    </dsp:sp>
    <dsp:sp modelId="{D170E32D-A43F-4CAB-A215-C289F970862B}">
      <dsp:nvSpPr>
        <dsp:cNvPr id="0" name=""/>
        <dsp:cNvSpPr/>
      </dsp:nvSpPr>
      <dsp:spPr>
        <a:xfrm>
          <a:off x="1450778" y="1784230"/>
          <a:ext cx="1038827"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50778" y="1784230"/>
        <a:ext cx="1038827" cy="517133"/>
      </dsp:txXfrm>
    </dsp:sp>
    <dsp:sp modelId="{8D28DA9C-651E-493C-AEB4-8DE7C4670A76}">
      <dsp:nvSpPr>
        <dsp:cNvPr id="0" name=""/>
        <dsp:cNvSpPr/>
      </dsp:nvSpPr>
      <dsp:spPr>
        <a:xfrm>
          <a:off x="145305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1453058" y="2529652"/>
        <a:ext cx="1034266" cy="517133"/>
      </dsp:txXfrm>
    </dsp:sp>
    <dsp:sp modelId="{72AC346F-2F4E-444E-8C03-BD2A3B5A48DE}">
      <dsp:nvSpPr>
        <dsp:cNvPr id="0" name=""/>
        <dsp:cNvSpPr/>
      </dsp:nvSpPr>
      <dsp:spPr>
        <a:xfrm>
          <a:off x="145305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a:t>
          </a:r>
        </a:p>
      </dsp:txBody>
      <dsp:txXfrm>
        <a:off x="1453058" y="3263981"/>
        <a:ext cx="1034266" cy="517133"/>
      </dsp:txXfrm>
    </dsp:sp>
    <dsp:sp modelId="{3C105CD6-BA5F-4296-9ADF-C21FEB294665}">
      <dsp:nvSpPr>
        <dsp:cNvPr id="0" name=""/>
        <dsp:cNvSpPr/>
      </dsp:nvSpPr>
      <dsp:spPr>
        <a:xfrm>
          <a:off x="1711625"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COMPARAR ROTAS E PREÇOS ENTRE APPS</a:t>
          </a:r>
        </a:p>
      </dsp:txBody>
      <dsp:txXfrm>
        <a:off x="1711625" y="3998310"/>
        <a:ext cx="1034266" cy="517133"/>
      </dsp:txXfrm>
    </dsp:sp>
    <dsp:sp modelId="{539C43EC-88FB-4101-BFC8-2FBEBDCB1CFF}">
      <dsp:nvSpPr>
        <dsp:cNvPr id="0" name=""/>
        <dsp:cNvSpPr/>
      </dsp:nvSpPr>
      <dsp:spPr>
        <a:xfrm>
          <a:off x="1711625" y="473264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DEFINIR QUAL EMPRESA POSSUI O MELHOR CUSTO BENEFÍCIO</a:t>
          </a:r>
        </a:p>
      </dsp:txBody>
      <dsp:txXfrm>
        <a:off x="1711625" y="4732640"/>
        <a:ext cx="1034266" cy="517133"/>
      </dsp:txXfrm>
    </dsp:sp>
    <dsp:sp modelId="{5368EF9E-E26F-497A-B704-8C2CE5D835FD}">
      <dsp:nvSpPr>
        <dsp:cNvPr id="0" name=""/>
        <dsp:cNvSpPr/>
      </dsp:nvSpPr>
      <dsp:spPr>
        <a:xfrm>
          <a:off x="3330253"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330253" y="1784230"/>
        <a:ext cx="1034266" cy="517133"/>
      </dsp:txXfrm>
    </dsp:sp>
    <dsp:sp modelId="{3CB81659-FE3C-423B-9CBD-B42FC5FE3EA0}">
      <dsp:nvSpPr>
        <dsp:cNvPr id="0" name=""/>
        <dsp:cNvSpPr/>
      </dsp:nvSpPr>
      <dsp:spPr>
        <a:xfrm>
          <a:off x="2704521"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704521" y="2529652"/>
        <a:ext cx="1034266" cy="517133"/>
      </dsp:txXfrm>
    </dsp:sp>
    <dsp:sp modelId="{07D3882F-C235-4ADF-85FA-E879C777A8BD}">
      <dsp:nvSpPr>
        <dsp:cNvPr id="0" name=""/>
        <dsp:cNvSpPr/>
      </dsp:nvSpPr>
      <dsp:spPr>
        <a:xfrm>
          <a:off x="296308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2963088" y="3263981"/>
        <a:ext cx="1034266" cy="517133"/>
      </dsp:txXfrm>
    </dsp:sp>
    <dsp:sp modelId="{D7DDDDF0-F44F-4B11-B08B-89295DEA0D9B}">
      <dsp:nvSpPr>
        <dsp:cNvPr id="0" name=""/>
        <dsp:cNvSpPr/>
      </dsp:nvSpPr>
      <dsp:spPr>
        <a:xfrm>
          <a:off x="296308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2963088" y="3998310"/>
        <a:ext cx="1034266" cy="517133"/>
      </dsp:txXfrm>
    </dsp:sp>
    <dsp:sp modelId="{12FDCBF9-3BED-482D-906E-5A09DB8EAF1F}">
      <dsp:nvSpPr>
        <dsp:cNvPr id="0" name=""/>
        <dsp:cNvSpPr/>
      </dsp:nvSpPr>
      <dsp:spPr>
        <a:xfrm>
          <a:off x="3955984"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955984" y="2529652"/>
        <a:ext cx="1034266" cy="517133"/>
      </dsp:txXfrm>
    </dsp:sp>
    <dsp:sp modelId="{1E535ECD-9FA0-4E48-A66D-29FFB2AB3B70}">
      <dsp:nvSpPr>
        <dsp:cNvPr id="0" name=""/>
        <dsp:cNvSpPr/>
      </dsp:nvSpPr>
      <dsp:spPr>
        <a:xfrm>
          <a:off x="4214551"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4214551" y="3263981"/>
        <a:ext cx="1034266" cy="517133"/>
      </dsp:txXfrm>
    </dsp:sp>
    <dsp:sp modelId="{0A7F2A46-750F-45A2-923B-D1292802EFDC}">
      <dsp:nvSpPr>
        <dsp:cNvPr id="0" name=""/>
        <dsp:cNvSpPr/>
      </dsp:nvSpPr>
      <dsp:spPr>
        <a:xfrm>
          <a:off x="4214551"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4214551" y="3998310"/>
        <a:ext cx="1034266" cy="517133"/>
      </dsp:txXfrm>
    </dsp:sp>
    <dsp:sp modelId="{34D49AA9-33AD-4664-ADD5-58DB46EB9889}">
      <dsp:nvSpPr>
        <dsp:cNvPr id="0" name=""/>
        <dsp:cNvSpPr/>
      </dsp:nvSpPr>
      <dsp:spPr>
        <a:xfrm>
          <a:off x="5709759" y="1784230"/>
          <a:ext cx="1281104"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endParaRPr lang="pt-BR" sz="900" b="1" kern="1200"/>
        </a:p>
        <a:p>
          <a:pPr marL="0" lvl="0" indent="0" algn="ctr" defTabSz="400050">
            <a:lnSpc>
              <a:spcPct val="90000"/>
            </a:lnSpc>
            <a:spcBef>
              <a:spcPct val="0"/>
            </a:spcBef>
            <a:spcAft>
              <a:spcPct val="35000"/>
            </a:spcAft>
            <a:buNone/>
          </a:pPr>
          <a:r>
            <a:rPr lang="pt-BR" sz="900" b="1" kern="1200"/>
            <a:t>DESENVOLVIMENTO</a:t>
          </a:r>
        </a:p>
        <a:p>
          <a:pPr marL="0" lvl="0" indent="0" algn="ctr" defTabSz="400050">
            <a:lnSpc>
              <a:spcPct val="90000"/>
            </a:lnSpc>
            <a:spcBef>
              <a:spcPct val="0"/>
            </a:spcBef>
            <a:spcAft>
              <a:spcPct val="35000"/>
            </a:spcAft>
            <a:buNone/>
          </a:pPr>
          <a:endParaRPr lang="pt-BR" sz="900" b="1" kern="1200"/>
        </a:p>
      </dsp:txBody>
      <dsp:txXfrm>
        <a:off x="5709759" y="1784230"/>
        <a:ext cx="1281104" cy="517133"/>
      </dsp:txXfrm>
    </dsp:sp>
    <dsp:sp modelId="{DA2E93DC-BB1D-4564-889B-BA004AC786E0}">
      <dsp:nvSpPr>
        <dsp:cNvPr id="0" name=""/>
        <dsp:cNvSpPr/>
      </dsp:nvSpPr>
      <dsp:spPr>
        <a:xfrm>
          <a:off x="5207447"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5207447" y="2529652"/>
        <a:ext cx="1034266" cy="517133"/>
      </dsp:txXfrm>
    </dsp:sp>
    <dsp:sp modelId="{47D7B08E-C006-4337-AFA5-B2B6AB5330E7}">
      <dsp:nvSpPr>
        <dsp:cNvPr id="0" name=""/>
        <dsp:cNvSpPr/>
      </dsp:nvSpPr>
      <dsp:spPr>
        <a:xfrm>
          <a:off x="5466014"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FRONT-END</a:t>
          </a:r>
        </a:p>
      </dsp:txBody>
      <dsp:txXfrm>
        <a:off x="5466014" y="3263981"/>
        <a:ext cx="1034266" cy="517133"/>
      </dsp:txXfrm>
    </dsp:sp>
    <dsp:sp modelId="{43E1BAD0-C612-479E-A76D-9ADDAE663A0D}">
      <dsp:nvSpPr>
        <dsp:cNvPr id="0" name=""/>
        <dsp:cNvSpPr/>
      </dsp:nvSpPr>
      <dsp:spPr>
        <a:xfrm>
          <a:off x="5466014"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BACK-END</a:t>
          </a:r>
        </a:p>
      </dsp:txBody>
      <dsp:txXfrm>
        <a:off x="5466014" y="3998310"/>
        <a:ext cx="1034266" cy="517133"/>
      </dsp:txXfrm>
    </dsp:sp>
    <dsp:sp modelId="{4CB3CC10-420D-4678-B4A5-F650FAA65CFC}">
      <dsp:nvSpPr>
        <dsp:cNvPr id="0" name=""/>
        <dsp:cNvSpPr/>
      </dsp:nvSpPr>
      <dsp:spPr>
        <a:xfrm>
          <a:off x="6458910"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FUNCIONALIDADES</a:t>
          </a:r>
        </a:p>
      </dsp:txBody>
      <dsp:txXfrm>
        <a:off x="6458910" y="2529652"/>
        <a:ext cx="1034266" cy="517133"/>
      </dsp:txXfrm>
    </dsp:sp>
    <dsp:sp modelId="{4AD3C1C4-D9EA-4B51-B2F8-F5F336E1219A}">
      <dsp:nvSpPr>
        <dsp:cNvPr id="0" name=""/>
        <dsp:cNvSpPr/>
      </dsp:nvSpPr>
      <dsp:spPr>
        <a:xfrm>
          <a:off x="6717476"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E FILTRAGEM DA BASE DE DADOS</a:t>
          </a:r>
        </a:p>
      </dsp:txBody>
      <dsp:txXfrm>
        <a:off x="6717476" y="3263981"/>
        <a:ext cx="1034266" cy="517133"/>
      </dsp:txXfrm>
    </dsp:sp>
    <dsp:sp modelId="{8106893D-3A89-48AC-99BF-9C6C7C662C1D}">
      <dsp:nvSpPr>
        <dsp:cNvPr id="0" name=""/>
        <dsp:cNvSpPr/>
      </dsp:nvSpPr>
      <dsp:spPr>
        <a:xfrm>
          <a:off x="6717476"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UTILIZAÇÃO DE IA PARA OTIMIZAÇÃO DE RESULTADOS</a:t>
          </a:r>
        </a:p>
      </dsp:txBody>
      <dsp:txXfrm>
        <a:off x="6717476" y="3998310"/>
        <a:ext cx="1034266" cy="517133"/>
      </dsp:txXfrm>
    </dsp:sp>
    <dsp:sp modelId="{A197E7E5-E989-4B2D-830A-0E09071FB3E2}">
      <dsp:nvSpPr>
        <dsp:cNvPr id="0" name=""/>
        <dsp:cNvSpPr/>
      </dsp:nvSpPr>
      <dsp:spPr>
        <a:xfrm>
          <a:off x="6717476" y="473264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6717476" y="4732640"/>
        <a:ext cx="1034266" cy="517133"/>
      </dsp:txXfrm>
    </dsp:sp>
    <dsp:sp modelId="{3E12F04B-AEE9-4FA8-82CD-FE26490B5B1C}">
      <dsp:nvSpPr>
        <dsp:cNvPr id="0" name=""/>
        <dsp:cNvSpPr/>
      </dsp:nvSpPr>
      <dsp:spPr>
        <a:xfrm>
          <a:off x="6717476" y="5466969"/>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ALGORITMO DE SEGURANÇA</a:t>
          </a:r>
        </a:p>
      </dsp:txBody>
      <dsp:txXfrm>
        <a:off x="6717476" y="5466969"/>
        <a:ext cx="1034266" cy="517133"/>
      </dsp:txXfrm>
    </dsp:sp>
    <dsp:sp modelId="{3A2A1C1F-CABC-4C98-B728-F262323AA994}">
      <dsp:nvSpPr>
        <dsp:cNvPr id="0" name=""/>
        <dsp:cNvSpPr/>
      </dsp:nvSpPr>
      <dsp:spPr>
        <a:xfrm>
          <a:off x="7689346" y="1784230"/>
          <a:ext cx="1118373"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7689346" y="1784230"/>
        <a:ext cx="1118373" cy="517133"/>
      </dsp:txXfrm>
    </dsp:sp>
    <dsp:sp modelId="{6BAFA004-7462-4BB3-8CF7-8F0FAE532698}">
      <dsp:nvSpPr>
        <dsp:cNvPr id="0" name=""/>
        <dsp:cNvSpPr/>
      </dsp:nvSpPr>
      <dsp:spPr>
        <a:xfrm>
          <a:off x="7968939"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7968939" y="2529652"/>
        <a:ext cx="1034266" cy="517133"/>
      </dsp:txXfrm>
    </dsp:sp>
    <dsp:sp modelId="{8214640F-5D66-49B2-997F-5F320E255B10}">
      <dsp:nvSpPr>
        <dsp:cNvPr id="0" name=""/>
        <dsp:cNvSpPr/>
      </dsp:nvSpPr>
      <dsp:spPr>
        <a:xfrm>
          <a:off x="7968939"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7968939" y="3263981"/>
        <a:ext cx="1034266" cy="517133"/>
      </dsp:txXfrm>
    </dsp:sp>
    <dsp:sp modelId="{0CE7C8B4-F8E6-429D-8C4A-73E9D60DCB81}">
      <dsp:nvSpPr>
        <dsp:cNvPr id="0" name=""/>
        <dsp:cNvSpPr/>
      </dsp:nvSpPr>
      <dsp:spPr>
        <a:xfrm>
          <a:off x="7968939"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7968939" y="3998310"/>
        <a:ext cx="1034266" cy="517133"/>
      </dsp:txXfrm>
    </dsp:sp>
    <dsp:sp modelId="{9A681887-5350-4EBE-BD43-C7E4297AB1BB}">
      <dsp:nvSpPr>
        <dsp:cNvPr id="0" name=""/>
        <dsp:cNvSpPr/>
      </dsp:nvSpPr>
      <dsp:spPr>
        <a:xfrm>
          <a:off x="9024915"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024915" y="1784230"/>
        <a:ext cx="1034266" cy="517133"/>
      </dsp:txXfrm>
    </dsp:sp>
    <dsp:sp modelId="{A4073290-40FA-4447-A63D-A2A271E69369}">
      <dsp:nvSpPr>
        <dsp:cNvPr id="0" name=""/>
        <dsp:cNvSpPr/>
      </dsp:nvSpPr>
      <dsp:spPr>
        <a:xfrm>
          <a:off x="9283482"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a:t>
          </a:r>
          <a:r>
            <a:rPr lang="pt-BR" sz="600" kern="1200" baseline="0"/>
            <a:t> DE MATERIAIS DE DIVULGAÇÃO </a:t>
          </a:r>
          <a:endParaRPr lang="pt-BR" sz="600" kern="1200"/>
        </a:p>
      </dsp:txBody>
      <dsp:txXfrm>
        <a:off x="9283482" y="2529652"/>
        <a:ext cx="1034266" cy="517133"/>
      </dsp:txXfrm>
    </dsp:sp>
    <dsp:sp modelId="{CC7BE9CC-9E44-4B05-9B0E-850124C3547A}">
      <dsp:nvSpPr>
        <dsp:cNvPr id="0" name=""/>
        <dsp:cNvSpPr/>
      </dsp:nvSpPr>
      <dsp:spPr>
        <a:xfrm>
          <a:off x="9283482"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CANAIS DE LANÇAMENTO</a:t>
          </a:r>
        </a:p>
      </dsp:txBody>
      <dsp:txXfrm>
        <a:off x="9283482" y="3263981"/>
        <a:ext cx="1034266" cy="517133"/>
      </dsp:txXfrm>
    </dsp:sp>
    <dsp:sp modelId="{55EC4157-21BA-4613-8860-42E031585862}">
      <dsp:nvSpPr>
        <dsp:cNvPr id="0" name=""/>
        <dsp:cNvSpPr/>
      </dsp:nvSpPr>
      <dsp:spPr>
        <a:xfrm>
          <a:off x="9283482"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CORREÇÃO DE BUGS EMERGENCIAIS</a:t>
          </a:r>
        </a:p>
      </dsp:txBody>
      <dsp:txXfrm>
        <a:off x="9283482" y="3998310"/>
        <a:ext cx="1034266" cy="517133"/>
      </dsp:txXfrm>
    </dsp:sp>
    <dsp:sp modelId="{36F65EB3-A93B-4BDE-AD59-D991F66D50DB}">
      <dsp:nvSpPr>
        <dsp:cNvPr id="0" name=""/>
        <dsp:cNvSpPr/>
      </dsp:nvSpPr>
      <dsp:spPr>
        <a:xfrm>
          <a:off x="10276378"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6378" y="1784230"/>
        <a:ext cx="1034266" cy="517133"/>
      </dsp:txXfrm>
    </dsp:sp>
    <dsp:sp modelId="{26279B3F-32AE-429E-8F6A-E74283514EA0}">
      <dsp:nvSpPr>
        <dsp:cNvPr id="0" name=""/>
        <dsp:cNvSpPr/>
      </dsp:nvSpPr>
      <dsp:spPr>
        <a:xfrm>
          <a:off x="10534945"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COLETA DE FEEDBACK</a:t>
          </a:r>
        </a:p>
      </dsp:txBody>
      <dsp:txXfrm>
        <a:off x="10534945" y="2529652"/>
        <a:ext cx="1034266" cy="517133"/>
      </dsp:txXfrm>
    </dsp:sp>
    <dsp:sp modelId="{463E7EE2-DBFC-4EC0-BC5D-9271F221CF32}">
      <dsp:nvSpPr>
        <dsp:cNvPr id="0" name=""/>
        <dsp:cNvSpPr/>
      </dsp:nvSpPr>
      <dsp:spPr>
        <a:xfrm>
          <a:off x="10534945"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REUNIÃO PARA DEFINIÇÃO DE FUTURAS MELHORIAS</a:t>
          </a:r>
        </a:p>
      </dsp:txBody>
      <dsp:txXfrm>
        <a:off x="10534945" y="3263981"/>
        <a:ext cx="1034266" cy="517133"/>
      </dsp:txXfrm>
    </dsp:sp>
    <dsp:sp modelId="{133F1FC1-C5F4-4978-BE80-4F349F36D878}">
      <dsp:nvSpPr>
        <dsp:cNvPr id="0" name=""/>
        <dsp:cNvSpPr/>
      </dsp:nvSpPr>
      <dsp:spPr>
        <a:xfrm>
          <a:off x="10534945"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AO USUÁRIO</a:t>
          </a:r>
        </a:p>
      </dsp:txBody>
      <dsp:txXfrm>
        <a:off x="10534945" y="3998310"/>
        <a:ext cx="1034266" cy="517133"/>
      </dsp:txXfrm>
    </dsp:sp>
    <dsp:sp modelId="{66215115-E87F-416B-87DA-9B997A3EC349}">
      <dsp:nvSpPr>
        <dsp:cNvPr id="0" name=""/>
        <dsp:cNvSpPr/>
      </dsp:nvSpPr>
      <dsp:spPr>
        <a:xfrm>
          <a:off x="11498654"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498654" y="1784230"/>
        <a:ext cx="1034266" cy="517133"/>
      </dsp:txXfrm>
    </dsp:sp>
    <dsp:sp modelId="{526919F3-C1E6-4952-AA9E-1BBFD8E73B82}">
      <dsp:nvSpPr>
        <dsp:cNvPr id="0" name=""/>
        <dsp:cNvSpPr/>
      </dsp:nvSpPr>
      <dsp:spPr>
        <a:xfrm>
          <a:off x="1178640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DESENVOLVIMENTO DE IDENTIDADE VISUAL</a:t>
          </a:r>
        </a:p>
      </dsp:txBody>
      <dsp:txXfrm>
        <a:off x="11786408" y="2529652"/>
        <a:ext cx="1034266" cy="517133"/>
      </dsp:txXfrm>
    </dsp:sp>
    <dsp:sp modelId="{ECADA643-1779-4DA2-8AA6-C1EAF32B0C15}">
      <dsp:nvSpPr>
        <dsp:cNvPr id="0" name=""/>
        <dsp:cNvSpPr/>
      </dsp:nvSpPr>
      <dsp:spPr>
        <a:xfrm>
          <a:off x="1178640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PARCERIA COM INFLUENCIADORES DIGITAIS</a:t>
          </a:r>
        </a:p>
      </dsp:txBody>
      <dsp:txXfrm>
        <a:off x="11786408" y="3263981"/>
        <a:ext cx="1034266" cy="517133"/>
      </dsp:txXfrm>
    </dsp:sp>
    <dsp:sp modelId="{77F7510F-B277-4906-B909-89B1197C6DDE}">
      <dsp:nvSpPr>
        <dsp:cNvPr id="0" name=""/>
        <dsp:cNvSpPr/>
      </dsp:nvSpPr>
      <dsp:spPr>
        <a:xfrm>
          <a:off x="1178640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ACOMPANHAMENTO DE MÉTRICAS DE DIVULGAÇÃO</a:t>
          </a:r>
        </a:p>
      </dsp:txBody>
      <dsp:txXfrm>
        <a:off x="11786408" y="3998310"/>
        <a:ext cx="1034266" cy="517133"/>
      </dsp:txXfrm>
    </dsp:sp>
    <dsp:sp modelId="{9A7C5AEB-3E05-469A-95FE-22BE39540AE1}">
      <dsp:nvSpPr>
        <dsp:cNvPr id="0" name=""/>
        <dsp:cNvSpPr/>
      </dsp:nvSpPr>
      <dsp:spPr>
        <a:xfrm>
          <a:off x="12750117" y="1784230"/>
          <a:ext cx="1215522"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AVALIAÇÃO</a:t>
          </a:r>
        </a:p>
        <a:p>
          <a:pPr marL="0" lvl="0" indent="0" algn="ctr" defTabSz="266700">
            <a:lnSpc>
              <a:spcPct val="90000"/>
            </a:lnSpc>
            <a:spcBef>
              <a:spcPct val="0"/>
            </a:spcBef>
            <a:spcAft>
              <a:spcPct val="35000"/>
            </a:spcAft>
            <a:buNone/>
          </a:pPr>
          <a:r>
            <a:rPr lang="pt-BR" sz="600" b="1" kern="1200"/>
            <a:t>E APERFEICOAMENTO</a:t>
          </a:r>
        </a:p>
      </dsp:txBody>
      <dsp:txXfrm>
        <a:off x="12750117" y="1784230"/>
        <a:ext cx="1215522" cy="517133"/>
      </dsp:txXfrm>
    </dsp:sp>
    <dsp:sp modelId="{250F3822-B3AA-4407-90AE-B2B8D5EF00A9}">
      <dsp:nvSpPr>
        <dsp:cNvPr id="0" name=""/>
        <dsp:cNvSpPr/>
      </dsp:nvSpPr>
      <dsp:spPr>
        <a:xfrm>
          <a:off x="13083184"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PESQUISAS DE SATISFAÇÃO NA PLATAFORMA</a:t>
          </a:r>
        </a:p>
      </dsp:txBody>
      <dsp:txXfrm>
        <a:off x="13083184" y="2529652"/>
        <a:ext cx="1034266" cy="517133"/>
      </dsp:txXfrm>
    </dsp:sp>
    <dsp:sp modelId="{9BEC86F9-D6A7-4983-86A8-08577B7FE900}">
      <dsp:nvSpPr>
        <dsp:cNvPr id="0" name=""/>
        <dsp:cNvSpPr/>
      </dsp:nvSpPr>
      <dsp:spPr>
        <a:xfrm>
          <a:off x="13083184"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ENTREVISTAS COM USUÁRIOS-CHAVE</a:t>
          </a:r>
        </a:p>
      </dsp:txBody>
      <dsp:txXfrm>
        <a:off x="13083184" y="3263981"/>
        <a:ext cx="1034266" cy="517133"/>
      </dsp:txXfrm>
    </dsp:sp>
    <dsp:sp modelId="{68D73AD6-74BD-4C2E-A75E-08E466B13B32}">
      <dsp:nvSpPr>
        <dsp:cNvPr id="0" name=""/>
        <dsp:cNvSpPr/>
      </dsp:nvSpPr>
      <dsp:spPr>
        <a:xfrm>
          <a:off x="13083184"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CONTÍNUO DE FEEDBACK</a:t>
          </a:r>
        </a:p>
      </dsp:txBody>
      <dsp:txXfrm>
        <a:off x="13083184" y="3998310"/>
        <a:ext cx="1034266" cy="517133"/>
      </dsp:txXfrm>
    </dsp:sp>
    <dsp:sp modelId="{F5C5F184-CBCA-49BB-BB7E-3A0146C211EB}">
      <dsp:nvSpPr>
        <dsp:cNvPr id="0" name=""/>
        <dsp:cNvSpPr/>
      </dsp:nvSpPr>
      <dsp:spPr>
        <a:xfrm>
          <a:off x="14182835" y="1795322"/>
          <a:ext cx="764302"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182835" y="1795322"/>
        <a:ext cx="764302" cy="517133"/>
      </dsp:txXfrm>
    </dsp:sp>
    <dsp:sp modelId="{3E37B074-43F2-410D-A821-9E917734EEF5}">
      <dsp:nvSpPr>
        <dsp:cNvPr id="0" name=""/>
        <dsp:cNvSpPr/>
      </dsp:nvSpPr>
      <dsp:spPr>
        <a:xfrm>
          <a:off x="1440309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EXPANSÃO PARA NOVAS CIDADES E REGIÕES</a:t>
          </a:r>
        </a:p>
      </dsp:txBody>
      <dsp:txXfrm>
        <a:off x="14403098" y="2529652"/>
        <a:ext cx="1034266" cy="517133"/>
      </dsp:txXfrm>
    </dsp:sp>
    <dsp:sp modelId="{E1649481-31C2-4E1C-A6F3-BCDF01D59BD2}">
      <dsp:nvSpPr>
        <dsp:cNvPr id="0" name=""/>
        <dsp:cNvSpPr/>
      </dsp:nvSpPr>
      <dsp:spPr>
        <a:xfrm>
          <a:off x="1440309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NOVOS APPS DE LOCOMOÇÃO (ONIBUS, MOTOS, ETC)</a:t>
          </a:r>
        </a:p>
      </dsp:txBody>
      <dsp:txXfrm>
        <a:off x="14403098" y="3263981"/>
        <a:ext cx="1034266" cy="517133"/>
      </dsp:txXfrm>
    </dsp:sp>
    <dsp:sp modelId="{5D899EB1-B601-4B33-9059-E0DEFEEE5318}">
      <dsp:nvSpPr>
        <dsp:cNvPr id="0" name=""/>
        <dsp:cNvSpPr/>
      </dsp:nvSpPr>
      <dsp:spPr>
        <a:xfrm>
          <a:off x="1440309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pt-BR" sz="600" kern="1200"/>
        </a:p>
        <a:p>
          <a:pPr marL="0" lvl="0" indent="0" algn="ctr" defTabSz="266700">
            <a:lnSpc>
              <a:spcPct val="90000"/>
            </a:lnSpc>
            <a:spcBef>
              <a:spcPct val="0"/>
            </a:spcBef>
            <a:spcAft>
              <a:spcPct val="35000"/>
            </a:spcAft>
            <a:buNone/>
          </a:pPr>
          <a:r>
            <a:rPr lang="pt-BR" sz="600" kern="1200"/>
            <a:t>AUMENTO</a:t>
          </a:r>
          <a:r>
            <a:rPr lang="pt-BR" sz="600" kern="1200" baseline="0"/>
            <a:t> DA INFRAESTRUTURA DE SERVIDORES</a:t>
          </a:r>
        </a:p>
        <a:p>
          <a:pPr marL="0" lvl="0" indent="0" algn="ctr" defTabSz="266700">
            <a:lnSpc>
              <a:spcPct val="90000"/>
            </a:lnSpc>
            <a:spcBef>
              <a:spcPct val="0"/>
            </a:spcBef>
            <a:spcAft>
              <a:spcPct val="35000"/>
            </a:spcAft>
            <a:buNone/>
          </a:pPr>
          <a:endParaRPr lang="pt-BR" sz="600" kern="1200"/>
        </a:p>
      </dsp:txBody>
      <dsp:txXfrm>
        <a:off x="14403098" y="3998310"/>
        <a:ext cx="1034266" cy="5171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543852</xdr:colOff>
      <xdr:row>46</xdr:row>
      <xdr:rowOff>10476</xdr:rowOff>
    </xdr:to>
    <xdr:pic>
      <xdr:nvPicPr>
        <xdr:cNvPr id="2" name="Imagem 1">
          <a:extLst>
            <a:ext uri="{FF2B5EF4-FFF2-40B4-BE49-F238E27FC236}">
              <a16:creationId xmlns:a16="http://schemas.microsoft.com/office/drawing/2014/main" id="{E02B711D-83AB-407E-9D4B-5398BA3D17C9}"/>
            </a:ext>
          </a:extLst>
        </xdr:cNvPr>
        <xdr:cNvPicPr>
          <a:picLocks noChangeAspect="1"/>
        </xdr:cNvPicPr>
      </xdr:nvPicPr>
      <xdr:blipFill>
        <a:blip xmlns:r="http://schemas.openxmlformats.org/officeDocument/2006/relationships" r:embed="rId1"/>
        <a:stretch>
          <a:fillRect/>
        </a:stretch>
      </xdr:blipFill>
      <xdr:spPr>
        <a:xfrm>
          <a:off x="4267200" y="647700"/>
          <a:ext cx="6639852" cy="6811326"/>
        </a:xfrm>
        <a:prstGeom prst="rect">
          <a:avLst/>
        </a:prstGeom>
      </xdr:spPr>
    </xdr:pic>
    <xdr:clientData/>
  </xdr:twoCellAnchor>
  <xdr:twoCellAnchor editAs="oneCell">
    <xdr:from>
      <xdr:col>7</xdr:col>
      <xdr:colOff>0</xdr:colOff>
      <xdr:row>49</xdr:row>
      <xdr:rowOff>0</xdr:rowOff>
    </xdr:from>
    <xdr:to>
      <xdr:col>17</xdr:col>
      <xdr:colOff>543852</xdr:colOff>
      <xdr:row>91</xdr:row>
      <xdr:rowOff>134318</xdr:rowOff>
    </xdr:to>
    <xdr:pic>
      <xdr:nvPicPr>
        <xdr:cNvPr id="3" name="Imagem 2">
          <a:extLst>
            <a:ext uri="{FF2B5EF4-FFF2-40B4-BE49-F238E27FC236}">
              <a16:creationId xmlns:a16="http://schemas.microsoft.com/office/drawing/2014/main" id="{ADA5DC66-521D-4230-9CEE-BD21F9BF9C8C}"/>
            </a:ext>
          </a:extLst>
        </xdr:cNvPr>
        <xdr:cNvPicPr>
          <a:picLocks noChangeAspect="1"/>
        </xdr:cNvPicPr>
      </xdr:nvPicPr>
      <xdr:blipFill>
        <a:blip xmlns:r="http://schemas.openxmlformats.org/officeDocument/2006/relationships" r:embed="rId2"/>
        <a:stretch>
          <a:fillRect/>
        </a:stretch>
      </xdr:blipFill>
      <xdr:spPr>
        <a:xfrm>
          <a:off x="4267200" y="7934325"/>
          <a:ext cx="6639852" cy="6935168"/>
        </a:xfrm>
        <a:prstGeom prst="rect">
          <a:avLst/>
        </a:prstGeom>
      </xdr:spPr>
    </xdr:pic>
    <xdr:clientData/>
  </xdr:twoCellAnchor>
  <xdr:twoCellAnchor editAs="oneCell">
    <xdr:from>
      <xdr:col>7</xdr:col>
      <xdr:colOff>0</xdr:colOff>
      <xdr:row>94</xdr:row>
      <xdr:rowOff>0</xdr:rowOff>
    </xdr:from>
    <xdr:to>
      <xdr:col>18</xdr:col>
      <xdr:colOff>936</xdr:colOff>
      <xdr:row>133</xdr:row>
      <xdr:rowOff>86618</xdr:rowOff>
    </xdr:to>
    <xdr:pic>
      <xdr:nvPicPr>
        <xdr:cNvPr id="9" name="Imagem 8">
          <a:extLst>
            <a:ext uri="{FF2B5EF4-FFF2-40B4-BE49-F238E27FC236}">
              <a16:creationId xmlns:a16="http://schemas.microsoft.com/office/drawing/2014/main" id="{1DE36354-2EA6-4BD3-A8F0-BBED3BFA2997}"/>
            </a:ext>
          </a:extLst>
        </xdr:cNvPr>
        <xdr:cNvPicPr>
          <a:picLocks noChangeAspect="1"/>
        </xdr:cNvPicPr>
      </xdr:nvPicPr>
      <xdr:blipFill>
        <a:blip xmlns:r="http://schemas.openxmlformats.org/officeDocument/2006/relationships" r:embed="rId3"/>
        <a:stretch>
          <a:fillRect/>
        </a:stretch>
      </xdr:blipFill>
      <xdr:spPr>
        <a:xfrm>
          <a:off x="4267200" y="15220950"/>
          <a:ext cx="6706536" cy="6401693"/>
        </a:xfrm>
        <a:prstGeom prst="rect">
          <a:avLst/>
        </a:prstGeom>
      </xdr:spPr>
    </xdr:pic>
    <xdr:clientData/>
  </xdr:twoCellAnchor>
  <xdr:twoCellAnchor editAs="oneCell">
    <xdr:from>
      <xdr:col>6</xdr:col>
      <xdr:colOff>552450</xdr:colOff>
      <xdr:row>133</xdr:row>
      <xdr:rowOff>19050</xdr:rowOff>
    </xdr:from>
    <xdr:to>
      <xdr:col>17</xdr:col>
      <xdr:colOff>448596</xdr:colOff>
      <xdr:row>142</xdr:row>
      <xdr:rowOff>133569</xdr:rowOff>
    </xdr:to>
    <xdr:pic>
      <xdr:nvPicPr>
        <xdr:cNvPr id="10" name="Imagem 9">
          <a:extLst>
            <a:ext uri="{FF2B5EF4-FFF2-40B4-BE49-F238E27FC236}">
              <a16:creationId xmlns:a16="http://schemas.microsoft.com/office/drawing/2014/main" id="{48ECFA11-E71C-4E78-85F9-A0DCEE9D6163}"/>
            </a:ext>
          </a:extLst>
        </xdr:cNvPr>
        <xdr:cNvPicPr>
          <a:picLocks noChangeAspect="1"/>
        </xdr:cNvPicPr>
      </xdr:nvPicPr>
      <xdr:blipFill>
        <a:blip xmlns:r="http://schemas.openxmlformats.org/officeDocument/2006/relationships" r:embed="rId4"/>
        <a:stretch>
          <a:fillRect/>
        </a:stretch>
      </xdr:blipFill>
      <xdr:spPr>
        <a:xfrm>
          <a:off x="4210050" y="21555075"/>
          <a:ext cx="6601746" cy="1571844"/>
        </a:xfrm>
        <a:prstGeom prst="rect">
          <a:avLst/>
        </a:prstGeom>
      </xdr:spPr>
    </xdr:pic>
    <xdr:clientData/>
  </xdr:twoCellAnchor>
  <xdr:twoCellAnchor editAs="oneCell">
    <xdr:from>
      <xdr:col>6</xdr:col>
      <xdr:colOff>571500</xdr:colOff>
      <xdr:row>143</xdr:row>
      <xdr:rowOff>57150</xdr:rowOff>
    </xdr:from>
    <xdr:to>
      <xdr:col>17</xdr:col>
      <xdr:colOff>553383</xdr:colOff>
      <xdr:row>178</xdr:row>
      <xdr:rowOff>67467</xdr:rowOff>
    </xdr:to>
    <xdr:pic>
      <xdr:nvPicPr>
        <xdr:cNvPr id="11" name="Imagem 10">
          <a:extLst>
            <a:ext uri="{FF2B5EF4-FFF2-40B4-BE49-F238E27FC236}">
              <a16:creationId xmlns:a16="http://schemas.microsoft.com/office/drawing/2014/main" id="{053FE04F-3154-4DA4-8D9A-D6B19FF0CEC1}"/>
            </a:ext>
          </a:extLst>
        </xdr:cNvPr>
        <xdr:cNvPicPr>
          <a:picLocks noChangeAspect="1"/>
        </xdr:cNvPicPr>
      </xdr:nvPicPr>
      <xdr:blipFill>
        <a:blip xmlns:r="http://schemas.openxmlformats.org/officeDocument/2006/relationships" r:embed="rId5"/>
        <a:stretch>
          <a:fillRect/>
        </a:stretch>
      </xdr:blipFill>
      <xdr:spPr>
        <a:xfrm>
          <a:off x="4229100" y="23212425"/>
          <a:ext cx="6687483" cy="5677692"/>
        </a:xfrm>
        <a:prstGeom prst="rect">
          <a:avLst/>
        </a:prstGeom>
      </xdr:spPr>
    </xdr:pic>
    <xdr:clientData/>
  </xdr:twoCellAnchor>
  <xdr:twoCellAnchor editAs="oneCell">
    <xdr:from>
      <xdr:col>6</xdr:col>
      <xdr:colOff>590550</xdr:colOff>
      <xdr:row>176</xdr:row>
      <xdr:rowOff>19050</xdr:rowOff>
    </xdr:from>
    <xdr:to>
      <xdr:col>17</xdr:col>
      <xdr:colOff>458117</xdr:colOff>
      <xdr:row>187</xdr:row>
      <xdr:rowOff>143141</xdr:rowOff>
    </xdr:to>
    <xdr:pic>
      <xdr:nvPicPr>
        <xdr:cNvPr id="12" name="Imagem 11">
          <a:extLst>
            <a:ext uri="{FF2B5EF4-FFF2-40B4-BE49-F238E27FC236}">
              <a16:creationId xmlns:a16="http://schemas.microsoft.com/office/drawing/2014/main" id="{5DE7F72E-E1AF-4941-A18F-41F3ADD7CCA9}"/>
            </a:ext>
          </a:extLst>
        </xdr:cNvPr>
        <xdr:cNvPicPr>
          <a:picLocks noChangeAspect="1"/>
        </xdr:cNvPicPr>
      </xdr:nvPicPr>
      <xdr:blipFill>
        <a:blip xmlns:r="http://schemas.openxmlformats.org/officeDocument/2006/relationships" r:embed="rId6"/>
        <a:stretch>
          <a:fillRect/>
        </a:stretch>
      </xdr:blipFill>
      <xdr:spPr>
        <a:xfrm>
          <a:off x="4248150" y="28517850"/>
          <a:ext cx="6573167" cy="1905266"/>
        </a:xfrm>
        <a:prstGeom prst="rect">
          <a:avLst/>
        </a:prstGeom>
      </xdr:spPr>
    </xdr:pic>
    <xdr:clientData/>
  </xdr:twoCellAnchor>
  <xdr:twoCellAnchor editAs="oneCell">
    <xdr:from>
      <xdr:col>7</xdr:col>
      <xdr:colOff>0</xdr:colOff>
      <xdr:row>190</xdr:row>
      <xdr:rowOff>0</xdr:rowOff>
    </xdr:from>
    <xdr:to>
      <xdr:col>17</xdr:col>
      <xdr:colOff>543852</xdr:colOff>
      <xdr:row>193</xdr:row>
      <xdr:rowOff>9594</xdr:rowOff>
    </xdr:to>
    <xdr:pic>
      <xdr:nvPicPr>
        <xdr:cNvPr id="13" name="Imagem 12">
          <a:extLst>
            <a:ext uri="{FF2B5EF4-FFF2-40B4-BE49-F238E27FC236}">
              <a16:creationId xmlns:a16="http://schemas.microsoft.com/office/drawing/2014/main" id="{F1ED2684-94B3-42BD-840E-277BA3103374}"/>
            </a:ext>
          </a:extLst>
        </xdr:cNvPr>
        <xdr:cNvPicPr>
          <a:picLocks noChangeAspect="1"/>
        </xdr:cNvPicPr>
      </xdr:nvPicPr>
      <xdr:blipFill>
        <a:blip xmlns:r="http://schemas.openxmlformats.org/officeDocument/2006/relationships" r:embed="rId7"/>
        <a:stretch>
          <a:fillRect/>
        </a:stretch>
      </xdr:blipFill>
      <xdr:spPr>
        <a:xfrm>
          <a:off x="4267200" y="30765750"/>
          <a:ext cx="6639852" cy="495369"/>
        </a:xfrm>
        <a:prstGeom prst="rect">
          <a:avLst/>
        </a:prstGeom>
      </xdr:spPr>
    </xdr:pic>
    <xdr:clientData/>
  </xdr:twoCellAnchor>
  <xdr:twoCellAnchor editAs="oneCell">
    <xdr:from>
      <xdr:col>6</xdr:col>
      <xdr:colOff>571500</xdr:colOff>
      <xdr:row>192</xdr:row>
      <xdr:rowOff>0</xdr:rowOff>
    </xdr:from>
    <xdr:to>
      <xdr:col>17</xdr:col>
      <xdr:colOff>381909</xdr:colOff>
      <xdr:row>228</xdr:row>
      <xdr:rowOff>67498</xdr:rowOff>
    </xdr:to>
    <xdr:pic>
      <xdr:nvPicPr>
        <xdr:cNvPr id="14" name="Imagem 13">
          <a:extLst>
            <a:ext uri="{FF2B5EF4-FFF2-40B4-BE49-F238E27FC236}">
              <a16:creationId xmlns:a16="http://schemas.microsoft.com/office/drawing/2014/main" id="{BC59816F-2D1B-4092-8FCB-FF794E956447}"/>
            </a:ext>
          </a:extLst>
        </xdr:cNvPr>
        <xdr:cNvPicPr>
          <a:picLocks noChangeAspect="1"/>
        </xdr:cNvPicPr>
      </xdr:nvPicPr>
      <xdr:blipFill>
        <a:blip xmlns:r="http://schemas.openxmlformats.org/officeDocument/2006/relationships" r:embed="rId8"/>
        <a:stretch>
          <a:fillRect/>
        </a:stretch>
      </xdr:blipFill>
      <xdr:spPr>
        <a:xfrm>
          <a:off x="4229100" y="31089600"/>
          <a:ext cx="6516009" cy="5896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257175</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ichau/Downloads/WBS%20-%20Muuve%20No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J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E10" workbookViewId="0">
      <selection activeCell="V13" sqref="V1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abSelected="1" topLeftCell="A5" zoomScale="120" zoomScaleNormal="120" workbookViewId="0">
      <selection activeCell="AB25" sqref="AB25"/>
    </sheetView>
  </sheetViews>
  <sheetFormatPr defaultRowHeight="12.75" x14ac:dyDescent="0.2"/>
  <cols>
    <col min="1" max="1" width="3" customWidth="1"/>
    <col min="2" max="2" width="14.7109375" customWidth="1"/>
  </cols>
  <sheetData>
    <row r="1" spans="1:24" ht="16.5" x14ac:dyDescent="0.25">
      <c r="B1" s="3"/>
      <c r="Q1" s="20"/>
    </row>
    <row r="2" spans="1:24" ht="16.5" x14ac:dyDescent="0.25">
      <c r="B2" s="3"/>
      <c r="Q2" s="20"/>
    </row>
    <row r="3" spans="1:24" ht="26.25" customHeight="1" x14ac:dyDescent="0.4">
      <c r="A3" s="143"/>
      <c r="B3" s="143"/>
      <c r="C3" s="22"/>
      <c r="D3" s="22"/>
      <c r="E3" s="22"/>
      <c r="F3" s="22"/>
      <c r="G3" s="22"/>
      <c r="H3" s="22"/>
      <c r="I3" s="22"/>
      <c r="J3" s="22"/>
      <c r="K3" s="22"/>
      <c r="L3" s="22"/>
      <c r="M3" s="22"/>
      <c r="N3" s="22"/>
      <c r="O3" s="22"/>
      <c r="P3" s="22"/>
      <c r="Q3" s="22"/>
      <c r="R3" s="22"/>
      <c r="S3" s="22"/>
      <c r="T3" s="22"/>
      <c r="U3" s="22"/>
    </row>
    <row r="4" spans="1:24" ht="26.25" customHeight="1" x14ac:dyDescent="0.4">
      <c r="A4" s="103"/>
      <c r="B4" s="103"/>
      <c r="C4" s="21"/>
      <c r="D4" s="21"/>
      <c r="E4" s="21"/>
      <c r="F4" s="21"/>
      <c r="G4" s="21"/>
      <c r="H4" s="21"/>
      <c r="I4" s="21"/>
      <c r="J4" s="21"/>
      <c r="K4" s="21"/>
      <c r="L4" s="21"/>
      <c r="M4" s="21"/>
      <c r="N4" s="21"/>
      <c r="O4" s="21"/>
      <c r="P4" s="21"/>
      <c r="Q4" s="21"/>
      <c r="R4" s="21"/>
      <c r="S4" s="21"/>
      <c r="T4" s="21"/>
      <c r="U4" s="21"/>
    </row>
    <row r="16" spans="1:24" ht="15" x14ac:dyDescent="0.2">
      <c r="B16" s="20"/>
      <c r="C16" s="20"/>
      <c r="D16" s="20"/>
      <c r="E16" s="20"/>
      <c r="F16" s="20"/>
      <c r="G16" s="20"/>
      <c r="H16" s="20"/>
      <c r="I16" s="20"/>
      <c r="J16" s="20"/>
      <c r="K16" s="20"/>
      <c r="L16" s="20"/>
      <c r="M16" s="20"/>
      <c r="N16" s="20"/>
      <c r="O16" s="20"/>
      <c r="P16" s="20"/>
      <c r="Q16" s="20"/>
      <c r="R16" s="20"/>
      <c r="S16" s="20"/>
      <c r="T16" s="20"/>
      <c r="U16" s="20"/>
      <c r="V16" s="20"/>
      <c r="W16" s="20"/>
      <c r="X16" s="20"/>
    </row>
    <row r="17" spans="2:25" ht="15" x14ac:dyDescent="0.2">
      <c r="B17" s="20"/>
      <c r="C17" s="20"/>
      <c r="D17" s="20"/>
      <c r="E17" s="20"/>
      <c r="F17" s="20"/>
      <c r="G17" s="20"/>
      <c r="H17" s="20"/>
      <c r="I17" s="20"/>
      <c r="J17" s="20"/>
      <c r="K17" s="20"/>
      <c r="L17" s="20"/>
      <c r="M17" s="20"/>
      <c r="N17" s="20"/>
      <c r="O17" s="20"/>
      <c r="P17" s="20"/>
      <c r="Q17" s="20"/>
      <c r="R17" s="20"/>
      <c r="S17" s="20"/>
      <c r="T17" s="20"/>
      <c r="U17" s="20"/>
      <c r="V17" s="20"/>
      <c r="W17" s="20"/>
      <c r="X17" s="20"/>
      <c r="Y17" s="23"/>
    </row>
    <row r="18" spans="2:25" ht="15" x14ac:dyDescent="0.2">
      <c r="B18" s="20"/>
      <c r="C18" s="20"/>
      <c r="D18" s="20"/>
      <c r="E18" s="20"/>
      <c r="F18" s="20"/>
      <c r="G18" s="20"/>
      <c r="H18" s="20"/>
      <c r="I18" s="20"/>
      <c r="J18" s="20"/>
      <c r="K18" s="20"/>
      <c r="L18" s="20"/>
      <c r="M18" s="20"/>
      <c r="N18" s="20"/>
      <c r="O18" s="20"/>
      <c r="P18" s="20"/>
      <c r="Q18" s="20"/>
      <c r="R18" s="20"/>
      <c r="S18" s="20"/>
      <c r="T18" s="20"/>
      <c r="U18" s="20"/>
      <c r="V18" s="20"/>
      <c r="W18" s="20"/>
      <c r="X18" s="20"/>
      <c r="Y18" s="23"/>
    </row>
    <row r="19" spans="2:25" ht="15" x14ac:dyDescent="0.2">
      <c r="B19" s="20"/>
      <c r="C19" s="20"/>
      <c r="D19" s="20"/>
      <c r="E19" s="20"/>
      <c r="F19" s="20"/>
      <c r="G19" s="20"/>
      <c r="H19" s="20"/>
      <c r="I19" s="20"/>
      <c r="J19" s="20"/>
      <c r="K19" s="20"/>
      <c r="L19" s="20"/>
      <c r="M19" s="20"/>
      <c r="N19" s="20"/>
      <c r="O19" s="20"/>
      <c r="P19" s="20"/>
      <c r="Q19" s="20"/>
      <c r="R19" s="20"/>
      <c r="S19" s="20"/>
      <c r="T19" s="20"/>
      <c r="U19" s="20"/>
      <c r="V19" s="20"/>
      <c r="W19" s="20"/>
      <c r="X19" s="20"/>
      <c r="Y19" s="23"/>
    </row>
    <row r="20" spans="2:25" ht="15" x14ac:dyDescent="0.2">
      <c r="B20" s="20"/>
      <c r="C20" s="20"/>
      <c r="D20" s="20"/>
      <c r="E20" s="20"/>
      <c r="F20" s="20"/>
      <c r="G20" s="20"/>
      <c r="H20" s="20"/>
      <c r="I20" s="20"/>
      <c r="J20" s="20"/>
      <c r="K20" s="20"/>
      <c r="L20" s="20"/>
      <c r="M20" s="20"/>
      <c r="N20" s="20"/>
      <c r="O20" s="20"/>
      <c r="P20" s="20"/>
      <c r="Q20" s="20"/>
      <c r="R20" s="20"/>
      <c r="S20" s="20"/>
      <c r="T20" s="20"/>
      <c r="U20" s="20"/>
      <c r="V20" s="20"/>
      <c r="W20" s="20"/>
      <c r="X20" s="20"/>
      <c r="Y20" s="23"/>
    </row>
    <row r="21" spans="2:25" ht="15" x14ac:dyDescent="0.2">
      <c r="B21" s="20"/>
      <c r="C21" s="20"/>
      <c r="D21" s="20"/>
      <c r="E21" s="20"/>
      <c r="F21" s="20"/>
      <c r="G21" s="20"/>
      <c r="H21" s="20"/>
      <c r="I21" s="20"/>
      <c r="J21" s="20"/>
      <c r="K21" s="20"/>
      <c r="L21" s="20"/>
      <c r="M21" s="20"/>
      <c r="N21" s="20"/>
      <c r="O21" s="20"/>
      <c r="P21" s="20"/>
      <c r="Q21" s="20"/>
      <c r="R21" s="20"/>
      <c r="S21" s="20"/>
      <c r="T21" s="20"/>
      <c r="U21" s="20"/>
      <c r="V21" s="20"/>
      <c r="W21" s="20"/>
      <c r="X21" s="20"/>
      <c r="Y21" s="23"/>
    </row>
    <row r="22" spans="2:25" ht="15" x14ac:dyDescent="0.2">
      <c r="B22" s="20"/>
      <c r="C22" s="20"/>
      <c r="D22" s="20"/>
      <c r="E22" s="20"/>
      <c r="F22" s="20"/>
      <c r="G22" s="20"/>
      <c r="H22" s="20"/>
      <c r="I22" s="20"/>
      <c r="J22" s="20"/>
      <c r="K22" s="20"/>
      <c r="L22" s="20"/>
      <c r="M22" s="20"/>
      <c r="N22" s="20"/>
      <c r="O22" s="20"/>
      <c r="P22" s="20"/>
      <c r="Q22" s="20"/>
      <c r="R22" s="20"/>
      <c r="S22" s="20"/>
      <c r="T22" s="20"/>
      <c r="U22" s="20"/>
      <c r="V22" s="20"/>
      <c r="W22" s="20"/>
      <c r="X22" s="20"/>
      <c r="Y22" s="23"/>
    </row>
    <row r="23" spans="2:25" ht="15"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3"/>
    </row>
    <row r="24" spans="2:25" ht="15" x14ac:dyDescent="0.2">
      <c r="B24" s="20"/>
      <c r="C24" s="20"/>
      <c r="D24" s="20"/>
      <c r="E24" s="20"/>
      <c r="F24" s="20"/>
      <c r="G24" s="20"/>
      <c r="H24" s="20"/>
      <c r="I24" s="20"/>
      <c r="J24" s="20"/>
      <c r="K24" s="20"/>
      <c r="L24" s="20"/>
      <c r="M24" s="20"/>
      <c r="N24" s="20"/>
      <c r="O24" s="20"/>
      <c r="P24" s="20"/>
      <c r="Q24" s="20"/>
      <c r="R24" s="20"/>
      <c r="S24" s="20"/>
      <c r="T24" s="20"/>
      <c r="U24" s="20"/>
      <c r="V24" s="20"/>
      <c r="W24" s="20"/>
      <c r="X24" s="20"/>
      <c r="Y24" s="23"/>
    </row>
    <row r="25" spans="2:25" ht="15" x14ac:dyDescent="0.2">
      <c r="B25" s="20"/>
      <c r="C25" s="20"/>
      <c r="D25" s="20"/>
      <c r="E25" s="20"/>
      <c r="F25" s="20"/>
      <c r="G25" s="20"/>
      <c r="H25" s="20"/>
      <c r="I25" s="20"/>
      <c r="J25" s="20"/>
      <c r="K25" s="20"/>
      <c r="L25" s="20"/>
      <c r="M25" s="20"/>
      <c r="N25" s="20"/>
      <c r="O25" s="20"/>
      <c r="P25" s="20"/>
      <c r="Q25" s="20"/>
      <c r="R25" s="20"/>
      <c r="S25" s="20"/>
      <c r="T25" s="20"/>
      <c r="U25" s="20"/>
      <c r="V25" s="20"/>
      <c r="W25" s="20"/>
      <c r="X25" s="20"/>
      <c r="Y25" s="23"/>
    </row>
    <row r="26" spans="2:25" ht="15" x14ac:dyDescent="0.2">
      <c r="B26" s="20"/>
      <c r="C26" s="20"/>
      <c r="D26" s="20"/>
      <c r="E26" s="20"/>
      <c r="F26" s="20"/>
      <c r="G26" s="20"/>
      <c r="H26" s="20"/>
      <c r="I26" s="20"/>
      <c r="J26" s="20"/>
      <c r="K26" s="20"/>
      <c r="L26" s="20"/>
      <c r="M26" s="20"/>
      <c r="N26" s="20"/>
      <c r="O26" s="20"/>
      <c r="P26" s="20"/>
      <c r="Q26" s="20"/>
      <c r="R26" s="20"/>
      <c r="S26" s="20"/>
      <c r="T26" s="20"/>
      <c r="U26" s="20"/>
      <c r="V26" s="20"/>
      <c r="W26" s="20"/>
      <c r="X26" s="20"/>
      <c r="Y26" s="23"/>
    </row>
    <row r="27" spans="2:25" ht="15" x14ac:dyDescent="0.2">
      <c r="B27" s="20"/>
      <c r="C27" s="20"/>
      <c r="D27" s="20"/>
      <c r="E27" s="20"/>
      <c r="F27" s="20"/>
      <c r="G27" s="20"/>
      <c r="H27" s="20"/>
      <c r="I27" s="20"/>
      <c r="J27" s="20"/>
      <c r="K27" s="20"/>
      <c r="L27" s="20"/>
      <c r="M27" s="20"/>
      <c r="N27" s="20"/>
      <c r="O27" s="20"/>
      <c r="P27" s="20"/>
      <c r="Q27" s="20"/>
      <c r="R27" s="20"/>
      <c r="S27" s="20"/>
      <c r="T27" s="20"/>
      <c r="U27" s="20"/>
      <c r="V27" s="20"/>
      <c r="W27" s="20"/>
      <c r="X27" s="20"/>
      <c r="Y27" s="23"/>
    </row>
    <row r="28" spans="2:25" ht="15" x14ac:dyDescent="0.2">
      <c r="B28" s="20"/>
      <c r="C28" s="20"/>
      <c r="D28" s="20"/>
      <c r="E28" s="20"/>
      <c r="F28" s="20"/>
      <c r="G28" s="20"/>
      <c r="H28" s="20"/>
      <c r="I28" s="20"/>
      <c r="J28" s="20"/>
      <c r="K28" s="20"/>
      <c r="L28" s="20"/>
      <c r="M28" s="20"/>
      <c r="N28" s="20"/>
      <c r="O28" s="20"/>
      <c r="P28" s="20"/>
      <c r="Q28" s="20"/>
      <c r="R28" s="20"/>
      <c r="S28" s="20"/>
      <c r="T28" s="20"/>
      <c r="U28" s="20"/>
      <c r="V28" s="20"/>
      <c r="W28" s="20"/>
      <c r="X28" s="20"/>
      <c r="Y28" s="23"/>
    </row>
    <row r="29" spans="2:25" ht="15" x14ac:dyDescent="0.2">
      <c r="B29" s="20"/>
      <c r="C29" s="20"/>
      <c r="D29" s="20"/>
      <c r="E29" s="20"/>
      <c r="F29" s="20"/>
      <c r="G29" s="20"/>
      <c r="H29" s="20"/>
      <c r="I29" s="20"/>
      <c r="J29" s="20"/>
      <c r="K29" s="20"/>
      <c r="L29" s="20"/>
      <c r="M29" s="20"/>
      <c r="N29" s="20"/>
      <c r="O29" s="20"/>
      <c r="P29" s="20"/>
      <c r="Q29" s="20"/>
      <c r="R29" s="20"/>
      <c r="S29" s="20"/>
      <c r="T29" s="20"/>
      <c r="U29" s="20"/>
      <c r="V29" s="20"/>
      <c r="W29" s="20"/>
      <c r="X29" s="20"/>
      <c r="Y29" s="23"/>
    </row>
    <row r="74" spans="2:4" x14ac:dyDescent="0.2">
      <c r="B74" s="19"/>
      <c r="C74" s="19"/>
      <c r="D74" s="19"/>
    </row>
    <row r="75" spans="2:4" x14ac:dyDescent="0.2">
      <c r="B75" s="19"/>
      <c r="C75" s="19"/>
      <c r="D75" s="19"/>
    </row>
    <row r="76" spans="2:4" x14ac:dyDescent="0.2">
      <c r="B76" s="140"/>
    </row>
    <row r="77" spans="2:4" x14ac:dyDescent="0.2">
      <c r="B77" s="140"/>
    </row>
    <row r="78" spans="2:4" x14ac:dyDescent="0.2">
      <c r="B78" s="140"/>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1528-5243-4A0F-9851-4E6943F89745}">
  <dimension ref="A1:AJ42"/>
  <sheetViews>
    <sheetView zoomScale="85" zoomScaleNormal="85" workbookViewId="0">
      <selection activeCell="L1" sqref="L1:AJ41"/>
    </sheetView>
  </sheetViews>
  <sheetFormatPr defaultRowHeight="12.75" x14ac:dyDescent="0.2"/>
  <cols>
    <col min="5" max="5" width="17.7109375" customWidth="1"/>
    <col min="8" max="8" width="5" customWidth="1"/>
    <col min="9" max="9" width="1.85546875" customWidth="1"/>
    <col min="10" max="10" width="2.7109375" customWidth="1"/>
    <col min="11" max="11" width="21.140625" customWidth="1"/>
  </cols>
  <sheetData>
    <row r="1" spans="1:36" ht="13.5" thickBot="1" x14ac:dyDescent="0.25">
      <c r="A1" s="151"/>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row>
    <row r="2" spans="1:36" x14ac:dyDescent="0.2">
      <c r="A2" s="151"/>
      <c r="B2" s="169" t="s">
        <v>0</v>
      </c>
      <c r="C2" s="170"/>
      <c r="D2" s="170"/>
      <c r="E2" s="170"/>
      <c r="F2" s="170"/>
      <c r="G2" s="170"/>
      <c r="H2" s="170"/>
      <c r="I2" s="170"/>
      <c r="J2" s="170"/>
      <c r="K2" s="171"/>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row>
    <row r="3" spans="1:36" x14ac:dyDescent="0.2">
      <c r="A3" s="151"/>
      <c r="B3" s="172"/>
      <c r="C3" s="173"/>
      <c r="D3" s="173"/>
      <c r="E3" s="173"/>
      <c r="F3" s="173"/>
      <c r="G3" s="173"/>
      <c r="H3" s="173"/>
      <c r="I3" s="173"/>
      <c r="J3" s="173"/>
      <c r="K3" s="174"/>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row>
    <row r="4" spans="1:36" ht="13.5" thickBot="1" x14ac:dyDescent="0.25">
      <c r="A4" s="151"/>
      <c r="B4" s="175"/>
      <c r="C4" s="176"/>
      <c r="D4" s="176"/>
      <c r="E4" s="176"/>
      <c r="F4" s="176"/>
      <c r="G4" s="176"/>
      <c r="H4" s="176"/>
      <c r="I4" s="176"/>
      <c r="J4" s="176"/>
      <c r="K4" s="177"/>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row>
    <row r="5" spans="1:36" x14ac:dyDescent="0.2">
      <c r="A5" s="151"/>
      <c r="B5" s="183"/>
      <c r="C5" s="184"/>
      <c r="D5" s="184"/>
      <c r="E5" s="184"/>
      <c r="F5" s="184"/>
      <c r="G5" s="184"/>
      <c r="H5" s="184"/>
      <c r="I5" s="184"/>
      <c r="J5" s="184"/>
      <c r="K5" s="18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row>
    <row r="6" spans="1:36" ht="18" x14ac:dyDescent="0.25">
      <c r="A6" s="151"/>
      <c r="B6" s="179" t="s">
        <v>1</v>
      </c>
      <c r="C6" s="180"/>
      <c r="D6" s="180"/>
      <c r="E6" s="180"/>
      <c r="F6" s="180"/>
      <c r="G6" s="180"/>
      <c r="H6" s="180"/>
      <c r="I6" s="180"/>
      <c r="J6" s="180"/>
      <c r="K6" s="181"/>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row>
    <row r="7" spans="1:36" x14ac:dyDescent="0.2">
      <c r="A7" s="151"/>
      <c r="B7" s="144"/>
      <c r="C7" s="151"/>
      <c r="D7" s="151"/>
      <c r="E7" s="151"/>
      <c r="F7" s="151"/>
      <c r="G7" s="151"/>
      <c r="H7" s="151"/>
      <c r="I7" s="151"/>
      <c r="J7" s="151"/>
      <c r="K7" s="146"/>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row>
    <row r="8" spans="1:36" ht="15" x14ac:dyDescent="0.2">
      <c r="A8" s="151"/>
      <c r="B8" s="186" t="s">
        <v>2</v>
      </c>
      <c r="C8" s="187"/>
      <c r="D8" s="187"/>
      <c r="E8" s="187"/>
      <c r="F8" s="187" t="s">
        <v>3</v>
      </c>
      <c r="G8" s="187"/>
      <c r="H8" s="187"/>
      <c r="I8" s="187"/>
      <c r="J8" s="187"/>
      <c r="K8" s="188"/>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row>
    <row r="9" spans="1:36" ht="15" x14ac:dyDescent="0.2">
      <c r="A9" s="151"/>
      <c r="B9" s="186" t="s">
        <v>4</v>
      </c>
      <c r="C9" s="187"/>
      <c r="D9" s="187"/>
      <c r="E9" s="187"/>
      <c r="F9" s="187" t="s">
        <v>5</v>
      </c>
      <c r="G9" s="187"/>
      <c r="H9" s="187"/>
      <c r="I9" s="187"/>
      <c r="J9" s="187"/>
      <c r="K9" s="188"/>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row>
    <row r="10" spans="1:36" ht="15" x14ac:dyDescent="0.2">
      <c r="A10" s="151"/>
      <c r="B10" s="186" t="s">
        <v>6</v>
      </c>
      <c r="C10" s="187"/>
      <c r="D10" s="187"/>
      <c r="E10" s="187"/>
      <c r="F10" s="189" t="s">
        <v>7</v>
      </c>
      <c r="G10" s="189"/>
      <c r="H10" s="189"/>
      <c r="I10" s="189"/>
      <c r="J10" s="189"/>
      <c r="K10" s="190"/>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row>
    <row r="11" spans="1:36" x14ac:dyDescent="0.2">
      <c r="A11" s="151"/>
      <c r="B11" s="144"/>
      <c r="C11" s="151"/>
      <c r="D11" s="151"/>
      <c r="E11" s="151"/>
      <c r="F11" s="151"/>
      <c r="G11" s="151"/>
      <c r="H11" s="151"/>
      <c r="I11" s="151"/>
      <c r="J11" s="151"/>
      <c r="K11" s="146"/>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row>
    <row r="12" spans="1:36" ht="18" x14ac:dyDescent="0.25">
      <c r="A12" s="151"/>
      <c r="B12" s="179" t="s">
        <v>8</v>
      </c>
      <c r="C12" s="180"/>
      <c r="D12" s="180"/>
      <c r="E12" s="180"/>
      <c r="F12" s="180"/>
      <c r="G12" s="180"/>
      <c r="H12" s="180"/>
      <c r="I12" s="180"/>
      <c r="J12" s="180"/>
      <c r="K12" s="181"/>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row>
    <row r="13" spans="1:36" x14ac:dyDescent="0.2">
      <c r="A13" s="151"/>
      <c r="B13" s="144"/>
      <c r="C13" s="151"/>
      <c r="D13" s="151"/>
      <c r="E13" s="151"/>
      <c r="F13" s="151"/>
      <c r="G13" s="151"/>
      <c r="H13" s="151"/>
      <c r="I13" s="151"/>
      <c r="J13" s="151"/>
      <c r="K13" s="146"/>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row>
    <row r="14" spans="1:36" x14ac:dyDescent="0.2">
      <c r="A14" s="151"/>
      <c r="B14" s="163" t="s">
        <v>9</v>
      </c>
      <c r="C14" s="182"/>
      <c r="D14" s="182"/>
      <c r="E14" s="182"/>
      <c r="F14" s="182"/>
      <c r="G14" s="182"/>
      <c r="H14" s="182"/>
      <c r="I14" s="182"/>
      <c r="J14" s="182"/>
      <c r="K14" s="16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row>
    <row r="15" spans="1:36" x14ac:dyDescent="0.2">
      <c r="A15" s="151"/>
      <c r="B15" s="163"/>
      <c r="C15" s="182"/>
      <c r="D15" s="182"/>
      <c r="E15" s="182"/>
      <c r="F15" s="182"/>
      <c r="G15" s="182"/>
      <c r="H15" s="182"/>
      <c r="I15" s="182"/>
      <c r="J15" s="182"/>
      <c r="K15" s="16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row>
    <row r="16" spans="1:36" ht="22.5" customHeight="1" x14ac:dyDescent="0.2">
      <c r="A16" s="151"/>
      <c r="B16" s="163"/>
      <c r="C16" s="182"/>
      <c r="D16" s="182"/>
      <c r="E16" s="182"/>
      <c r="F16" s="182"/>
      <c r="G16" s="182"/>
      <c r="H16" s="182"/>
      <c r="I16" s="182"/>
      <c r="J16" s="182"/>
      <c r="K16" s="16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row>
    <row r="17" spans="1:36" x14ac:dyDescent="0.2">
      <c r="A17" s="151"/>
      <c r="B17" s="144"/>
      <c r="C17" s="151"/>
      <c r="D17" s="151"/>
      <c r="E17" s="151"/>
      <c r="F17" s="151"/>
      <c r="G17" s="151"/>
      <c r="H17" s="151"/>
      <c r="I17" s="151"/>
      <c r="J17" s="151"/>
      <c r="K17" s="146"/>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row>
    <row r="18" spans="1:36" ht="18" x14ac:dyDescent="0.2">
      <c r="A18" s="151"/>
      <c r="B18" s="160" t="s">
        <v>10</v>
      </c>
      <c r="C18" s="178"/>
      <c r="D18" s="178"/>
      <c r="E18" s="178"/>
      <c r="F18" s="178"/>
      <c r="G18" s="178"/>
      <c r="H18" s="178"/>
      <c r="I18" s="178"/>
      <c r="J18" s="178"/>
      <c r="K18" s="162"/>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row>
    <row r="19" spans="1:36" x14ac:dyDescent="0.2">
      <c r="A19" s="151"/>
      <c r="B19" s="144"/>
      <c r="C19" s="145"/>
      <c r="D19" s="145"/>
      <c r="E19" s="145"/>
      <c r="F19" s="145"/>
      <c r="G19" s="145"/>
      <c r="H19" s="145"/>
      <c r="I19" s="145"/>
      <c r="J19" s="145"/>
      <c r="K19" s="146"/>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row>
    <row r="20" spans="1:36" x14ac:dyDescent="0.2">
      <c r="A20" s="151"/>
      <c r="B20" s="163" t="s">
        <v>11</v>
      </c>
      <c r="C20" s="164"/>
      <c r="D20" s="164"/>
      <c r="E20" s="164"/>
      <c r="F20" s="164"/>
      <c r="G20" s="164"/>
      <c r="H20" s="164"/>
      <c r="I20" s="164"/>
      <c r="J20" s="164"/>
      <c r="K20" s="16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row>
    <row r="21" spans="1:36" x14ac:dyDescent="0.2">
      <c r="A21" s="151"/>
      <c r="B21" s="163"/>
      <c r="C21" s="164"/>
      <c r="D21" s="164"/>
      <c r="E21" s="164"/>
      <c r="F21" s="164"/>
      <c r="G21" s="164"/>
      <c r="H21" s="164"/>
      <c r="I21" s="164"/>
      <c r="J21" s="164"/>
      <c r="K21" s="16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row>
    <row r="22" spans="1:36" ht="19.5" customHeight="1" x14ac:dyDescent="0.2">
      <c r="A22" s="151"/>
      <c r="B22" s="163"/>
      <c r="C22" s="164"/>
      <c r="D22" s="164"/>
      <c r="E22" s="164"/>
      <c r="F22" s="164"/>
      <c r="G22" s="164"/>
      <c r="H22" s="164"/>
      <c r="I22" s="164"/>
      <c r="J22" s="164"/>
      <c r="K22" s="16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row>
    <row r="23" spans="1:36" x14ac:dyDescent="0.2">
      <c r="A23" s="151"/>
      <c r="B23" s="18"/>
      <c r="K23" s="102"/>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row>
    <row r="24" spans="1:36" ht="18" x14ac:dyDescent="0.2">
      <c r="A24" s="151"/>
      <c r="B24" s="160" t="s">
        <v>12</v>
      </c>
      <c r="C24" s="161"/>
      <c r="D24" s="161"/>
      <c r="E24" s="161"/>
      <c r="F24" s="161"/>
      <c r="G24" s="161"/>
      <c r="H24" s="161"/>
      <c r="I24" s="161"/>
      <c r="J24" s="161"/>
      <c r="K24" s="162"/>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row>
    <row r="25" spans="1:36" x14ac:dyDescent="0.2">
      <c r="A25" s="151"/>
      <c r="B25" s="144"/>
      <c r="C25" s="145"/>
      <c r="D25" s="145"/>
      <c r="E25" s="145"/>
      <c r="F25" s="145"/>
      <c r="G25" s="145"/>
      <c r="H25" s="145"/>
      <c r="I25" s="145"/>
      <c r="J25" s="145"/>
      <c r="K25" s="146"/>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row>
    <row r="26" spans="1:36" x14ac:dyDescent="0.2">
      <c r="A26" s="151"/>
      <c r="B26" s="163" t="s">
        <v>13</v>
      </c>
      <c r="C26" s="164"/>
      <c r="D26" s="164"/>
      <c r="E26" s="164"/>
      <c r="F26" s="164"/>
      <c r="G26" s="164"/>
      <c r="H26" s="164"/>
      <c r="I26" s="164"/>
      <c r="J26" s="164"/>
      <c r="K26" s="16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row>
    <row r="27" spans="1:36" x14ac:dyDescent="0.2">
      <c r="A27" s="151"/>
      <c r="B27" s="163"/>
      <c r="C27" s="164"/>
      <c r="D27" s="164"/>
      <c r="E27" s="164"/>
      <c r="F27" s="164"/>
      <c r="G27" s="164"/>
      <c r="H27" s="164"/>
      <c r="I27" s="164"/>
      <c r="J27" s="164"/>
      <c r="K27" s="16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row>
    <row r="28" spans="1:36" ht="40.5" customHeight="1" x14ac:dyDescent="0.2">
      <c r="A28" s="151"/>
      <c r="B28" s="163"/>
      <c r="C28" s="164"/>
      <c r="D28" s="164"/>
      <c r="E28" s="164"/>
      <c r="F28" s="164"/>
      <c r="G28" s="164"/>
      <c r="H28" s="164"/>
      <c r="I28" s="164"/>
      <c r="J28" s="164"/>
      <c r="K28" s="16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row>
    <row r="29" spans="1:36" x14ac:dyDescent="0.2">
      <c r="A29" s="151"/>
      <c r="B29" s="166"/>
      <c r="C29" s="167"/>
      <c r="D29" s="167"/>
      <c r="E29" s="167"/>
      <c r="F29" s="167"/>
      <c r="G29" s="167"/>
      <c r="H29" s="167"/>
      <c r="I29" s="167"/>
      <c r="J29" s="167"/>
      <c r="K29" s="168"/>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145"/>
      <c r="AJ29" s="145"/>
    </row>
    <row r="30" spans="1:36" ht="18" x14ac:dyDescent="0.2">
      <c r="A30" s="151"/>
      <c r="B30" s="160" t="s">
        <v>14</v>
      </c>
      <c r="C30" s="161"/>
      <c r="D30" s="161"/>
      <c r="E30" s="161"/>
      <c r="F30" s="161"/>
      <c r="G30" s="161"/>
      <c r="H30" s="161"/>
      <c r="I30" s="161"/>
      <c r="J30" s="161"/>
      <c r="K30" s="162"/>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row>
    <row r="31" spans="1:36" x14ac:dyDescent="0.2">
      <c r="A31" s="151"/>
      <c r="B31" s="144"/>
      <c r="C31" s="145"/>
      <c r="D31" s="145"/>
      <c r="E31" s="145"/>
      <c r="F31" s="145"/>
      <c r="G31" s="145"/>
      <c r="H31" s="145"/>
      <c r="I31" s="145"/>
      <c r="J31" s="145"/>
      <c r="K31" s="146"/>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145"/>
      <c r="AJ31" s="145"/>
    </row>
    <row r="32" spans="1:36" ht="15.75" x14ac:dyDescent="0.2">
      <c r="A32" s="151"/>
      <c r="B32" s="147" t="s">
        <v>15</v>
      </c>
      <c r="C32" s="148"/>
      <c r="D32" s="148"/>
      <c r="E32" s="148"/>
      <c r="F32" s="148" t="s">
        <v>16</v>
      </c>
      <c r="G32" s="148"/>
      <c r="H32" s="148"/>
      <c r="I32" s="148"/>
      <c r="J32" s="148"/>
      <c r="K32" s="15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row>
    <row r="33" spans="1:36" ht="57.75" customHeight="1" x14ac:dyDescent="0.2">
      <c r="A33" s="151"/>
      <c r="B33" s="149" t="s">
        <v>17</v>
      </c>
      <c r="C33" s="150"/>
      <c r="D33" s="150"/>
      <c r="E33" s="150"/>
      <c r="F33" s="150" t="s">
        <v>18</v>
      </c>
      <c r="G33" s="150"/>
      <c r="H33" s="150"/>
      <c r="I33" s="150"/>
      <c r="J33" s="150"/>
      <c r="K33" s="156"/>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row>
    <row r="34" spans="1:36" ht="57" customHeight="1" thickBot="1" x14ac:dyDescent="0.25">
      <c r="A34" s="151"/>
      <c r="B34" s="153" t="s">
        <v>19</v>
      </c>
      <c r="C34" s="154"/>
      <c r="D34" s="154"/>
      <c r="E34" s="154"/>
      <c r="F34" s="157" t="s">
        <v>20</v>
      </c>
      <c r="G34" s="158"/>
      <c r="H34" s="158"/>
      <c r="I34" s="158"/>
      <c r="J34" s="158"/>
      <c r="K34" s="159"/>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row>
    <row r="35" spans="1:36" x14ac:dyDescent="0.2">
      <c r="A35" s="151"/>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row>
    <row r="36" spans="1:36" x14ac:dyDescent="0.2">
      <c r="A36" s="151"/>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row>
    <row r="37" spans="1:36" x14ac:dyDescent="0.2">
      <c r="A37" s="151"/>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row>
    <row r="38" spans="1:36" x14ac:dyDescent="0.2">
      <c r="A38" s="151"/>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row>
    <row r="39" spans="1:36" x14ac:dyDescent="0.2">
      <c r="A39" s="151"/>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row>
    <row r="40" spans="1:36" x14ac:dyDescent="0.2">
      <c r="A40" s="151"/>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row>
    <row r="41" spans="1:36" x14ac:dyDescent="0.2">
      <c r="A41" s="151"/>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row>
    <row r="42" spans="1:36" x14ac:dyDescent="0.2">
      <c r="A42" s="151"/>
    </row>
  </sheetData>
  <mergeCells count="32">
    <mergeCell ref="B5:K5"/>
    <mergeCell ref="B11:K11"/>
    <mergeCell ref="B7:K7"/>
    <mergeCell ref="B10:E10"/>
    <mergeCell ref="F8:K8"/>
    <mergeCell ref="F9:K9"/>
    <mergeCell ref="F10:K10"/>
    <mergeCell ref="B6:K6"/>
    <mergeCell ref="B8:E8"/>
    <mergeCell ref="B9:E9"/>
    <mergeCell ref="B19:K19"/>
    <mergeCell ref="B18:K18"/>
    <mergeCell ref="B13:K13"/>
    <mergeCell ref="B17:K17"/>
    <mergeCell ref="B12:K12"/>
    <mergeCell ref="B14:K16"/>
    <mergeCell ref="B31:K31"/>
    <mergeCell ref="B32:E32"/>
    <mergeCell ref="B33:E33"/>
    <mergeCell ref="A1:A42"/>
    <mergeCell ref="L1:AJ41"/>
    <mergeCell ref="B34:E34"/>
    <mergeCell ref="F32:K32"/>
    <mergeCell ref="F33:K33"/>
    <mergeCell ref="F34:K34"/>
    <mergeCell ref="B30:K30"/>
    <mergeCell ref="B20:K22"/>
    <mergeCell ref="B24:K24"/>
    <mergeCell ref="B25:K25"/>
    <mergeCell ref="B26:K28"/>
    <mergeCell ref="B29:K29"/>
    <mergeCell ref="B2:K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B998C-C9D8-42CC-BB48-2AA7B57C66D4}">
  <dimension ref="A1:X47"/>
  <sheetViews>
    <sheetView workbookViewId="0">
      <selection activeCell="C7" sqref="C7"/>
    </sheetView>
  </sheetViews>
  <sheetFormatPr defaultRowHeight="12.75" x14ac:dyDescent="0.2"/>
  <cols>
    <col min="1" max="1" width="43.28515625" customWidth="1"/>
    <col min="2" max="2" width="21.7109375" customWidth="1"/>
    <col min="3" max="3" width="25.7109375" customWidth="1"/>
    <col min="4" max="4" width="26" customWidth="1"/>
    <col min="5" max="5" width="22" customWidth="1"/>
    <col min="6" max="6" width="38.7109375" customWidth="1"/>
  </cols>
  <sheetData>
    <row r="1" spans="1:24" ht="18.75" thickBot="1" x14ac:dyDescent="0.25">
      <c r="A1" s="107" t="s">
        <v>21</v>
      </c>
      <c r="B1" s="108" t="s">
        <v>22</v>
      </c>
      <c r="C1" s="108" t="s">
        <v>23</v>
      </c>
      <c r="D1" s="108" t="s">
        <v>24</v>
      </c>
      <c r="E1" s="109" t="s">
        <v>25</v>
      </c>
      <c r="F1" s="110" t="s">
        <v>26</v>
      </c>
      <c r="G1" s="106"/>
    </row>
    <row r="2" spans="1:24" ht="14.25" x14ac:dyDescent="0.2">
      <c r="A2" s="111" t="s">
        <v>27</v>
      </c>
      <c r="B2" s="112" t="s">
        <v>28</v>
      </c>
      <c r="C2" s="112" t="s">
        <v>28</v>
      </c>
      <c r="D2" s="128">
        <v>45689</v>
      </c>
      <c r="E2" s="113" t="s">
        <v>28</v>
      </c>
      <c r="F2" s="125" t="s">
        <v>29</v>
      </c>
      <c r="G2" s="106"/>
    </row>
    <row r="3" spans="1:24" ht="14.25" x14ac:dyDescent="0.2">
      <c r="A3" s="114" t="s">
        <v>30</v>
      </c>
      <c r="B3" s="115" t="s">
        <v>28</v>
      </c>
      <c r="C3" s="116" t="s">
        <v>31</v>
      </c>
      <c r="D3" s="128">
        <v>45689</v>
      </c>
      <c r="E3" s="117" t="s">
        <v>28</v>
      </c>
      <c r="F3" s="125" t="s">
        <v>32</v>
      </c>
      <c r="G3" s="106"/>
    </row>
    <row r="4" spans="1:24" ht="14.25" x14ac:dyDescent="0.2">
      <c r="A4" s="116" t="s">
        <v>33</v>
      </c>
      <c r="B4" s="115" t="s">
        <v>28</v>
      </c>
      <c r="C4" s="116" t="s">
        <v>34</v>
      </c>
      <c r="D4" s="128">
        <v>45689</v>
      </c>
      <c r="E4" s="117" t="s">
        <v>28</v>
      </c>
      <c r="F4" s="126" t="s">
        <v>29</v>
      </c>
      <c r="G4" s="106"/>
    </row>
    <row r="5" spans="1:24" ht="14.25" x14ac:dyDescent="0.2">
      <c r="A5" s="116" t="s">
        <v>35</v>
      </c>
      <c r="B5" s="115" t="s">
        <v>28</v>
      </c>
      <c r="C5" s="116" t="s">
        <v>36</v>
      </c>
      <c r="D5" s="129"/>
      <c r="E5" s="117" t="s">
        <v>28</v>
      </c>
      <c r="F5" s="125" t="s">
        <v>32</v>
      </c>
      <c r="G5" s="106"/>
    </row>
    <row r="6" spans="1:24" ht="14.25" x14ac:dyDescent="0.2">
      <c r="A6" s="116" t="s">
        <v>37</v>
      </c>
      <c r="B6" s="115" t="s">
        <v>28</v>
      </c>
      <c r="C6" s="116" t="s">
        <v>38</v>
      </c>
      <c r="D6" s="129"/>
      <c r="E6" s="117" t="s">
        <v>28</v>
      </c>
      <c r="F6" s="126" t="s">
        <v>39</v>
      </c>
      <c r="G6" s="106"/>
    </row>
    <row r="7" spans="1:24" ht="14.25" x14ac:dyDescent="0.2">
      <c r="A7" s="116" t="s">
        <v>40</v>
      </c>
      <c r="B7" s="115" t="s">
        <v>28</v>
      </c>
      <c r="C7" s="116" t="s">
        <v>41</v>
      </c>
      <c r="D7" s="129"/>
      <c r="E7" s="117" t="s">
        <v>28</v>
      </c>
      <c r="F7" s="126" t="s">
        <v>42</v>
      </c>
      <c r="G7" s="106"/>
    </row>
    <row r="8" spans="1:24" ht="14.25" x14ac:dyDescent="0.2">
      <c r="A8" s="116" t="s">
        <v>43</v>
      </c>
      <c r="B8" s="115" t="s">
        <v>28</v>
      </c>
      <c r="C8" s="116" t="s">
        <v>44</v>
      </c>
      <c r="D8" s="129"/>
      <c r="E8" s="117" t="s">
        <v>28</v>
      </c>
      <c r="F8" s="126" t="s">
        <v>39</v>
      </c>
      <c r="G8" s="106"/>
    </row>
    <row r="9" spans="1:24" ht="14.25" x14ac:dyDescent="0.2">
      <c r="A9" s="118" t="s">
        <v>45</v>
      </c>
      <c r="B9" s="119" t="s">
        <v>28</v>
      </c>
      <c r="C9" s="118" t="s">
        <v>46</v>
      </c>
      <c r="D9" s="129"/>
      <c r="E9" s="120" t="s">
        <v>28</v>
      </c>
      <c r="F9" s="126" t="s">
        <v>39</v>
      </c>
      <c r="G9" s="106"/>
    </row>
    <row r="10" spans="1:24" ht="15" thickBot="1" x14ac:dyDescent="0.25">
      <c r="A10" s="121" t="s">
        <v>47</v>
      </c>
      <c r="B10" s="122" t="s">
        <v>28</v>
      </c>
      <c r="C10" s="123" t="s">
        <v>48</v>
      </c>
      <c r="D10" s="130"/>
      <c r="E10" s="124" t="s">
        <v>28</v>
      </c>
      <c r="F10" s="127" t="s">
        <v>29</v>
      </c>
      <c r="G10" s="18"/>
    </row>
    <row r="12" spans="1:24" x14ac:dyDescent="0.2">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row>
    <row r="13" spans="1:24" x14ac:dyDescent="0.2">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row>
    <row r="14" spans="1:24" x14ac:dyDescent="0.2">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row>
    <row r="15" spans="1:24" x14ac:dyDescent="0.2">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row>
    <row r="16" spans="1:24" x14ac:dyDescent="0.2">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row>
    <row r="17" spans="1:24" x14ac:dyDescent="0.2">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row>
    <row r="18" spans="1:24" x14ac:dyDescent="0.2">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row>
    <row r="19" spans="1:24" x14ac:dyDescent="0.2">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row>
    <row r="20" spans="1:24" x14ac:dyDescent="0.2">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row>
    <row r="21" spans="1:24" x14ac:dyDescent="0.2">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row>
    <row r="22" spans="1:24" x14ac:dyDescent="0.2">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x14ac:dyDescent="0.2">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x14ac:dyDescent="0.2">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x14ac:dyDescent="0.2">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row>
    <row r="26" spans="1:24" x14ac:dyDescent="0.2">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row>
    <row r="27" spans="1:24" x14ac:dyDescent="0.2">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row>
    <row r="28" spans="1:24" x14ac:dyDescent="0.2">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row>
    <row r="29" spans="1:24" x14ac:dyDescent="0.2">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row>
    <row r="30" spans="1:24" x14ac:dyDescent="0.2">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row>
    <row r="31" spans="1:24" x14ac:dyDescent="0.2">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row>
    <row r="32" spans="1:24" x14ac:dyDescent="0.2">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row>
    <row r="33" spans="1:24" x14ac:dyDescent="0.2">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row>
    <row r="34" spans="1:24" x14ac:dyDescent="0.2">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row>
    <row r="35" spans="1:24"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row>
    <row r="36" spans="1:24" x14ac:dyDescent="0.2">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row>
    <row r="37" spans="1:24" x14ac:dyDescent="0.2">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row>
    <row r="38" spans="1:24" x14ac:dyDescent="0.2">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row>
    <row r="39" spans="1:24" x14ac:dyDescent="0.2">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row>
    <row r="40" spans="1:24" x14ac:dyDescent="0.2">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row>
    <row r="41" spans="1:24" x14ac:dyDescent="0.2">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row>
    <row r="42" spans="1:24" x14ac:dyDescent="0.2">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row>
    <row r="43" spans="1:24" x14ac:dyDescent="0.2">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row>
    <row r="44" spans="1:24" x14ac:dyDescent="0.2">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row>
    <row r="45" spans="1:24" x14ac:dyDescent="0.2">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row>
    <row r="46" spans="1:24" x14ac:dyDescent="0.2">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row>
    <row r="47" spans="1:24" x14ac:dyDescent="0.2">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F084-9489-4FA8-A9AA-04A05203708A}">
  <dimension ref="A1:D11"/>
  <sheetViews>
    <sheetView workbookViewId="0">
      <selection activeCell="D18" sqref="D18"/>
    </sheetView>
  </sheetViews>
  <sheetFormatPr defaultRowHeight="12.75" x14ac:dyDescent="0.2"/>
  <cols>
    <col min="1" max="1" width="47.7109375" customWidth="1"/>
    <col min="2" max="2" width="22.7109375" customWidth="1"/>
    <col min="3" max="3" width="14.140625" customWidth="1"/>
    <col min="4" max="4" width="70.42578125" customWidth="1"/>
  </cols>
  <sheetData>
    <row r="1" spans="1:4" ht="16.5" thickBot="1" x14ac:dyDescent="0.25">
      <c r="A1" s="131" t="s">
        <v>49</v>
      </c>
      <c r="B1" s="131" t="s">
        <v>50</v>
      </c>
      <c r="C1" s="131" t="s">
        <v>51</v>
      </c>
      <c r="D1" s="131" t="s">
        <v>52</v>
      </c>
    </row>
    <row r="2" spans="1:4" ht="42.75" x14ac:dyDescent="0.2">
      <c r="A2" s="132" t="s">
        <v>53</v>
      </c>
      <c r="B2" s="112" t="s">
        <v>54</v>
      </c>
      <c r="C2" s="133" t="s">
        <v>55</v>
      </c>
      <c r="D2" s="134" t="s">
        <v>56</v>
      </c>
    </row>
    <row r="3" spans="1:4" ht="25.5" x14ac:dyDescent="0.2">
      <c r="A3" s="135" t="s">
        <v>57</v>
      </c>
      <c r="B3" s="115" t="s">
        <v>58</v>
      </c>
      <c r="C3" s="115" t="s">
        <v>59</v>
      </c>
      <c r="D3" s="136" t="s">
        <v>60</v>
      </c>
    </row>
    <row r="4" spans="1:4" ht="25.5" x14ac:dyDescent="0.2">
      <c r="A4" s="135" t="s">
        <v>61</v>
      </c>
      <c r="B4" s="115" t="s">
        <v>58</v>
      </c>
      <c r="C4" s="115" t="s">
        <v>59</v>
      </c>
      <c r="D4" s="136" t="s">
        <v>62</v>
      </c>
    </row>
    <row r="5" spans="1:4" ht="25.5" x14ac:dyDescent="0.2">
      <c r="A5" s="135" t="s">
        <v>63</v>
      </c>
      <c r="B5" s="115" t="s">
        <v>59</v>
      </c>
      <c r="C5" s="115" t="s">
        <v>59</v>
      </c>
      <c r="D5" s="137" t="s">
        <v>64</v>
      </c>
    </row>
    <row r="6" spans="1:4" ht="15" x14ac:dyDescent="0.2">
      <c r="A6" s="135" t="s">
        <v>65</v>
      </c>
      <c r="B6" s="115" t="s">
        <v>59</v>
      </c>
      <c r="C6" s="115" t="s">
        <v>59</v>
      </c>
      <c r="D6" s="191" t="s">
        <v>66</v>
      </c>
    </row>
    <row r="7" spans="1:4" ht="15" x14ac:dyDescent="0.2">
      <c r="A7" s="135" t="s">
        <v>67</v>
      </c>
      <c r="B7" s="115" t="s">
        <v>59</v>
      </c>
      <c r="C7" s="115" t="s">
        <v>55</v>
      </c>
      <c r="D7" s="192"/>
    </row>
    <row r="8" spans="1:4" ht="15" x14ac:dyDescent="0.2">
      <c r="A8" s="135" t="s">
        <v>68</v>
      </c>
      <c r="B8" s="115" t="s">
        <v>59</v>
      </c>
      <c r="C8" s="115" t="s">
        <v>55</v>
      </c>
      <c r="D8" s="136" t="s">
        <v>69</v>
      </c>
    </row>
    <row r="9" spans="1:4" ht="15" x14ac:dyDescent="0.2">
      <c r="A9" s="135" t="s">
        <v>70</v>
      </c>
      <c r="B9" s="115" t="s">
        <v>58</v>
      </c>
      <c r="C9" s="115" t="s">
        <v>59</v>
      </c>
      <c r="D9" s="136" t="s">
        <v>71</v>
      </c>
    </row>
    <row r="10" spans="1:4" ht="26.25" thickBot="1" x14ac:dyDescent="0.25">
      <c r="A10" s="138" t="s">
        <v>72</v>
      </c>
      <c r="B10" s="122" t="s">
        <v>58</v>
      </c>
      <c r="C10" s="122" t="s">
        <v>59</v>
      </c>
      <c r="D10" s="139" t="s">
        <v>73</v>
      </c>
    </row>
    <row r="11" spans="1:4" ht="15" x14ac:dyDescent="0.2">
      <c r="A11" s="105"/>
    </row>
  </sheetData>
  <mergeCells count="1">
    <mergeCell ref="D6:D7"/>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7"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3" t="s">
        <v>74</v>
      </c>
      <c r="F3" s="34"/>
      <c r="G3" s="35"/>
      <c r="H3" s="36"/>
    </row>
    <row r="5" spans="1:66" ht="34.5" customHeight="1" thickBot="1" x14ac:dyDescent="0.3">
      <c r="A5" s="37" t="s">
        <v>75</v>
      </c>
      <c r="D5" s="101" t="s">
        <v>76</v>
      </c>
      <c r="E5" s="196" t="s">
        <v>77</v>
      </c>
      <c r="F5" s="197"/>
      <c r="G5" s="198">
        <v>45160</v>
      </c>
      <c r="H5" s="198"/>
    </row>
    <row r="6" spans="1:66" ht="30" customHeight="1" thickTop="1" thickBot="1" x14ac:dyDescent="0.3">
      <c r="A6" s="32" t="s">
        <v>78</v>
      </c>
      <c r="B6" s="32"/>
      <c r="C6" s="32"/>
      <c r="E6" s="196" t="s">
        <v>79</v>
      </c>
      <c r="F6" s="197"/>
      <c r="G6" s="38">
        <v>1</v>
      </c>
      <c r="K6" s="193">
        <f>K7</f>
        <v>45159</v>
      </c>
      <c r="L6" s="194"/>
      <c r="M6" s="194"/>
      <c r="N6" s="194"/>
      <c r="O6" s="194"/>
      <c r="P6" s="194"/>
      <c r="Q6" s="195"/>
      <c r="R6" s="193">
        <f>R7</f>
        <v>45166</v>
      </c>
      <c r="S6" s="194"/>
      <c r="T6" s="194"/>
      <c r="U6" s="194"/>
      <c r="V6" s="194"/>
      <c r="W6" s="194"/>
      <c r="X6" s="195"/>
      <c r="Y6" s="193">
        <f>Y7</f>
        <v>45173</v>
      </c>
      <c r="Z6" s="194"/>
      <c r="AA6" s="194"/>
      <c r="AB6" s="194"/>
      <c r="AC6" s="194"/>
      <c r="AD6" s="194"/>
      <c r="AE6" s="195"/>
      <c r="AF6" s="193">
        <f>AF7</f>
        <v>45180</v>
      </c>
      <c r="AG6" s="194"/>
      <c r="AH6" s="194"/>
      <c r="AI6" s="194"/>
      <c r="AJ6" s="194"/>
      <c r="AK6" s="194"/>
      <c r="AL6" s="195"/>
      <c r="AM6" s="193">
        <f>AM7</f>
        <v>45187</v>
      </c>
      <c r="AN6" s="194"/>
      <c r="AO6" s="194"/>
      <c r="AP6" s="194"/>
      <c r="AQ6" s="194"/>
      <c r="AR6" s="194"/>
      <c r="AS6" s="195"/>
      <c r="AT6" s="193">
        <f>AT7</f>
        <v>45194</v>
      </c>
      <c r="AU6" s="194"/>
      <c r="AV6" s="194"/>
      <c r="AW6" s="194"/>
      <c r="AX6" s="194"/>
      <c r="AY6" s="194"/>
      <c r="AZ6" s="195"/>
      <c r="BA6" s="193">
        <f>BA7</f>
        <v>45201</v>
      </c>
      <c r="BB6" s="194"/>
      <c r="BC6" s="194"/>
      <c r="BD6" s="194"/>
      <c r="BE6" s="194"/>
      <c r="BF6" s="194"/>
      <c r="BG6" s="195"/>
      <c r="BH6" s="193">
        <f>BH7</f>
        <v>45208</v>
      </c>
      <c r="BI6" s="194"/>
      <c r="BJ6" s="194"/>
      <c r="BK6" s="194"/>
      <c r="BL6" s="194"/>
      <c r="BM6" s="194"/>
      <c r="BN6" s="195"/>
    </row>
    <row r="7" spans="1:66" ht="15" customHeight="1" x14ac:dyDescent="0.25">
      <c r="A7" s="32" t="s">
        <v>80</v>
      </c>
      <c r="B7" s="32"/>
      <c r="C7" s="32"/>
      <c r="D7" s="39"/>
      <c r="E7" s="39"/>
      <c r="F7" s="39"/>
      <c r="G7" s="39"/>
      <c r="H7" s="39"/>
      <c r="I7" s="39"/>
      <c r="K7" s="40">
        <f>Início_do_projeto-WEEKDAY(Início_do_projeto,1)+2+7*(Semana_de_exibição-1)</f>
        <v>45159</v>
      </c>
      <c r="L7" s="41">
        <f>K7+1</f>
        <v>45160</v>
      </c>
      <c r="M7" s="41">
        <f t="shared" ref="M7:AZ7" si="0">L7+1</f>
        <v>45161</v>
      </c>
      <c r="N7" s="41">
        <f t="shared" si="0"/>
        <v>45162</v>
      </c>
      <c r="O7" s="41">
        <f t="shared" si="0"/>
        <v>45163</v>
      </c>
      <c r="P7" s="41">
        <f t="shared" si="0"/>
        <v>45164</v>
      </c>
      <c r="Q7" s="42">
        <f t="shared" si="0"/>
        <v>45165</v>
      </c>
      <c r="R7" s="40">
        <f>Q7+1</f>
        <v>45166</v>
      </c>
      <c r="S7" s="41">
        <f>R7+1</f>
        <v>45167</v>
      </c>
      <c r="T7" s="41">
        <f t="shared" si="0"/>
        <v>45168</v>
      </c>
      <c r="U7" s="41">
        <f t="shared" si="0"/>
        <v>45169</v>
      </c>
      <c r="V7" s="41">
        <f t="shared" si="0"/>
        <v>45170</v>
      </c>
      <c r="W7" s="41">
        <f t="shared" si="0"/>
        <v>45171</v>
      </c>
      <c r="X7" s="42">
        <f t="shared" si="0"/>
        <v>45172</v>
      </c>
      <c r="Y7" s="40">
        <f>X7+1</f>
        <v>45173</v>
      </c>
      <c r="Z7" s="41">
        <f>Y7+1</f>
        <v>45174</v>
      </c>
      <c r="AA7" s="41">
        <f t="shared" si="0"/>
        <v>45175</v>
      </c>
      <c r="AB7" s="41">
        <f t="shared" si="0"/>
        <v>45176</v>
      </c>
      <c r="AC7" s="41">
        <f t="shared" si="0"/>
        <v>45177</v>
      </c>
      <c r="AD7" s="41">
        <f t="shared" si="0"/>
        <v>45178</v>
      </c>
      <c r="AE7" s="42">
        <f t="shared" si="0"/>
        <v>45179</v>
      </c>
      <c r="AF7" s="40">
        <f>AE7+1</f>
        <v>45180</v>
      </c>
      <c r="AG7" s="41">
        <f>AF7+1</f>
        <v>45181</v>
      </c>
      <c r="AH7" s="41">
        <f t="shared" si="0"/>
        <v>45182</v>
      </c>
      <c r="AI7" s="41">
        <f t="shared" si="0"/>
        <v>45183</v>
      </c>
      <c r="AJ7" s="41">
        <f t="shared" si="0"/>
        <v>45184</v>
      </c>
      <c r="AK7" s="41">
        <f t="shared" si="0"/>
        <v>45185</v>
      </c>
      <c r="AL7" s="42">
        <f t="shared" si="0"/>
        <v>45186</v>
      </c>
      <c r="AM7" s="40">
        <f>AL7+1</f>
        <v>45187</v>
      </c>
      <c r="AN7" s="41">
        <f>AM7+1</f>
        <v>45188</v>
      </c>
      <c r="AO7" s="41">
        <f t="shared" si="0"/>
        <v>45189</v>
      </c>
      <c r="AP7" s="41">
        <f t="shared" si="0"/>
        <v>45190</v>
      </c>
      <c r="AQ7" s="41">
        <f t="shared" si="0"/>
        <v>45191</v>
      </c>
      <c r="AR7" s="41">
        <f t="shared" si="0"/>
        <v>45192</v>
      </c>
      <c r="AS7" s="42">
        <f t="shared" si="0"/>
        <v>45193</v>
      </c>
      <c r="AT7" s="40">
        <f>AS7+1</f>
        <v>45194</v>
      </c>
      <c r="AU7" s="41">
        <f>AT7+1</f>
        <v>45195</v>
      </c>
      <c r="AV7" s="41">
        <f t="shared" si="0"/>
        <v>45196</v>
      </c>
      <c r="AW7" s="41">
        <f t="shared" si="0"/>
        <v>45197</v>
      </c>
      <c r="AX7" s="41">
        <f t="shared" si="0"/>
        <v>45198</v>
      </c>
      <c r="AY7" s="41">
        <f t="shared" si="0"/>
        <v>45199</v>
      </c>
      <c r="AZ7" s="42">
        <f t="shared" si="0"/>
        <v>45200</v>
      </c>
      <c r="BA7" s="40">
        <f t="shared" ref="BA7:BN7" si="1">AZ7+1</f>
        <v>45201</v>
      </c>
      <c r="BB7" s="41">
        <f t="shared" si="1"/>
        <v>45202</v>
      </c>
      <c r="BC7" s="41">
        <f t="shared" si="1"/>
        <v>45203</v>
      </c>
      <c r="BD7" s="41">
        <f t="shared" si="1"/>
        <v>45204</v>
      </c>
      <c r="BE7" s="41">
        <f t="shared" si="1"/>
        <v>45205</v>
      </c>
      <c r="BF7" s="41">
        <f t="shared" si="1"/>
        <v>45206</v>
      </c>
      <c r="BG7" s="42">
        <f t="shared" si="1"/>
        <v>45207</v>
      </c>
      <c r="BH7" s="40">
        <f t="shared" si="1"/>
        <v>45208</v>
      </c>
      <c r="BI7" s="41">
        <f t="shared" si="1"/>
        <v>45209</v>
      </c>
      <c r="BJ7" s="41">
        <f t="shared" si="1"/>
        <v>45210</v>
      </c>
      <c r="BK7" s="41">
        <f t="shared" si="1"/>
        <v>45211</v>
      </c>
      <c r="BL7" s="41">
        <f t="shared" si="1"/>
        <v>45212</v>
      </c>
      <c r="BM7" s="41">
        <f t="shared" si="1"/>
        <v>45213</v>
      </c>
      <c r="BN7" s="42">
        <f t="shared" si="1"/>
        <v>45214</v>
      </c>
    </row>
    <row r="8" spans="1:66" ht="30" customHeight="1" thickBot="1" x14ac:dyDescent="0.3">
      <c r="A8" s="32" t="s">
        <v>81</v>
      </c>
      <c r="B8" s="32"/>
      <c r="C8" s="32"/>
      <c r="D8" s="43" t="s">
        <v>21</v>
      </c>
      <c r="E8" s="44" t="s">
        <v>82</v>
      </c>
      <c r="F8" s="44" t="s">
        <v>83</v>
      </c>
      <c r="G8" s="44" t="s">
        <v>24</v>
      </c>
      <c r="H8" s="44" t="s">
        <v>25</v>
      </c>
      <c r="I8" s="44"/>
      <c r="J8" s="44" t="s">
        <v>84</v>
      </c>
      <c r="K8" s="45" t="str">
        <f t="shared" ref="K8:BN8" si="2">LEFT(TEXT(K7,"ddd"),1)</f>
        <v>s</v>
      </c>
      <c r="L8" s="45" t="str">
        <f t="shared" si="2"/>
        <v>t</v>
      </c>
      <c r="M8" s="45" t="str">
        <f t="shared" si="2"/>
        <v>q</v>
      </c>
      <c r="N8" s="45" t="str">
        <f t="shared" si="2"/>
        <v>q</v>
      </c>
      <c r="O8" s="45" t="str">
        <f t="shared" si="2"/>
        <v>s</v>
      </c>
      <c r="P8" s="45" t="str">
        <f t="shared" si="2"/>
        <v>s</v>
      </c>
      <c r="Q8" s="45" t="str">
        <f t="shared" si="2"/>
        <v>d</v>
      </c>
      <c r="R8" s="45" t="str">
        <f t="shared" si="2"/>
        <v>s</v>
      </c>
      <c r="S8" s="45" t="str">
        <f t="shared" si="2"/>
        <v>t</v>
      </c>
      <c r="T8" s="45" t="str">
        <f t="shared" si="2"/>
        <v>q</v>
      </c>
      <c r="U8" s="45" t="str">
        <f t="shared" si="2"/>
        <v>q</v>
      </c>
      <c r="V8" s="45" t="str">
        <f t="shared" si="2"/>
        <v>s</v>
      </c>
      <c r="W8" s="45" t="str">
        <f t="shared" si="2"/>
        <v>s</v>
      </c>
      <c r="X8" s="45" t="str">
        <f t="shared" si="2"/>
        <v>d</v>
      </c>
      <c r="Y8" s="45" t="str">
        <f t="shared" si="2"/>
        <v>s</v>
      </c>
      <c r="Z8" s="45" t="str">
        <f t="shared" si="2"/>
        <v>t</v>
      </c>
      <c r="AA8" s="45" t="str">
        <f t="shared" si="2"/>
        <v>q</v>
      </c>
      <c r="AB8" s="45" t="str">
        <f t="shared" si="2"/>
        <v>q</v>
      </c>
      <c r="AC8" s="45" t="str">
        <f t="shared" si="2"/>
        <v>s</v>
      </c>
      <c r="AD8" s="45" t="str">
        <f t="shared" si="2"/>
        <v>s</v>
      </c>
      <c r="AE8" s="45" t="str">
        <f t="shared" si="2"/>
        <v>d</v>
      </c>
      <c r="AF8" s="45" t="str">
        <f t="shared" si="2"/>
        <v>s</v>
      </c>
      <c r="AG8" s="45" t="str">
        <f t="shared" si="2"/>
        <v>t</v>
      </c>
      <c r="AH8" s="45" t="str">
        <f t="shared" si="2"/>
        <v>q</v>
      </c>
      <c r="AI8" s="45" t="str">
        <f t="shared" si="2"/>
        <v>q</v>
      </c>
      <c r="AJ8" s="45" t="str">
        <f t="shared" si="2"/>
        <v>s</v>
      </c>
      <c r="AK8" s="45" t="str">
        <f t="shared" si="2"/>
        <v>s</v>
      </c>
      <c r="AL8" s="45" t="str">
        <f t="shared" si="2"/>
        <v>d</v>
      </c>
      <c r="AM8" s="45" t="str">
        <f t="shared" si="2"/>
        <v>s</v>
      </c>
      <c r="AN8" s="45" t="str">
        <f t="shared" si="2"/>
        <v>t</v>
      </c>
      <c r="AO8" s="45" t="str">
        <f t="shared" si="2"/>
        <v>q</v>
      </c>
      <c r="AP8" s="45" t="str">
        <f t="shared" si="2"/>
        <v>q</v>
      </c>
      <c r="AQ8" s="45" t="str">
        <f t="shared" si="2"/>
        <v>s</v>
      </c>
      <c r="AR8" s="45" t="str">
        <f t="shared" si="2"/>
        <v>s</v>
      </c>
      <c r="AS8" s="45" t="str">
        <f t="shared" si="2"/>
        <v>d</v>
      </c>
      <c r="AT8" s="45" t="str">
        <f t="shared" si="2"/>
        <v>s</v>
      </c>
      <c r="AU8" s="45" t="str">
        <f t="shared" si="2"/>
        <v>t</v>
      </c>
      <c r="AV8" s="45" t="str">
        <f t="shared" si="2"/>
        <v>q</v>
      </c>
      <c r="AW8" s="45" t="str">
        <f t="shared" si="2"/>
        <v>q</v>
      </c>
      <c r="AX8" s="45" t="str">
        <f t="shared" si="2"/>
        <v>s</v>
      </c>
      <c r="AY8" s="45" t="str">
        <f t="shared" si="2"/>
        <v>s</v>
      </c>
      <c r="AZ8" s="45" t="str">
        <f t="shared" si="2"/>
        <v>d</v>
      </c>
      <c r="BA8" s="45" t="str">
        <f t="shared" si="2"/>
        <v>s</v>
      </c>
      <c r="BB8" s="45" t="str">
        <f t="shared" si="2"/>
        <v>t</v>
      </c>
      <c r="BC8" s="45" t="str">
        <f t="shared" si="2"/>
        <v>q</v>
      </c>
      <c r="BD8" s="45" t="str">
        <f t="shared" si="2"/>
        <v>q</v>
      </c>
      <c r="BE8" s="45" t="str">
        <f t="shared" si="2"/>
        <v>s</v>
      </c>
      <c r="BF8" s="45" t="str">
        <f t="shared" si="2"/>
        <v>s</v>
      </c>
      <c r="BG8" s="45" t="str">
        <f t="shared" si="2"/>
        <v>d</v>
      </c>
      <c r="BH8" s="45" t="str">
        <f t="shared" si="2"/>
        <v>s</v>
      </c>
      <c r="BI8" s="45" t="str">
        <f t="shared" si="2"/>
        <v>t</v>
      </c>
      <c r="BJ8" s="45" t="str">
        <f t="shared" si="2"/>
        <v>q</v>
      </c>
      <c r="BK8" s="45" t="str">
        <f t="shared" si="2"/>
        <v>q</v>
      </c>
      <c r="BL8" s="45" t="str">
        <f t="shared" si="2"/>
        <v>s</v>
      </c>
      <c r="BM8" s="45" t="str">
        <f t="shared" si="2"/>
        <v>s</v>
      </c>
      <c r="BN8" s="45" t="str">
        <f t="shared" si="2"/>
        <v>d</v>
      </c>
    </row>
    <row r="9" spans="1:66" ht="30" hidden="1" customHeight="1" x14ac:dyDescent="0.25">
      <c r="A9" s="37" t="s">
        <v>85</v>
      </c>
      <c r="E9" s="46"/>
      <c r="G9"/>
      <c r="J9">
        <f>IF(OR(ISBLANK(início_da_tarefa),ISBLANK(término_da_tarefa)),"",término_da_tarefa-início_da_tarefa+1)</f>
        <v>4</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66" s="13" customFormat="1" ht="30" customHeight="1" thickBot="1" x14ac:dyDescent="0.3">
      <c r="A10" s="32" t="s">
        <v>86</v>
      </c>
      <c r="B10" s="32"/>
      <c r="C10" s="32"/>
      <c r="D10" s="48" t="s">
        <v>87</v>
      </c>
      <c r="E10" s="49"/>
      <c r="F10" s="50"/>
      <c r="G10" s="51"/>
      <c r="H10" s="52"/>
      <c r="I10" s="53"/>
      <c r="J10" s="53">
        <f t="shared" ref="J10:J35" si="3">IF(OR(ISBLANK(início_da_tarefa),ISBLANK(término_da_tarefa)),"",término_da_tarefa-início_da_tarefa+1)</f>
        <v>3</v>
      </c>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66" s="13" customFormat="1" ht="30" customHeight="1" thickBot="1" x14ac:dyDescent="0.3">
      <c r="A11" s="32" t="s">
        <v>88</v>
      </c>
      <c r="B11" s="32"/>
      <c r="C11" s="32"/>
      <c r="D11" s="54" t="s">
        <v>89</v>
      </c>
      <c r="E11" s="55"/>
      <c r="F11" s="56"/>
      <c r="G11" s="57">
        <f>Início_do_projeto</f>
        <v>45160</v>
      </c>
      <c r="H11" s="57">
        <f>G11+3</f>
        <v>45163</v>
      </c>
      <c r="I11" s="53"/>
      <c r="J11" s="53">
        <f t="shared" si="3"/>
        <v>5</v>
      </c>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66" s="13" customFormat="1" ht="30" customHeight="1" thickBot="1" x14ac:dyDescent="0.3">
      <c r="A12" s="32" t="s">
        <v>90</v>
      </c>
      <c r="B12" s="32"/>
      <c r="C12" s="32"/>
      <c r="D12" s="54" t="s">
        <v>91</v>
      </c>
      <c r="E12" s="55"/>
      <c r="F12" s="56"/>
      <c r="G12" s="57"/>
      <c r="H12" s="57"/>
      <c r="I12" s="53"/>
      <c r="J12" s="53">
        <f t="shared" si="3"/>
        <v>6</v>
      </c>
      <c r="K12" s="47"/>
      <c r="L12" s="47"/>
      <c r="M12" s="47"/>
      <c r="N12" s="47"/>
      <c r="O12" s="47"/>
      <c r="P12" s="47"/>
      <c r="Q12" s="47"/>
      <c r="R12" s="47"/>
      <c r="S12" s="47"/>
      <c r="T12" s="47"/>
      <c r="U12" s="47"/>
      <c r="V12" s="47"/>
      <c r="W12" s="58"/>
      <c r="X12" s="58"/>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66" s="13" customFormat="1" ht="30" customHeight="1" thickBot="1" x14ac:dyDescent="0.3">
      <c r="A13" s="37"/>
      <c r="B13" s="37"/>
      <c r="C13" s="37"/>
      <c r="D13" s="54" t="s">
        <v>92</v>
      </c>
      <c r="E13" s="55"/>
      <c r="F13" s="56"/>
      <c r="G13" s="57"/>
      <c r="H13" s="57"/>
      <c r="I13" s="53"/>
      <c r="J13" s="53">
        <f t="shared" si="3"/>
        <v>3</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66" s="13" customFormat="1" ht="30" customHeight="1" thickBot="1" x14ac:dyDescent="0.3">
      <c r="A14" s="37"/>
      <c r="B14" s="37"/>
      <c r="C14" s="37"/>
      <c r="D14" s="54" t="s">
        <v>93</v>
      </c>
      <c r="E14" s="55"/>
      <c r="F14" s="56"/>
      <c r="G14" s="57"/>
      <c r="H14" s="57"/>
      <c r="I14" s="53"/>
      <c r="J14" s="53" t="str">
        <f t="shared" si="3"/>
        <v/>
      </c>
      <c r="K14" s="47"/>
      <c r="L14" s="47"/>
      <c r="M14" s="47"/>
      <c r="N14" s="47"/>
      <c r="O14" s="47"/>
      <c r="P14" s="47"/>
      <c r="Q14" s="47"/>
      <c r="R14" s="47"/>
      <c r="S14" s="47"/>
      <c r="T14" s="47"/>
      <c r="U14" s="47"/>
      <c r="V14" s="47"/>
      <c r="W14" s="47"/>
      <c r="X14" s="47"/>
      <c r="Y14" s="47"/>
      <c r="Z14" s="47"/>
      <c r="AA14" s="58"/>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66" s="13" customFormat="1" ht="30" customHeight="1" thickBot="1" x14ac:dyDescent="0.3">
      <c r="A15" s="37"/>
      <c r="B15" s="37"/>
      <c r="C15" s="37"/>
      <c r="D15" s="54" t="s">
        <v>94</v>
      </c>
      <c r="E15" s="55"/>
      <c r="F15" s="56"/>
      <c r="G15" s="57"/>
      <c r="H15" s="57"/>
      <c r="I15" s="53"/>
      <c r="J15" s="53">
        <f t="shared" si="3"/>
        <v>5</v>
      </c>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66" s="13" customFormat="1" ht="30" customHeight="1" thickBot="1" x14ac:dyDescent="0.3">
      <c r="A16" s="32" t="s">
        <v>95</v>
      </c>
      <c r="B16" s="32"/>
      <c r="C16" s="32"/>
      <c r="D16" s="59" t="s">
        <v>96</v>
      </c>
      <c r="E16" s="60"/>
      <c r="F16" s="61"/>
      <c r="G16" s="62"/>
      <c r="H16" s="63"/>
      <c r="I16" s="53"/>
      <c r="J16" s="53">
        <f t="shared" si="3"/>
        <v>6</v>
      </c>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13" customFormat="1" ht="30" customHeight="1" thickBot="1" x14ac:dyDescent="0.3">
      <c r="A17" s="32"/>
      <c r="B17" s="32"/>
      <c r="C17" s="32"/>
      <c r="D17" s="64" t="s">
        <v>97</v>
      </c>
      <c r="E17" s="65"/>
      <c r="F17" s="66"/>
      <c r="G17" s="67"/>
      <c r="H17" s="67"/>
      <c r="I17" s="53"/>
      <c r="J17" s="53">
        <f t="shared" si="3"/>
        <v>4</v>
      </c>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13" customFormat="1" ht="30" customHeight="1" thickBot="1" x14ac:dyDescent="0.3">
      <c r="A18" s="37"/>
      <c r="B18" s="37"/>
      <c r="C18" s="37"/>
      <c r="D18" s="64" t="s">
        <v>91</v>
      </c>
      <c r="E18" s="65"/>
      <c r="F18" s="66"/>
      <c r="G18" s="67"/>
      <c r="H18" s="67"/>
      <c r="I18" s="53"/>
      <c r="J18" s="53">
        <f t="shared" si="3"/>
        <v>3</v>
      </c>
      <c r="K18" s="47"/>
      <c r="L18" s="47"/>
      <c r="M18" s="47"/>
      <c r="N18" s="47"/>
      <c r="O18" s="47"/>
      <c r="P18" s="47"/>
      <c r="Q18" s="47"/>
      <c r="R18" s="47"/>
      <c r="S18" s="47"/>
      <c r="T18" s="47"/>
      <c r="U18" s="47"/>
      <c r="V18" s="47"/>
      <c r="W18" s="58"/>
      <c r="X18" s="58"/>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13" customFormat="1" ht="30" customHeight="1" thickBot="1" x14ac:dyDescent="0.3">
      <c r="A19" s="37"/>
      <c r="B19" s="37"/>
      <c r="C19" s="37"/>
      <c r="D19" s="64" t="s">
        <v>92</v>
      </c>
      <c r="E19" s="65"/>
      <c r="F19" s="66"/>
      <c r="G19" s="67"/>
      <c r="H19" s="67"/>
      <c r="I19" s="53"/>
      <c r="J19" s="53">
        <f t="shared" si="3"/>
        <v>4</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13" customFormat="1" ht="30" customHeight="1" thickBot="1" x14ac:dyDescent="0.3">
      <c r="A20" s="37"/>
      <c r="B20" s="37"/>
      <c r="C20" s="37"/>
      <c r="D20" s="64" t="s">
        <v>93</v>
      </c>
      <c r="E20" s="65"/>
      <c r="F20" s="66"/>
      <c r="G20" s="67"/>
      <c r="H20" s="67"/>
      <c r="I20" s="53"/>
      <c r="J20" s="53" t="str">
        <f t="shared" si="3"/>
        <v/>
      </c>
      <c r="K20" s="47"/>
      <c r="L20" s="47"/>
      <c r="M20" s="47"/>
      <c r="N20" s="47"/>
      <c r="O20" s="47"/>
      <c r="P20" s="47"/>
      <c r="Q20" s="47"/>
      <c r="R20" s="47"/>
      <c r="S20" s="47"/>
      <c r="T20" s="47"/>
      <c r="U20" s="47"/>
      <c r="V20" s="47"/>
      <c r="W20" s="47"/>
      <c r="X20" s="47"/>
      <c r="Y20" s="47"/>
      <c r="Z20" s="47"/>
      <c r="AA20" s="58"/>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13" customFormat="1" ht="30" customHeight="1" thickBot="1" x14ac:dyDescent="0.3">
      <c r="A21" s="37"/>
      <c r="B21" s="37"/>
      <c r="C21" s="37"/>
      <c r="D21" s="64" t="s">
        <v>94</v>
      </c>
      <c r="E21" s="65"/>
      <c r="F21" s="66"/>
      <c r="G21" s="67"/>
      <c r="H21" s="67"/>
      <c r="I21" s="53"/>
      <c r="J21" s="53">
        <f t="shared" si="3"/>
        <v>6</v>
      </c>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13" customFormat="1" ht="30" customHeight="1" thickBot="1" x14ac:dyDescent="0.3">
      <c r="A22" s="37" t="s">
        <v>98</v>
      </c>
      <c r="B22" s="37"/>
      <c r="C22" s="37"/>
      <c r="D22" s="68" t="s">
        <v>99</v>
      </c>
      <c r="E22" s="69"/>
      <c r="F22" s="70"/>
      <c r="G22" s="71"/>
      <c r="H22" s="72"/>
      <c r="I22" s="53"/>
      <c r="J22" s="53">
        <f t="shared" si="3"/>
        <v>5</v>
      </c>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13" customFormat="1" ht="30" customHeight="1" thickBot="1" x14ac:dyDescent="0.3">
      <c r="A23" s="37"/>
      <c r="B23" s="37"/>
      <c r="C23" s="37"/>
      <c r="D23" s="73" t="s">
        <v>97</v>
      </c>
      <c r="E23" s="74"/>
      <c r="F23" s="75"/>
      <c r="G23" s="76"/>
      <c r="H23" s="76"/>
      <c r="I23" s="53"/>
      <c r="J23" s="53">
        <f t="shared" si="3"/>
        <v>6</v>
      </c>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13" customFormat="1" ht="30" customHeight="1" thickBot="1" x14ac:dyDescent="0.3">
      <c r="A24" s="37"/>
      <c r="B24" s="37"/>
      <c r="C24" s="37"/>
      <c r="D24" s="73" t="s">
        <v>91</v>
      </c>
      <c r="E24" s="74"/>
      <c r="F24" s="75"/>
      <c r="G24" s="76"/>
      <c r="H24" s="76"/>
      <c r="I24" s="53"/>
      <c r="J24" s="53">
        <f t="shared" si="3"/>
        <v>5</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13" customFormat="1" ht="30" customHeight="1" thickBot="1" x14ac:dyDescent="0.3">
      <c r="A25" s="37"/>
      <c r="B25" s="37"/>
      <c r="C25" s="37"/>
      <c r="D25" s="73" t="s">
        <v>92</v>
      </c>
      <c r="E25" s="74"/>
      <c r="F25" s="75"/>
      <c r="G25" s="76"/>
      <c r="H25" s="76"/>
      <c r="I25" s="53"/>
      <c r="J25" s="53">
        <f t="shared" si="3"/>
        <v>5</v>
      </c>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13" customFormat="1" ht="30" customHeight="1" thickBot="1" x14ac:dyDescent="0.3">
      <c r="A26" s="37"/>
      <c r="B26" s="37"/>
      <c r="C26" s="37"/>
      <c r="D26" s="73" t="s">
        <v>93</v>
      </c>
      <c r="E26" s="74"/>
      <c r="F26" s="75"/>
      <c r="G26" s="76"/>
      <c r="H26" s="76"/>
      <c r="I26" s="53"/>
      <c r="J26" s="53" t="str">
        <f t="shared" si="3"/>
        <v/>
      </c>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13" customFormat="1" ht="30" customHeight="1" thickBot="1" x14ac:dyDescent="0.3">
      <c r="A27" s="37"/>
      <c r="B27" s="37"/>
      <c r="C27" s="37"/>
      <c r="D27" s="73" t="s">
        <v>94</v>
      </c>
      <c r="E27" s="74"/>
      <c r="F27" s="75"/>
      <c r="G27" s="76"/>
      <c r="H27" s="76"/>
      <c r="I27" s="53"/>
      <c r="J27" s="53" t="e">
        <f t="shared" si="3"/>
        <v>#VALUE!</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13" customFormat="1" ht="30" customHeight="1" thickBot="1" x14ac:dyDescent="0.3">
      <c r="A28" s="37" t="s">
        <v>98</v>
      </c>
      <c r="B28" s="37"/>
      <c r="C28" s="37"/>
      <c r="D28" s="77" t="s">
        <v>100</v>
      </c>
      <c r="E28" s="78"/>
      <c r="F28" s="79"/>
      <c r="G28" s="80"/>
      <c r="H28" s="81"/>
      <c r="I28" s="53"/>
      <c r="J28" s="53" t="e">
        <f t="shared" si="3"/>
        <v>#VALUE!</v>
      </c>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13" customFormat="1" ht="30" customHeight="1" thickBot="1" x14ac:dyDescent="0.3">
      <c r="A29" s="37"/>
      <c r="B29" s="37"/>
      <c r="C29" s="37"/>
      <c r="D29" s="82" t="s">
        <v>97</v>
      </c>
      <c r="E29" s="83"/>
      <c r="F29" s="84"/>
      <c r="G29" s="85" t="s">
        <v>101</v>
      </c>
      <c r="H29" s="85" t="s">
        <v>101</v>
      </c>
      <c r="I29" s="53"/>
      <c r="J29" s="53" t="e">
        <f t="shared" si="3"/>
        <v>#VALUE!</v>
      </c>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13" customFormat="1" ht="30" customHeight="1" thickBot="1" x14ac:dyDescent="0.3">
      <c r="A30" s="37"/>
      <c r="B30" s="37"/>
      <c r="C30" s="37"/>
      <c r="D30" s="82" t="s">
        <v>91</v>
      </c>
      <c r="E30" s="83"/>
      <c r="F30" s="84"/>
      <c r="G30" s="85" t="s">
        <v>101</v>
      </c>
      <c r="H30" s="85" t="s">
        <v>101</v>
      </c>
      <c r="I30" s="53"/>
      <c r="J30" s="53" t="e">
        <f t="shared" si="3"/>
        <v>#VALUE!</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13" customFormat="1" ht="30" customHeight="1" thickBot="1" x14ac:dyDescent="0.3">
      <c r="A31" s="37"/>
      <c r="B31" s="37"/>
      <c r="C31" s="37"/>
      <c r="D31" s="82" t="s">
        <v>92</v>
      </c>
      <c r="E31" s="83"/>
      <c r="F31" s="84"/>
      <c r="G31" s="85" t="s">
        <v>101</v>
      </c>
      <c r="H31" s="85" t="s">
        <v>101</v>
      </c>
      <c r="I31" s="53"/>
      <c r="J31" s="53" t="e">
        <f t="shared" si="3"/>
        <v>#VALUE!</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13" customFormat="1" ht="30" customHeight="1" thickBot="1" x14ac:dyDescent="0.3">
      <c r="A32" s="37"/>
      <c r="B32" s="37"/>
      <c r="C32" s="37"/>
      <c r="D32" s="82" t="s">
        <v>93</v>
      </c>
      <c r="E32" s="83"/>
      <c r="F32" s="84"/>
      <c r="G32" s="85" t="s">
        <v>101</v>
      </c>
      <c r="H32" s="85" t="s">
        <v>101</v>
      </c>
      <c r="I32" s="53"/>
      <c r="J32" s="53" t="str">
        <f t="shared" si="3"/>
        <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13" customFormat="1" ht="30" customHeight="1" thickBot="1" x14ac:dyDescent="0.3">
      <c r="A33" s="37"/>
      <c r="B33" s="37"/>
      <c r="C33" s="37"/>
      <c r="D33" s="82" t="s">
        <v>94</v>
      </c>
      <c r="E33" s="83"/>
      <c r="F33" s="84"/>
      <c r="G33" s="85" t="s">
        <v>101</v>
      </c>
      <c r="H33" s="85" t="s">
        <v>101</v>
      </c>
      <c r="I33" s="53"/>
      <c r="J33" s="53" t="str">
        <f t="shared" si="3"/>
        <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13" customFormat="1" ht="30" customHeight="1" thickBot="1" x14ac:dyDescent="0.3">
      <c r="A34" s="37" t="s">
        <v>102</v>
      </c>
      <c r="B34" s="37"/>
      <c r="C34" s="37"/>
      <c r="D34" s="86"/>
      <c r="E34" s="87"/>
      <c r="F34" s="88"/>
      <c r="G34" s="89"/>
      <c r="H34" s="89"/>
      <c r="I34" s="53"/>
      <c r="J34" s="53" t="str">
        <f t="shared" si="3"/>
        <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13" customFormat="1" ht="30" customHeight="1" thickBot="1" x14ac:dyDescent="0.3">
      <c r="A35" s="32" t="s">
        <v>103</v>
      </c>
      <c r="B35" s="32"/>
      <c r="C35" s="32"/>
      <c r="D35" s="90" t="s">
        <v>104</v>
      </c>
      <c r="E35" s="91"/>
      <c r="F35" s="92"/>
      <c r="G35" s="93"/>
      <c r="H35" s="94"/>
      <c r="I35" s="95"/>
      <c r="J35" s="95" t="str">
        <f t="shared" si="3"/>
        <v/>
      </c>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ht="30" customHeight="1" x14ac:dyDescent="0.25">
      <c r="G36" s="104"/>
      <c r="I36" s="97"/>
    </row>
    <row r="37" spans="1:66" ht="30" customHeight="1" x14ac:dyDescent="0.25">
      <c r="E37" s="98"/>
      <c r="G37" s="104"/>
      <c r="H37" s="99"/>
    </row>
    <row r="38" spans="1:66" ht="30" customHeight="1" x14ac:dyDescent="0.25">
      <c r="E38" s="100"/>
      <c r="G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6" t="s">
        <v>105</v>
      </c>
      <c r="B3" s="25"/>
      <c r="C3" s="25"/>
      <c r="D3" s="25"/>
      <c r="E3" s="28"/>
    </row>
    <row r="4" spans="1:5" x14ac:dyDescent="0.2">
      <c r="A4" s="26" t="s">
        <v>106</v>
      </c>
      <c r="B4" s="26" t="s">
        <v>107</v>
      </c>
      <c r="C4" s="26" t="s">
        <v>108</v>
      </c>
      <c r="D4" s="26" t="s">
        <v>109</v>
      </c>
      <c r="E4" s="28" t="s">
        <v>110</v>
      </c>
    </row>
    <row r="5" spans="1:5" x14ac:dyDescent="0.2">
      <c r="A5" s="24" t="s">
        <v>111</v>
      </c>
      <c r="B5" s="24" t="s">
        <v>112</v>
      </c>
      <c r="C5" s="24" t="s">
        <v>89</v>
      </c>
      <c r="D5" s="24" t="s">
        <v>111</v>
      </c>
      <c r="E5" s="28">
        <v>1000</v>
      </c>
    </row>
    <row r="6" spans="1:5" x14ac:dyDescent="0.2">
      <c r="A6" s="30"/>
      <c r="B6" s="30"/>
      <c r="C6" s="24" t="s">
        <v>113</v>
      </c>
      <c r="D6" s="24" t="s">
        <v>114</v>
      </c>
      <c r="E6" s="28">
        <v>1000</v>
      </c>
    </row>
    <row r="7" spans="1:5" x14ac:dyDescent="0.2">
      <c r="A7" s="30"/>
      <c r="B7" s="30"/>
      <c r="C7" s="24" t="s">
        <v>115</v>
      </c>
      <c r="D7" s="24" t="s">
        <v>116</v>
      </c>
      <c r="E7" s="28">
        <v>2000</v>
      </c>
    </row>
    <row r="8" spans="1:5" x14ac:dyDescent="0.2">
      <c r="A8" s="24" t="s">
        <v>114</v>
      </c>
      <c r="B8" s="24" t="s">
        <v>117</v>
      </c>
      <c r="C8" s="24" t="s">
        <v>118</v>
      </c>
      <c r="D8" s="24" t="s">
        <v>119</v>
      </c>
      <c r="E8" s="28">
        <v>2000</v>
      </c>
    </row>
    <row r="9" spans="1:5" x14ac:dyDescent="0.2">
      <c r="A9" s="30"/>
      <c r="B9" s="24" t="s">
        <v>112</v>
      </c>
      <c r="C9" s="24" t="s">
        <v>120</v>
      </c>
      <c r="D9" s="24" t="s">
        <v>121</v>
      </c>
      <c r="E9" s="28">
        <v>700</v>
      </c>
    </row>
    <row r="10" spans="1:5" x14ac:dyDescent="0.2">
      <c r="A10" s="30"/>
      <c r="B10" s="24" t="s">
        <v>122</v>
      </c>
      <c r="C10" s="24" t="s">
        <v>123</v>
      </c>
      <c r="D10" s="24">
        <v>2</v>
      </c>
      <c r="E10" s="28"/>
    </row>
    <row r="11" spans="1:5" x14ac:dyDescent="0.2">
      <c r="A11" s="24" t="s">
        <v>124</v>
      </c>
      <c r="B11" s="24" t="s">
        <v>125</v>
      </c>
      <c r="C11" s="24" t="s">
        <v>126</v>
      </c>
      <c r="D11" s="24" t="s">
        <v>124</v>
      </c>
      <c r="E11" s="28">
        <v>4000</v>
      </c>
    </row>
    <row r="12" spans="1:5" x14ac:dyDescent="0.2">
      <c r="A12" s="24" t="s">
        <v>127</v>
      </c>
      <c r="B12" s="24" t="s">
        <v>128</v>
      </c>
      <c r="C12" s="24" t="s">
        <v>129</v>
      </c>
      <c r="D12" s="24" t="s">
        <v>127</v>
      </c>
      <c r="E12" s="28">
        <v>1000</v>
      </c>
    </row>
    <row r="13" spans="1:5" x14ac:dyDescent="0.2">
      <c r="A13" s="24" t="s">
        <v>130</v>
      </c>
      <c r="B13" s="24" t="s">
        <v>128</v>
      </c>
      <c r="C13" s="24" t="s">
        <v>131</v>
      </c>
      <c r="D13" s="24" t="s">
        <v>130</v>
      </c>
      <c r="E13" s="28">
        <v>1000</v>
      </c>
    </row>
    <row r="14" spans="1:5" x14ac:dyDescent="0.2">
      <c r="A14" s="24" t="s">
        <v>132</v>
      </c>
      <c r="B14" s="24" t="s">
        <v>112</v>
      </c>
      <c r="C14" s="24" t="s">
        <v>133</v>
      </c>
      <c r="D14" s="24" t="s">
        <v>132</v>
      </c>
      <c r="E14" s="28">
        <v>2000</v>
      </c>
    </row>
    <row r="15" spans="1:5" x14ac:dyDescent="0.2">
      <c r="A15" s="24" t="s">
        <v>121</v>
      </c>
      <c r="B15" s="24" t="s">
        <v>112</v>
      </c>
      <c r="C15" s="24" t="s">
        <v>134</v>
      </c>
      <c r="D15" s="24" t="s">
        <v>135</v>
      </c>
      <c r="E15" s="28">
        <v>400</v>
      </c>
    </row>
    <row r="16" spans="1:5" x14ac:dyDescent="0.2">
      <c r="A16" s="30"/>
      <c r="B16" s="30"/>
      <c r="C16" s="24" t="s">
        <v>136</v>
      </c>
      <c r="D16" s="24" t="s">
        <v>137</v>
      </c>
      <c r="E16" s="28">
        <v>500</v>
      </c>
    </row>
    <row r="17" spans="1:5" x14ac:dyDescent="0.2">
      <c r="A17" s="30"/>
      <c r="B17" s="30"/>
      <c r="C17" s="24" t="s">
        <v>138</v>
      </c>
      <c r="D17" s="24" t="s">
        <v>139</v>
      </c>
      <c r="E17" s="28">
        <v>200</v>
      </c>
    </row>
    <row r="18" spans="1:5" x14ac:dyDescent="0.2">
      <c r="A18" s="30"/>
      <c r="B18" s="30"/>
      <c r="C18" s="24" t="s">
        <v>140</v>
      </c>
      <c r="D18" s="24" t="s">
        <v>141</v>
      </c>
      <c r="E18" s="28">
        <v>800</v>
      </c>
    </row>
    <row r="19" spans="1:5" x14ac:dyDescent="0.2">
      <c r="A19" s="30"/>
      <c r="B19" s="30"/>
      <c r="C19" s="24" t="s">
        <v>142</v>
      </c>
      <c r="D19" s="24" t="s">
        <v>143</v>
      </c>
      <c r="E19" s="28">
        <v>1000</v>
      </c>
    </row>
    <row r="20" spans="1:5" x14ac:dyDescent="0.2">
      <c r="A20" s="24" t="s">
        <v>135</v>
      </c>
      <c r="B20" s="24" t="s">
        <v>122</v>
      </c>
      <c r="C20" s="24" t="s">
        <v>144</v>
      </c>
      <c r="D20" s="24">
        <v>3</v>
      </c>
      <c r="E20" s="28"/>
    </row>
    <row r="21" spans="1:5" x14ac:dyDescent="0.2">
      <c r="A21" s="24" t="s">
        <v>119</v>
      </c>
      <c r="B21" s="24" t="s">
        <v>117</v>
      </c>
      <c r="C21" s="24" t="s">
        <v>145</v>
      </c>
      <c r="D21" s="24" t="s">
        <v>146</v>
      </c>
      <c r="E21" s="28">
        <v>500</v>
      </c>
    </row>
    <row r="22" spans="1:5" x14ac:dyDescent="0.2">
      <c r="A22" s="24" t="s">
        <v>146</v>
      </c>
      <c r="B22" s="24" t="s">
        <v>117</v>
      </c>
      <c r="C22" s="24" t="s">
        <v>147</v>
      </c>
      <c r="D22" s="24" t="s">
        <v>148</v>
      </c>
      <c r="E22" s="28">
        <v>500</v>
      </c>
    </row>
    <row r="23" spans="1:5" x14ac:dyDescent="0.2">
      <c r="A23" s="24" t="s">
        <v>148</v>
      </c>
      <c r="B23" s="24" t="s">
        <v>117</v>
      </c>
      <c r="C23" s="24" t="s">
        <v>149</v>
      </c>
      <c r="D23" s="24" t="s">
        <v>150</v>
      </c>
      <c r="E23" s="28">
        <v>1000</v>
      </c>
    </row>
    <row r="24" spans="1:5" x14ac:dyDescent="0.2">
      <c r="A24" s="24" t="s">
        <v>150</v>
      </c>
      <c r="B24" s="24" t="s">
        <v>117</v>
      </c>
      <c r="C24" s="24" t="s">
        <v>151</v>
      </c>
      <c r="D24" s="24" t="s">
        <v>152</v>
      </c>
      <c r="E24" s="28">
        <v>500</v>
      </c>
    </row>
    <row r="25" spans="1:5" x14ac:dyDescent="0.2">
      <c r="A25" s="24" t="s">
        <v>152</v>
      </c>
      <c r="B25" s="24" t="s">
        <v>122</v>
      </c>
      <c r="C25" s="24" t="s">
        <v>153</v>
      </c>
      <c r="D25" s="24">
        <v>4</v>
      </c>
      <c r="E25" s="28"/>
    </row>
    <row r="26" spans="1:5" x14ac:dyDescent="0.2">
      <c r="A26" s="24" t="s">
        <v>154</v>
      </c>
      <c r="B26" s="24" t="s">
        <v>117</v>
      </c>
      <c r="C26" s="24" t="s">
        <v>155</v>
      </c>
      <c r="D26" s="24" t="s">
        <v>154</v>
      </c>
      <c r="E26" s="28">
        <v>700</v>
      </c>
    </row>
    <row r="27" spans="1:5" x14ac:dyDescent="0.2">
      <c r="A27" s="24" t="s">
        <v>156</v>
      </c>
      <c r="B27" s="24" t="s">
        <v>157</v>
      </c>
      <c r="C27" s="24" t="s">
        <v>158</v>
      </c>
      <c r="D27" s="24" t="s">
        <v>156</v>
      </c>
      <c r="E27" s="28">
        <v>500</v>
      </c>
    </row>
    <row r="28" spans="1:5" x14ac:dyDescent="0.2">
      <c r="A28" s="24" t="s">
        <v>159</v>
      </c>
      <c r="B28" s="24" t="s">
        <v>157</v>
      </c>
      <c r="C28" s="24" t="s">
        <v>160</v>
      </c>
      <c r="D28" s="24" t="s">
        <v>159</v>
      </c>
      <c r="E28" s="28">
        <v>5000</v>
      </c>
    </row>
    <row r="29" spans="1:5" x14ac:dyDescent="0.2">
      <c r="A29" s="24" t="s">
        <v>161</v>
      </c>
      <c r="B29" s="24" t="s">
        <v>157</v>
      </c>
      <c r="C29" s="24" t="s">
        <v>162</v>
      </c>
      <c r="D29" s="24" t="s">
        <v>161</v>
      </c>
      <c r="E29" s="28">
        <v>700</v>
      </c>
    </row>
    <row r="30" spans="1:5" x14ac:dyDescent="0.2">
      <c r="A30" s="24" t="s">
        <v>163</v>
      </c>
      <c r="B30" s="24" t="s">
        <v>157</v>
      </c>
      <c r="C30" s="24" t="s">
        <v>164</v>
      </c>
      <c r="D30" s="24" t="s">
        <v>163</v>
      </c>
      <c r="E30" s="28">
        <v>500</v>
      </c>
    </row>
    <row r="31" spans="1:5" x14ac:dyDescent="0.2">
      <c r="A31" s="24" t="s">
        <v>165</v>
      </c>
      <c r="B31" s="24" t="s">
        <v>157</v>
      </c>
      <c r="C31" s="24" t="s">
        <v>166</v>
      </c>
      <c r="D31" s="24" t="s">
        <v>165</v>
      </c>
      <c r="E31" s="28">
        <v>300</v>
      </c>
    </row>
    <row r="32" spans="1:5" x14ac:dyDescent="0.2">
      <c r="A32" s="24" t="s">
        <v>167</v>
      </c>
      <c r="B32" s="24" t="s">
        <v>157</v>
      </c>
      <c r="C32" s="24" t="s">
        <v>168</v>
      </c>
      <c r="D32" s="24" t="s">
        <v>167</v>
      </c>
      <c r="E32" s="28">
        <v>1000</v>
      </c>
    </row>
    <row r="33" spans="1:5" x14ac:dyDescent="0.2">
      <c r="A33" s="24" t="s">
        <v>169</v>
      </c>
      <c r="B33" s="24" t="s">
        <v>170</v>
      </c>
      <c r="C33" s="24" t="s">
        <v>171</v>
      </c>
      <c r="D33" s="24" t="s">
        <v>169</v>
      </c>
      <c r="E33" s="28">
        <v>3000</v>
      </c>
    </row>
    <row r="34" spans="1:5" x14ac:dyDescent="0.2">
      <c r="A34" s="24" t="s">
        <v>172</v>
      </c>
      <c r="B34" s="24" t="s">
        <v>170</v>
      </c>
      <c r="C34" s="24" t="s">
        <v>173</v>
      </c>
      <c r="D34" s="24" t="s">
        <v>172</v>
      </c>
      <c r="E34" s="28">
        <v>1000</v>
      </c>
    </row>
    <row r="35" spans="1:5" x14ac:dyDescent="0.2">
      <c r="A35" s="24" t="s">
        <v>174</v>
      </c>
      <c r="B35" s="24" t="s">
        <v>170</v>
      </c>
      <c r="C35" s="24" t="s">
        <v>175</v>
      </c>
      <c r="D35" s="24" t="s">
        <v>174</v>
      </c>
      <c r="E35" s="28">
        <v>1000</v>
      </c>
    </row>
    <row r="36" spans="1:5" x14ac:dyDescent="0.2">
      <c r="A36" s="24" t="s">
        <v>176</v>
      </c>
      <c r="B36" s="24" t="s">
        <v>177</v>
      </c>
      <c r="C36" s="24" t="s">
        <v>178</v>
      </c>
      <c r="D36" s="24" t="s">
        <v>176</v>
      </c>
      <c r="E36" s="28">
        <v>30000</v>
      </c>
    </row>
    <row r="37" spans="1:5" x14ac:dyDescent="0.2">
      <c r="A37" s="24" t="s">
        <v>179</v>
      </c>
      <c r="B37" s="24" t="s">
        <v>180</v>
      </c>
      <c r="C37" s="24" t="s">
        <v>181</v>
      </c>
      <c r="D37" s="24" t="s">
        <v>179</v>
      </c>
      <c r="E37" s="28">
        <v>700</v>
      </c>
    </row>
    <row r="38" spans="1:5" x14ac:dyDescent="0.2">
      <c r="A38" s="24" t="s">
        <v>182</v>
      </c>
      <c r="B38" s="24" t="s">
        <v>170</v>
      </c>
      <c r="C38" s="24" t="s">
        <v>183</v>
      </c>
      <c r="D38" s="24" t="s">
        <v>182</v>
      </c>
      <c r="E38" s="28">
        <v>500</v>
      </c>
    </row>
    <row r="39" spans="1:5" x14ac:dyDescent="0.2">
      <c r="A39" s="24" t="s">
        <v>184</v>
      </c>
      <c r="B39" s="24" t="s">
        <v>185</v>
      </c>
      <c r="C39" s="24" t="s">
        <v>186</v>
      </c>
      <c r="D39" s="24" t="s">
        <v>184</v>
      </c>
      <c r="E39" s="28">
        <v>15000</v>
      </c>
    </row>
    <row r="40" spans="1:5" x14ac:dyDescent="0.2">
      <c r="A40" s="24" t="s">
        <v>187</v>
      </c>
      <c r="B40" s="24" t="s">
        <v>128</v>
      </c>
      <c r="C40" s="24" t="s">
        <v>188</v>
      </c>
      <c r="D40" s="24" t="s">
        <v>187</v>
      </c>
      <c r="E40" s="28">
        <v>10000</v>
      </c>
    </row>
    <row r="41" spans="1:5" x14ac:dyDescent="0.2">
      <c r="A41" s="24" t="s">
        <v>189</v>
      </c>
      <c r="B41" s="24" t="s">
        <v>128</v>
      </c>
      <c r="C41" s="24" t="s">
        <v>190</v>
      </c>
      <c r="D41" s="24" t="s">
        <v>189</v>
      </c>
      <c r="E41" s="28">
        <v>10000</v>
      </c>
    </row>
    <row r="42" spans="1:5" x14ac:dyDescent="0.2">
      <c r="A42" s="24" t="s">
        <v>191</v>
      </c>
      <c r="B42" s="24" t="s">
        <v>192</v>
      </c>
      <c r="C42" s="24" t="s">
        <v>193</v>
      </c>
      <c r="D42" s="24" t="s">
        <v>191</v>
      </c>
      <c r="E42" s="28">
        <v>5000</v>
      </c>
    </row>
    <row r="43" spans="1:5" x14ac:dyDescent="0.2">
      <c r="A43" s="24" t="s">
        <v>194</v>
      </c>
      <c r="B43" s="24" t="s">
        <v>192</v>
      </c>
      <c r="C43" s="24" t="s">
        <v>195</v>
      </c>
      <c r="D43" s="24" t="s">
        <v>194</v>
      </c>
      <c r="E43" s="28">
        <v>4000</v>
      </c>
    </row>
    <row r="44" spans="1:5" x14ac:dyDescent="0.2">
      <c r="A44" s="24" t="s">
        <v>196</v>
      </c>
      <c r="B44" s="24" t="s">
        <v>192</v>
      </c>
      <c r="C44" s="24" t="s">
        <v>197</v>
      </c>
      <c r="D44" s="24" t="s">
        <v>196</v>
      </c>
      <c r="E44" s="28">
        <v>1000</v>
      </c>
    </row>
    <row r="45" spans="1:5" x14ac:dyDescent="0.2">
      <c r="A45" s="24" t="s">
        <v>198</v>
      </c>
      <c r="B45" s="24" t="s">
        <v>192</v>
      </c>
      <c r="C45" s="24" t="s">
        <v>199</v>
      </c>
      <c r="D45" s="24" t="s">
        <v>198</v>
      </c>
      <c r="E45" s="28">
        <v>10000</v>
      </c>
    </row>
    <row r="46" spans="1:5" x14ac:dyDescent="0.2">
      <c r="A46" s="24" t="s">
        <v>200</v>
      </c>
      <c r="B46" s="24" t="s">
        <v>192</v>
      </c>
      <c r="C46" s="24" t="s">
        <v>201</v>
      </c>
      <c r="D46" s="24" t="s">
        <v>200</v>
      </c>
      <c r="E46" s="28">
        <v>20000</v>
      </c>
    </row>
    <row r="47" spans="1:5" x14ac:dyDescent="0.2">
      <c r="A47" s="24" t="s">
        <v>202</v>
      </c>
      <c r="B47" s="24" t="s">
        <v>192</v>
      </c>
      <c r="C47" s="24" t="s">
        <v>203</v>
      </c>
      <c r="D47" s="24" t="s">
        <v>202</v>
      </c>
      <c r="E47" s="28">
        <v>10000</v>
      </c>
    </row>
    <row r="48" spans="1:5" x14ac:dyDescent="0.2">
      <c r="A48" s="24" t="s">
        <v>122</v>
      </c>
      <c r="B48" s="24" t="s">
        <v>122</v>
      </c>
      <c r="C48" s="24" t="s">
        <v>204</v>
      </c>
      <c r="D48" s="24">
        <v>10</v>
      </c>
      <c r="E48" s="28"/>
    </row>
    <row r="49" spans="1:5" x14ac:dyDescent="0.2">
      <c r="A49" s="30"/>
      <c r="B49" s="30"/>
      <c r="C49" s="24" t="s">
        <v>87</v>
      </c>
      <c r="D49" s="24">
        <v>1</v>
      </c>
      <c r="E49" s="28"/>
    </row>
    <row r="50" spans="1:5" x14ac:dyDescent="0.2">
      <c r="A50" s="30"/>
      <c r="B50" s="30"/>
      <c r="C50" s="24" t="s">
        <v>138</v>
      </c>
      <c r="D50" s="24">
        <v>5</v>
      </c>
      <c r="E50" s="28"/>
    </row>
    <row r="51" spans="1:5" x14ac:dyDescent="0.2">
      <c r="A51" s="30"/>
      <c r="B51" s="30"/>
      <c r="C51" s="24" t="s">
        <v>205</v>
      </c>
      <c r="D51" s="24">
        <v>7</v>
      </c>
      <c r="E51" s="28"/>
    </row>
    <row r="52" spans="1:5" x14ac:dyDescent="0.2">
      <c r="A52" s="30"/>
      <c r="B52" s="30"/>
      <c r="C52" s="24" t="s">
        <v>206</v>
      </c>
      <c r="D52" s="24">
        <v>9</v>
      </c>
      <c r="E52" s="28"/>
    </row>
    <row r="53" spans="1:5" x14ac:dyDescent="0.2">
      <c r="A53" s="30"/>
      <c r="B53" s="30"/>
      <c r="C53" s="24" t="s">
        <v>207</v>
      </c>
      <c r="D53" s="24">
        <v>8</v>
      </c>
      <c r="E53" s="28"/>
    </row>
    <row r="54" spans="1:5" x14ac:dyDescent="0.2">
      <c r="A54" s="30"/>
      <c r="B54" s="30"/>
      <c r="C54" s="24" t="s">
        <v>208</v>
      </c>
      <c r="D54" s="24">
        <v>6</v>
      </c>
      <c r="E54" s="28"/>
    </row>
    <row r="55" spans="1:5" x14ac:dyDescent="0.2">
      <c r="A55" s="27" t="s">
        <v>209</v>
      </c>
      <c r="B55" s="31"/>
      <c r="C55" s="31"/>
      <c r="D55" s="31"/>
      <c r="E55" s="29">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2"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3" t="s">
        <v>210</v>
      </c>
      <c r="D2" s="104"/>
      <c r="E2" s="104"/>
      <c r="F2" s="104"/>
      <c r="G2" s="104"/>
      <c r="H2" s="104"/>
      <c r="I2" s="104"/>
      <c r="J2" s="104"/>
      <c r="K2" s="104"/>
    </row>
    <row r="4" spans="2:27" ht="13.5" thickBot="1" x14ac:dyDescent="0.25">
      <c r="B4" s="104"/>
      <c r="D4" s="104"/>
      <c r="E4" s="104"/>
      <c r="F4" s="104"/>
      <c r="G4" s="104"/>
      <c r="H4" s="104"/>
      <c r="I4" s="104"/>
      <c r="J4" s="104"/>
      <c r="K4" s="104"/>
    </row>
    <row r="5" spans="2:27" s="13" customFormat="1" ht="16.5" thickBot="1" x14ac:dyDescent="0.25">
      <c r="B5" s="14" t="s">
        <v>109</v>
      </c>
      <c r="C5" s="15" t="s">
        <v>211</v>
      </c>
      <c r="D5" s="202"/>
      <c r="E5" s="202"/>
      <c r="F5" s="202"/>
      <c r="G5" s="202"/>
      <c r="H5" s="202"/>
      <c r="I5" s="202"/>
      <c r="J5" s="202"/>
      <c r="K5" s="202"/>
      <c r="L5" s="202"/>
      <c r="M5" s="202"/>
      <c r="N5" s="202"/>
      <c r="O5" s="202"/>
      <c r="P5" s="202"/>
      <c r="Q5" s="202"/>
      <c r="R5" s="202"/>
      <c r="S5" s="202"/>
      <c r="T5" s="202"/>
      <c r="U5" s="202"/>
      <c r="V5" s="202"/>
      <c r="W5" s="202"/>
      <c r="X5" s="203"/>
      <c r="Y5" s="16"/>
      <c r="Z5" s="16"/>
      <c r="AA5" s="17"/>
    </row>
    <row r="6" spans="2:27" ht="13.5" thickBot="1" x14ac:dyDescent="0.25">
      <c r="B6" s="18"/>
      <c r="C6"/>
      <c r="D6" s="141">
        <v>1</v>
      </c>
      <c r="E6" s="140">
        <v>2</v>
      </c>
      <c r="F6" s="140">
        <v>3</v>
      </c>
      <c r="G6" s="142">
        <v>4</v>
      </c>
      <c r="H6" s="141">
        <v>5</v>
      </c>
      <c r="I6" s="140">
        <v>6</v>
      </c>
      <c r="J6" s="140">
        <v>7</v>
      </c>
      <c r="K6" s="142">
        <v>8</v>
      </c>
      <c r="L6" s="141">
        <v>9</v>
      </c>
      <c r="M6" s="140">
        <v>10</v>
      </c>
      <c r="N6" s="140">
        <v>11</v>
      </c>
      <c r="O6" s="142">
        <v>12</v>
      </c>
      <c r="P6" s="141">
        <v>13</v>
      </c>
      <c r="Q6" s="140">
        <v>14</v>
      </c>
      <c r="R6" s="140">
        <v>15</v>
      </c>
      <c r="S6" s="142">
        <v>16</v>
      </c>
      <c r="T6" s="141">
        <v>17</v>
      </c>
      <c r="U6" s="140">
        <v>18</v>
      </c>
      <c r="V6" s="140">
        <v>19</v>
      </c>
      <c r="W6" s="142">
        <v>20</v>
      </c>
      <c r="X6" s="141">
        <v>21</v>
      </c>
      <c r="Y6" s="140">
        <v>22</v>
      </c>
      <c r="Z6" s="140">
        <v>23</v>
      </c>
      <c r="AA6" s="142">
        <v>24</v>
      </c>
    </row>
    <row r="7" spans="2:27" ht="12.75" customHeight="1" x14ac:dyDescent="0.2">
      <c r="B7" s="18"/>
      <c r="C7"/>
      <c r="D7" s="204" t="s">
        <v>212</v>
      </c>
      <c r="E7" s="205"/>
      <c r="F7" s="205"/>
      <c r="G7" s="206"/>
      <c r="H7" s="207" t="s">
        <v>213</v>
      </c>
      <c r="I7" s="205"/>
      <c r="J7" s="205"/>
      <c r="K7" s="206"/>
      <c r="L7" s="207" t="s">
        <v>214</v>
      </c>
      <c r="M7" s="205"/>
      <c r="N7" s="205"/>
      <c r="O7" s="206"/>
      <c r="P7" s="207" t="s">
        <v>215</v>
      </c>
      <c r="Q7" s="205"/>
      <c r="R7" s="205"/>
      <c r="S7" s="206"/>
      <c r="T7" s="207" t="s">
        <v>216</v>
      </c>
      <c r="U7" s="205"/>
      <c r="V7" s="205"/>
      <c r="W7" s="206"/>
      <c r="X7" s="207" t="s">
        <v>217</v>
      </c>
      <c r="Y7" s="205"/>
      <c r="Z7" s="205"/>
      <c r="AA7" s="206"/>
    </row>
    <row r="8" spans="2:27" s="9" customFormat="1" ht="15.75" x14ac:dyDescent="0.2">
      <c r="B8" s="10" t="s">
        <v>111</v>
      </c>
      <c r="C8" s="8" t="s">
        <v>218</v>
      </c>
      <c r="D8" s="199">
        <v>30000</v>
      </c>
      <c r="E8" s="200"/>
      <c r="F8" s="200"/>
      <c r="G8" s="201"/>
      <c r="H8" s="199"/>
      <c r="I8" s="200"/>
      <c r="J8" s="200"/>
      <c r="K8" s="201"/>
      <c r="L8" s="199"/>
      <c r="M8" s="200"/>
      <c r="N8" s="200"/>
      <c r="O8" s="201"/>
      <c r="P8" s="199"/>
      <c r="Q8" s="200"/>
      <c r="R8" s="200"/>
      <c r="S8" s="201"/>
      <c r="T8" s="199"/>
      <c r="U8" s="200"/>
      <c r="V8" s="200"/>
      <c r="W8" s="201"/>
      <c r="X8" s="199"/>
      <c r="Y8" s="200"/>
      <c r="Z8" s="200"/>
      <c r="AA8" s="201"/>
    </row>
    <row r="9" spans="2:27" s="9" customFormat="1" ht="15.75" x14ac:dyDescent="0.2">
      <c r="B9" s="10" t="s">
        <v>116</v>
      </c>
      <c r="C9" s="8" t="s">
        <v>219</v>
      </c>
      <c r="D9" s="199"/>
      <c r="E9" s="200"/>
      <c r="F9" s="200"/>
      <c r="G9" s="201"/>
      <c r="H9" s="199">
        <v>5000</v>
      </c>
      <c r="I9" s="200"/>
      <c r="J9" s="200"/>
      <c r="K9" s="201"/>
      <c r="L9" s="199">
        <v>5000</v>
      </c>
      <c r="M9" s="200"/>
      <c r="N9" s="200"/>
      <c r="O9" s="201"/>
      <c r="P9" s="199">
        <v>5000</v>
      </c>
      <c r="Q9" s="200"/>
      <c r="R9" s="200"/>
      <c r="S9" s="201"/>
      <c r="T9" s="199">
        <v>5000</v>
      </c>
      <c r="U9" s="200"/>
      <c r="V9" s="200"/>
      <c r="W9" s="201"/>
      <c r="X9" s="199"/>
      <c r="Y9" s="200"/>
      <c r="Z9" s="200"/>
      <c r="AA9" s="201"/>
    </row>
    <row r="10" spans="2:27" s="9" customFormat="1" ht="16.5" thickBot="1" x14ac:dyDescent="0.25">
      <c r="B10" s="10" t="s">
        <v>114</v>
      </c>
      <c r="C10" s="8" t="s">
        <v>220</v>
      </c>
      <c r="D10" s="199"/>
      <c r="E10" s="200"/>
      <c r="F10" s="200"/>
      <c r="G10" s="201"/>
      <c r="H10" s="199"/>
      <c r="I10" s="200"/>
      <c r="J10" s="200"/>
      <c r="K10" s="201"/>
      <c r="L10" s="199"/>
      <c r="M10" s="200"/>
      <c r="N10" s="200"/>
      <c r="O10" s="201"/>
      <c r="P10" s="199"/>
      <c r="Q10" s="200"/>
      <c r="R10" s="200"/>
      <c r="S10" s="201"/>
      <c r="T10" s="199"/>
      <c r="U10" s="200"/>
      <c r="V10" s="200"/>
      <c r="W10" s="201"/>
      <c r="X10" s="199">
        <v>10000</v>
      </c>
      <c r="Y10" s="200"/>
      <c r="Z10" s="200"/>
      <c r="AA10" s="201"/>
    </row>
    <row r="11" spans="2:27" ht="15.75" x14ac:dyDescent="0.2">
      <c r="B11" s="11">
        <v>2</v>
      </c>
      <c r="C11" s="12" t="s">
        <v>221</v>
      </c>
      <c r="D11" s="199"/>
      <c r="E11" s="200"/>
      <c r="F11" s="200"/>
      <c r="G11" s="201"/>
      <c r="H11" s="199"/>
      <c r="I11" s="200"/>
      <c r="J11" s="200"/>
      <c r="K11" s="201"/>
      <c r="L11" s="199">
        <v>20000</v>
      </c>
      <c r="M11" s="200"/>
      <c r="N11" s="200"/>
      <c r="O11" s="201"/>
      <c r="P11" s="199">
        <v>40000</v>
      </c>
      <c r="Q11" s="200"/>
      <c r="R11" s="200"/>
      <c r="S11" s="201"/>
      <c r="T11" s="199">
        <v>10000</v>
      </c>
      <c r="U11" s="200"/>
      <c r="V11" s="200"/>
      <c r="W11" s="201"/>
      <c r="X11" s="199">
        <v>10000</v>
      </c>
      <c r="Y11" s="200"/>
      <c r="Z11" s="200"/>
      <c r="AA11" s="201"/>
    </row>
    <row r="12" spans="2:27" ht="15.75" x14ac:dyDescent="0.2">
      <c r="B12" s="5" t="s">
        <v>119</v>
      </c>
      <c r="C12" s="4" t="s">
        <v>222</v>
      </c>
      <c r="D12" s="199"/>
      <c r="E12" s="200"/>
      <c r="F12" s="200"/>
      <c r="G12" s="201"/>
      <c r="H12" s="208">
        <v>10000</v>
      </c>
      <c r="I12" s="200"/>
      <c r="J12" s="200"/>
      <c r="K12" s="201"/>
      <c r="L12" s="199">
        <v>25000</v>
      </c>
      <c r="M12" s="200"/>
      <c r="N12" s="200"/>
      <c r="O12" s="201"/>
      <c r="P12" s="199">
        <v>25000</v>
      </c>
      <c r="Q12" s="200"/>
      <c r="R12" s="200"/>
      <c r="S12" s="201"/>
      <c r="T12" s="199">
        <v>25000</v>
      </c>
      <c r="U12" s="200"/>
      <c r="V12" s="200"/>
      <c r="W12" s="201"/>
      <c r="X12" s="199">
        <v>5000</v>
      </c>
      <c r="Y12" s="200"/>
      <c r="Z12" s="200"/>
      <c r="AA12" s="201"/>
    </row>
    <row r="13" spans="2:27" s="7" customFormat="1" ht="16.5" thickBot="1" x14ac:dyDescent="0.25">
      <c r="B13" s="5" t="s">
        <v>150</v>
      </c>
      <c r="C13" s="4" t="s">
        <v>223</v>
      </c>
      <c r="D13" s="199"/>
      <c r="E13" s="200"/>
      <c r="F13" s="200"/>
      <c r="G13" s="201"/>
      <c r="H13" s="199"/>
      <c r="I13" s="200"/>
      <c r="J13" s="200"/>
      <c r="K13" s="201"/>
      <c r="L13" s="199">
        <v>15000</v>
      </c>
      <c r="M13" s="200"/>
      <c r="N13" s="200"/>
      <c r="O13" s="201"/>
      <c r="P13" s="199">
        <v>15000</v>
      </c>
      <c r="Q13" s="200"/>
      <c r="R13" s="200"/>
      <c r="S13" s="201"/>
      <c r="T13" s="199">
        <v>20000</v>
      </c>
      <c r="U13" s="200"/>
      <c r="V13" s="200"/>
      <c r="W13" s="201"/>
      <c r="X13" s="199">
        <v>10000</v>
      </c>
      <c r="Y13" s="200"/>
      <c r="Z13" s="200"/>
      <c r="AA13" s="201"/>
    </row>
    <row r="14" spans="2:27" s="6" customFormat="1" ht="15.75" x14ac:dyDescent="0.2">
      <c r="B14" s="11">
        <v>4</v>
      </c>
      <c r="C14" s="12" t="s">
        <v>224</v>
      </c>
      <c r="D14" s="199"/>
      <c r="E14" s="200"/>
      <c r="F14" s="200"/>
      <c r="G14" s="201"/>
      <c r="H14" s="199"/>
      <c r="I14" s="200"/>
      <c r="J14" s="200"/>
      <c r="K14" s="201"/>
      <c r="L14" s="199"/>
      <c r="M14" s="200"/>
      <c r="N14" s="200"/>
      <c r="O14" s="201"/>
      <c r="P14" s="199"/>
      <c r="Q14" s="200"/>
      <c r="R14" s="200"/>
      <c r="S14" s="201"/>
      <c r="T14" s="199"/>
      <c r="U14" s="200"/>
      <c r="V14" s="200"/>
      <c r="W14" s="201"/>
      <c r="X14" s="199">
        <v>7000</v>
      </c>
      <c r="Y14" s="200"/>
      <c r="Z14" s="200"/>
      <c r="AA14" s="201"/>
    </row>
    <row r="15" spans="2:27" s="6" customFormat="1" ht="15.75" x14ac:dyDescent="0.2">
      <c r="B15" s="5" t="s">
        <v>169</v>
      </c>
      <c r="C15" s="4" t="s">
        <v>225</v>
      </c>
      <c r="D15" s="199"/>
      <c r="E15" s="200"/>
      <c r="F15" s="200"/>
      <c r="G15" s="201"/>
      <c r="H15" s="199"/>
      <c r="I15" s="200"/>
      <c r="J15" s="200"/>
      <c r="K15" s="201"/>
      <c r="L15" s="199"/>
      <c r="M15" s="200"/>
      <c r="N15" s="200"/>
      <c r="O15" s="201"/>
      <c r="P15" s="199"/>
      <c r="Q15" s="200"/>
      <c r="R15" s="200"/>
      <c r="S15" s="201"/>
      <c r="T15" s="199">
        <v>4000</v>
      </c>
      <c r="U15" s="200"/>
      <c r="V15" s="200"/>
      <c r="W15" s="201"/>
      <c r="X15" s="199">
        <v>4000</v>
      </c>
      <c r="Y15" s="200"/>
      <c r="Z15" s="200"/>
      <c r="AA15" s="201"/>
    </row>
    <row r="16" spans="2:27" ht="15.75" x14ac:dyDescent="0.2">
      <c r="B16" s="5" t="s">
        <v>172</v>
      </c>
      <c r="C16" s="4" t="s">
        <v>226</v>
      </c>
      <c r="D16" s="199"/>
      <c r="E16" s="200"/>
      <c r="F16" s="200"/>
      <c r="G16" s="201"/>
      <c r="H16" s="199"/>
      <c r="I16" s="200"/>
      <c r="J16" s="200"/>
      <c r="K16" s="201"/>
      <c r="L16" s="199"/>
      <c r="M16" s="200"/>
      <c r="N16" s="200"/>
      <c r="O16" s="201"/>
      <c r="P16" s="199"/>
      <c r="Q16" s="200"/>
      <c r="R16" s="200"/>
      <c r="S16" s="201"/>
      <c r="T16" s="199">
        <v>2500</v>
      </c>
      <c r="U16" s="200"/>
      <c r="V16" s="200"/>
      <c r="W16" s="201"/>
      <c r="X16" s="199">
        <v>2500</v>
      </c>
      <c r="Y16" s="200"/>
      <c r="Z16" s="200"/>
      <c r="AA16" s="201"/>
    </row>
    <row r="17" spans="2:27" s="7" customFormat="1" ht="15.75" x14ac:dyDescent="0.2">
      <c r="B17" s="5" t="s">
        <v>174</v>
      </c>
      <c r="C17" s="4" t="s">
        <v>227</v>
      </c>
      <c r="D17" s="199"/>
      <c r="E17" s="200"/>
      <c r="F17" s="200"/>
      <c r="G17" s="201"/>
      <c r="H17" s="199"/>
      <c r="I17" s="200"/>
      <c r="J17" s="200"/>
      <c r="K17" s="201"/>
      <c r="L17" s="199"/>
      <c r="M17" s="200"/>
      <c r="N17" s="200"/>
      <c r="O17" s="201"/>
      <c r="P17" s="199"/>
      <c r="Q17" s="200"/>
      <c r="R17" s="200"/>
      <c r="S17" s="201"/>
      <c r="T17" s="199"/>
      <c r="U17" s="200"/>
      <c r="V17" s="200"/>
      <c r="W17" s="201"/>
      <c r="X17" s="199">
        <v>0</v>
      </c>
      <c r="Y17" s="200"/>
      <c r="Z17" s="200"/>
      <c r="AA17" s="201"/>
    </row>
    <row r="18" spans="2:27" s="6" customFormat="1" ht="15.75" x14ac:dyDescent="0.2">
      <c r="B18" s="5" t="s">
        <v>228</v>
      </c>
      <c r="C18" s="4" t="s">
        <v>229</v>
      </c>
      <c r="D18" s="199"/>
      <c r="E18" s="200"/>
      <c r="F18" s="200"/>
      <c r="G18" s="201"/>
      <c r="H18" s="199">
        <f>20000*35%</f>
        <v>7000</v>
      </c>
      <c r="I18" s="200"/>
      <c r="J18" s="200"/>
      <c r="K18" s="201"/>
      <c r="L18" s="199">
        <f>13000/4</f>
        <v>3250</v>
      </c>
      <c r="M18" s="200"/>
      <c r="N18" s="200"/>
      <c r="O18" s="201"/>
      <c r="P18" s="199">
        <f>13000/4</f>
        <v>3250</v>
      </c>
      <c r="Q18" s="200"/>
      <c r="R18" s="200"/>
      <c r="S18" s="201"/>
      <c r="T18" s="199">
        <f>13000/4</f>
        <v>3250</v>
      </c>
      <c r="U18" s="200"/>
      <c r="V18" s="200"/>
      <c r="W18" s="201"/>
      <c r="X18" s="199">
        <f>13000/4</f>
        <v>3250</v>
      </c>
      <c r="Y18" s="200"/>
      <c r="Z18" s="200"/>
      <c r="AA18" s="201"/>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9"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DEF29D0A4F7C4296B0F6DE8F6BF85C" ma:contentTypeVersion="5" ma:contentTypeDescription="Create a new document." ma:contentTypeScope="" ma:versionID="eefb157a0410e3b42d01f6b9172469c6">
  <xsd:schema xmlns:xsd="http://www.w3.org/2001/XMLSchema" xmlns:xs="http://www.w3.org/2001/XMLSchema" xmlns:p="http://schemas.microsoft.com/office/2006/metadata/properties" xmlns:ns3="a8101d79-ebe3-43cf-9931-de7c950634a8" targetNamespace="http://schemas.microsoft.com/office/2006/metadata/properties" ma:root="true" ma:fieldsID="fe528f82ac22cfe96cfa40f8f28a958c" ns3:_="">
    <xsd:import namespace="a8101d79-ebe3-43cf-9931-de7c950634a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01d79-ebe3-43cf-9931-de7c950634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766FC2-3033-4870-A47B-012D059A49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101d79-ebe3-43cf-9931-de7c950634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110AF7-0F87-4C41-8EA1-AB1BAC52A574}">
  <ds:schemaRef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schemas.microsoft.com/office/infopath/2007/PartnerControls"/>
    <ds:schemaRef ds:uri="a8101d79-ebe3-43cf-9931-de7c950634a8"/>
  </ds:schemaRefs>
</ds:datastoreItem>
</file>

<file path=customXml/itemProps3.xml><?xml version="1.0" encoding="utf-8"?>
<ds:datastoreItem xmlns:ds="http://schemas.openxmlformats.org/officeDocument/2006/customXml" ds:itemID="{6AE3C057-6732-4B7D-8272-ACE7E342AE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vt:lpstr>
      <vt:lpstr>TERMO DE ABERTURA DO PROJETO</vt:lpstr>
      <vt:lpstr>CRONOGRAMA DE EXECUÇÃO</vt:lpstr>
      <vt:lpstr>PLANO DE GESTÃO DE RISCO</vt:lpstr>
      <vt:lpstr>Gráfico de Gantt</vt:lpstr>
      <vt:lpstr>PV_dependência</vt:lpstr>
      <vt:lpstr>Cronograma_de_Custos (2)</vt:lpstr>
      <vt:lpstr>'Cronograma_de_Custos (2)'!Area_de_impressao</vt:lpstr>
      <vt:lpstr>Início_do_projeto</vt:lpstr>
      <vt:lpstr>Semana_de_exibição</vt:lpstr>
    </vt:vector>
  </TitlesOfParts>
  <Manager/>
  <Company>FECAP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dc:creator>
  <cp:keywords/>
  <dc:description/>
  <cp:lastModifiedBy>Sérgio Ricardo Junior</cp:lastModifiedBy>
  <cp:revision/>
  <dcterms:created xsi:type="dcterms:W3CDTF">2009-09-10T00:53:44Z</dcterms:created>
  <dcterms:modified xsi:type="dcterms:W3CDTF">2025-03-10T23:16:47Z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0x010100BEDEF29D0A4F7C4296B0F6DE8F6BF85C</vt:lpwstr>
  </property>
</Properties>
</file>