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Pichau\Desktop\"/>
    </mc:Choice>
  </mc:AlternateContent>
  <xr:revisionPtr revIDLastSave="0" documentId="8_{E424EC8D-1DC6-4090-832F-4061EF3B253A}" xr6:coauthVersionLast="47" xr6:coauthVersionMax="47" xr10:uidLastSave="{00000000-0000-0000-0000-000000000000}"/>
  <bookViews>
    <workbookView xWindow="-120" yWindow="-120" windowWidth="29040" windowHeight="15720" tabRatio="854" firstSheet="1" activeTab="1" xr2:uid="{00000000-000D-0000-FFFF-FFFF00000000}"/>
  </bookViews>
  <sheets>
    <sheet name="Gráfico de Gantt" sheetId="18" state="hidden" r:id="rId1"/>
    <sheet name="Plano de Comunicação" sheetId="32" r:id="rId2"/>
    <sheet name="Mapa Competência" sheetId="34" r:id="rId3"/>
    <sheet name="Matriz de Responsabilidade" sheetId="36" r:id="rId4"/>
    <sheet name="Roteiro de Gestão de RH" sheetId="33" r:id="rId5"/>
    <sheet name="PV_dependência" sheetId="17" state="hidden" r:id="rId6"/>
    <sheet name="Cronograma_de_Custos (2)" sheetId="6" state="hidden" r:id="rId7"/>
  </sheets>
  <externalReferences>
    <externalReference r:id="rId8"/>
    <externalReference r:id="rId9"/>
    <externalReference r:id="rId10"/>
    <externalReference r:id="rId11"/>
  </externalReferences>
  <definedNames>
    <definedName name="A" hidden="1">{"'TG'!$A$1:$L$37"}</definedName>
    <definedName name="_xlnm.Print_Area" localSheetId="6">'Cronograma_de_Custos (2)'!$B$2:$X$18</definedName>
    <definedName name="_xlnm.Print_Area" localSheetId="2">'Mapa Competência'!$A$1:$U$23</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0">[2]CronogramaDeProjeto!$E1</definedName>
    <definedName name="Início_do_projeto" localSheetId="1">'[3]Gráfico de Gantt'!$G$5</definedName>
    <definedName name="Início_do_projeto">'Gráfico de Gantt'!$G$5</definedName>
    <definedName name="Periodicidade">[4]Param!$AB$5:$AB$9</definedName>
    <definedName name="progresso_da_tarefa" localSheetId="0">[2]CronogramaDeProjeto!$D1</definedName>
    <definedName name="Semana_de_exibição" localSheetId="1">'[3]Gráfico de Gantt'!$G$6</definedName>
    <definedName name="Semana_de_exibição">'Gráfico de Gantt'!$G$6</definedName>
    <definedName name="Status">[1]Param!#REF!</definedName>
    <definedName name="t" hidden="1">{"'TG'!$A$1:$L$37"}</definedName>
    <definedName name="término_da_tarefa" localSheetId="0">[2]CronogramaDeProjeto!$F1</definedName>
    <definedName name="VersaoExcel">[4]Param!$D$15:$E$15</definedName>
    <definedName name="VersaoSR">[4]Param!$C$24:$C$26</definedName>
  </definedNames>
  <calcPr calcId="191028"/>
  <pivotCaches>
    <pivotCache cacheId="0"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5" i="18" l="1"/>
  <c r="J34" i="18"/>
  <c r="J33" i="18"/>
  <c r="J32" i="18"/>
  <c r="J31" i="18"/>
  <c r="J30" i="18"/>
  <c r="J29" i="18"/>
  <c r="J28" i="18"/>
  <c r="J22" i="18"/>
  <c r="J16" i="18"/>
  <c r="J10" i="18"/>
  <c r="J9" i="18"/>
  <c r="G11" i="18"/>
  <c r="H11" i="18"/>
  <c r="H18" i="6"/>
  <c r="L18" i="6"/>
  <c r="P18" i="6"/>
  <c r="T18" i="6"/>
  <c r="X18" i="6"/>
  <c r="K7" i="18"/>
  <c r="K8" i="18"/>
  <c r="J11" i="18"/>
  <c r="J23" i="18"/>
  <c r="J12" i="18"/>
  <c r="J24" i="18"/>
  <c r="J15" i="18"/>
  <c r="J13" i="18"/>
  <c r="J25" i="18"/>
  <c r="J17" i="18"/>
  <c r="J14" i="18"/>
  <c r="J18" i="18"/>
  <c r="J27" i="18"/>
  <c r="J26" i="18"/>
  <c r="J19" i="18"/>
  <c r="J20" i="18"/>
  <c r="J21" i="18"/>
  <c r="K6" i="18"/>
  <c r="L7" i="18"/>
  <c r="M7" i="18"/>
  <c r="L8" i="18"/>
  <c r="M8" i="18"/>
  <c r="N7" i="18"/>
  <c r="N8" i="18"/>
  <c r="O7" i="18"/>
  <c r="O8" i="18"/>
  <c r="P7" i="18"/>
  <c r="Q7" i="18"/>
  <c r="P8" i="18"/>
  <c r="Q8" i="18"/>
  <c r="R7" i="18"/>
  <c r="R6" i="18"/>
  <c r="S7" i="18"/>
  <c r="R8" i="18"/>
  <c r="S8" i="18"/>
  <c r="T7" i="18"/>
  <c r="U7" i="18"/>
  <c r="T8" i="18"/>
  <c r="U8" i="18"/>
  <c r="V7" i="18"/>
  <c r="W7" i="18"/>
  <c r="V8" i="18"/>
  <c r="W8" i="18"/>
  <c r="X7" i="18"/>
  <c r="X8" i="18"/>
  <c r="Y7" i="18"/>
  <c r="Z7" i="18"/>
  <c r="Y8" i="18"/>
  <c r="Y6" i="18"/>
  <c r="Z8" i="18"/>
  <c r="AA7" i="18"/>
  <c r="AB7" i="18"/>
  <c r="AA8" i="18"/>
  <c r="AC7" i="18"/>
  <c r="AB8" i="18"/>
  <c r="AC8" i="18"/>
  <c r="AD7" i="18"/>
  <c r="AE7" i="18"/>
  <c r="AD8" i="18"/>
  <c r="AE8" i="18"/>
  <c r="AF7" i="18"/>
  <c r="AF6" i="18"/>
  <c r="AG7" i="18"/>
  <c r="AF8" i="18"/>
  <c r="AH7" i="18"/>
  <c r="AG8" i="18"/>
  <c r="AI7" i="18"/>
  <c r="AH8" i="18"/>
  <c r="AI8" i="18"/>
  <c r="AJ7" i="18"/>
  <c r="AK7" i="18"/>
  <c r="AJ8" i="18"/>
  <c r="AK8" i="18"/>
  <c r="AL7" i="18"/>
  <c r="AL8" i="18"/>
  <c r="AM7" i="18"/>
  <c r="AM6" i="18"/>
  <c r="AM8" i="18"/>
  <c r="AN7" i="18"/>
  <c r="AN8" i="18"/>
  <c r="AO7" i="18"/>
  <c r="AP7" i="18"/>
  <c r="AO8" i="18"/>
  <c r="AP8" i="18"/>
  <c r="AQ7" i="18"/>
  <c r="AR7" i="18"/>
  <c r="AQ8" i="18"/>
  <c r="AR8" i="18"/>
  <c r="AS7" i="18"/>
  <c r="AT7" i="18"/>
  <c r="AS8" i="18"/>
  <c r="AT6" i="18"/>
  <c r="AT8" i="18"/>
  <c r="AU7" i="18"/>
  <c r="AU8" i="18"/>
  <c r="AV7" i="18"/>
  <c r="AV8" i="18"/>
  <c r="AW7" i="18"/>
  <c r="AW8" i="18"/>
  <c r="AX7" i="18"/>
  <c r="AX8" i="18"/>
  <c r="AY7" i="18"/>
  <c r="AZ7" i="18"/>
  <c r="AY8" i="18"/>
  <c r="BA7" i="18"/>
  <c r="AZ8" i="18"/>
  <c r="BA6" i="18"/>
  <c r="BA8" i="18"/>
  <c r="BB7" i="18"/>
  <c r="BB8" i="18"/>
  <c r="BC7" i="18"/>
  <c r="BC8" i="18"/>
  <c r="BD7" i="18"/>
  <c r="BE7" i="18"/>
  <c r="BD8" i="18"/>
  <c r="BE8" i="18"/>
  <c r="BF7" i="18"/>
  <c r="BG7" i="18"/>
  <c r="BF8" i="18"/>
  <c r="BH7" i="18"/>
  <c r="BG8" i="18"/>
  <c r="BH6" i="18"/>
  <c r="BH8" i="18"/>
  <c r="BI7" i="18"/>
  <c r="BI8" i="18"/>
  <c r="BJ7" i="18"/>
  <c r="BJ8" i="18"/>
  <c r="BK7" i="18"/>
  <c r="BK8" i="18"/>
  <c r="BL7" i="18"/>
  <c r="BM7" i="18"/>
  <c r="BL8" i="18"/>
  <c r="BN7" i="18"/>
  <c r="BN8" i="18"/>
  <c r="BM8"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DSS</author>
  </authors>
  <commentList>
    <comment ref="D5" authorId="0" shapeId="0" xr:uid="{00000000-0006-0000-0400-000001000000}">
      <text>
        <r>
          <rPr>
            <b/>
            <sz val="8"/>
            <color indexed="81"/>
            <rFont val="Tahoma"/>
            <family val="2"/>
          </rPr>
          <t>Gerente do Projeto</t>
        </r>
      </text>
    </comment>
    <comment ref="E5" authorId="0" shapeId="0" xr:uid="{00000000-0006-0000-0400-000002000000}">
      <text>
        <r>
          <rPr>
            <b/>
            <sz val="7"/>
            <color indexed="81"/>
            <rFont val="Tahoma"/>
            <family val="2"/>
          </rPr>
          <t>Gerente de Adequação do Espaço Físico</t>
        </r>
      </text>
    </comment>
    <comment ref="F5" authorId="0" shapeId="0" xr:uid="{00000000-0006-0000-0400-000003000000}">
      <text>
        <r>
          <rPr>
            <b/>
            <sz val="8"/>
            <color indexed="81"/>
            <rFont val="Tahoma"/>
            <family val="2"/>
          </rPr>
          <t>Gerente de Aquisição de Equipamentos</t>
        </r>
      </text>
    </comment>
    <comment ref="G5" authorId="0" shapeId="0" xr:uid="{00000000-0006-0000-0400-000004000000}">
      <text>
        <r>
          <rPr>
            <b/>
            <sz val="8"/>
            <color indexed="81"/>
            <rFont val="Tahoma"/>
            <family val="2"/>
          </rPr>
          <t>Gerente de Mão-de-Obra</t>
        </r>
      </text>
    </comment>
    <comment ref="H5" authorId="0" shapeId="0" xr:uid="{00000000-0006-0000-0400-000005000000}">
      <text>
        <r>
          <rPr>
            <b/>
            <sz val="8"/>
            <color indexed="81"/>
            <rFont val="Tahoma"/>
            <family val="2"/>
          </rPr>
          <t>Gerente de Contratações de Terceiros</t>
        </r>
      </text>
    </comment>
    <comment ref="I5" authorId="0" shapeId="0" xr:uid="{00000000-0006-0000-0400-000006000000}">
      <text>
        <r>
          <rPr>
            <b/>
            <sz val="8"/>
            <color indexed="81"/>
            <rFont val="Tahoma"/>
            <family val="2"/>
          </rPr>
          <t>Designer de Interiores</t>
        </r>
      </text>
    </comment>
    <comment ref="J5" authorId="0" shapeId="0" xr:uid="{00000000-0006-0000-0400-000007000000}">
      <text>
        <r>
          <rPr>
            <b/>
            <sz val="8"/>
            <color indexed="81"/>
            <rFont val="Tahoma"/>
            <family val="2"/>
          </rPr>
          <t>Sistema de Informatização</t>
        </r>
      </text>
    </comment>
    <comment ref="K5" authorId="0" shapeId="0" xr:uid="{00000000-0006-0000-0400-000008000000}">
      <text>
        <r>
          <rPr>
            <b/>
            <sz val="8"/>
            <color indexed="81"/>
            <rFont val="Tahoma"/>
            <family val="2"/>
          </rPr>
          <t>Sistemas de Segurança</t>
        </r>
      </text>
    </comment>
  </commentList>
</comments>
</file>

<file path=xl/sharedStrings.xml><?xml version="1.0" encoding="utf-8"?>
<sst xmlns="http://schemas.openxmlformats.org/spreadsheetml/2006/main" count="546" uniqueCount="377">
  <si>
    <t>Ref</t>
  </si>
  <si>
    <t>Etapas – Atividades - Marcos</t>
  </si>
  <si>
    <t>Dependência</t>
  </si>
  <si>
    <t>Responsável</t>
  </si>
  <si>
    <t>Obs</t>
  </si>
  <si>
    <t>2.1</t>
  </si>
  <si>
    <t>2.2</t>
  </si>
  <si>
    <t>2.3</t>
  </si>
  <si>
    <t>4.1</t>
  </si>
  <si>
    <t>1.1</t>
  </si>
  <si>
    <t>Plano do Projeto</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</si>
  <si>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</si>
  <si>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</si>
  <si>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</si>
  <si>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</si>
  <si>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</si>
  <si>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</si>
  <si>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</si>
  <si>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</si>
  <si>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</si>
  <si>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</si>
  <si>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</si>
  <si>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</si>
  <si>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</si>
  <si>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</si>
  <si>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5.4</t>
  </si>
  <si>
    <t>Contratação de Designer de Interiores</t>
  </si>
  <si>
    <t>Equipamentos de Ginástica</t>
  </si>
  <si>
    <t>Equipamentos de Apoio e Administração</t>
  </si>
  <si>
    <t>4.2</t>
  </si>
  <si>
    <t>5.2. CRONOGRAMA DE CUSTOS</t>
  </si>
  <si>
    <t>Agosto</t>
  </si>
  <si>
    <t>Setembro</t>
  </si>
  <si>
    <t>Outubro</t>
  </si>
  <si>
    <t>Novembro</t>
  </si>
  <si>
    <t>Dezembro</t>
  </si>
  <si>
    <t>Janeiro</t>
  </si>
  <si>
    <t>2.2.1</t>
  </si>
  <si>
    <t>2.2.2</t>
  </si>
  <si>
    <t>4.2.1</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</si>
  <si>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</si>
  <si>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</si>
  <si>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</si>
  <si>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</si>
  <si>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</si>
  <si>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</si>
  <si>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</si>
  <si>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</si>
  <si>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</si>
  <si>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</si>
  <si>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</si>
  <si>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</si>
  <si>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</si>
  <si>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</si>
  <si>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</si>
  <si>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</si>
  <si>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</si>
  <si>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</si>
  <si>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</si>
  <si>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</si>
  <si>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</si>
  <si>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</si>
  <si>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</si>
  <si>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</si>
  <si>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</si>
  <si>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</si>
  <si>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</si>
  <si>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</si>
  <si>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</si>
  <si>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</si>
  <si>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</si>
  <si>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</si>
  <si>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</si>
  <si>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</si>
  <si>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</si>
  <si>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</si>
  <si>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</si>
  <si>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</si>
  <si>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</si>
  <si>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</si>
  <si>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</si>
  <si>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</si>
  <si>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</si>
  <si>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</si>
  <si>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</si>
  <si>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</si>
  <si>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</si>
  <si>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</si>
  <si>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</si>
  <si>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</si>
  <si>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</si>
  <si>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</si>
  <si>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</si>
  <si>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</si>
  <si>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</si>
  <si>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</si>
  <si>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</si>
  <si>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</si>
  <si>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</si>
  <si>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</si>
  <si>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</si>
  <si>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</si>
  <si>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</si>
  <si>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</si>
  <si>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</si>
  <si>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</si>
  <si>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</si>
  <si>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</si>
  <si>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</si>
  <si>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</si>
  <si>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</si>
  <si>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</si>
  <si>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</si>
  <si>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</si>
  <si>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</si>
  <si>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</si>
  <si>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</si>
  <si>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</si>
  <si>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</si>
  <si>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</si>
  <si>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</si>
  <si>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</si>
  <si>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</si>
  <si>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</si>
  <si>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</si>
  <si>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</si>
  <si>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</si>
  <si>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</si>
  <si>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</si>
  <si>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</si>
  <si>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</si>
  <si>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</si>
  <si>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</si>
  <si>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</si>
  <si>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</si>
  <si>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</si>
  <si>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</si>
  <si>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</si>
  <si>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</si>
  <si>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</si>
  <si>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</si>
  <si>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</si>
  <si>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</si>
  <si>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</si>
  <si>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</si>
  <si>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</si>
  <si>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</si>
  <si>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</si>
  <si>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</si>
  <si>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</si>
  <si>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</si>
  <si>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</si>
  <si>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</si>
  <si>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</si>
  <si>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</si>
  <si>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</si>
  <si>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</si>
  <si>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</si>
  <si>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</si>
  <si>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Saúde e bem-estar na palma da sua mão</t>
  </si>
  <si>
    <t>Influenciam o sucesso do aplicativo por meio do uso e feedback.</t>
  </si>
  <si>
    <t>Product Owner</t>
  </si>
  <si>
    <t>Cliente (Usuários Finais)</t>
  </si>
  <si>
    <t>Desenvolvedores</t>
  </si>
  <si>
    <t>Time Comercial</t>
  </si>
  <si>
    <t>Marketing</t>
  </si>
  <si>
    <t>UX (User Experience)</t>
  </si>
  <si>
    <t>Equipe de Suporte ao Cliente</t>
  </si>
  <si>
    <t>Gerência Executiva/Alta Administração</t>
  </si>
  <si>
    <t>Definem a estratégia e os recursos disponíveis.</t>
  </si>
  <si>
    <t>Identificação Stakeholder</t>
  </si>
  <si>
    <t>Nível de Interesse no projeto</t>
  </si>
  <si>
    <t>Nível de poder no projeto</t>
  </si>
  <si>
    <t>Explicar a ação a ser tomada:</t>
  </si>
  <si>
    <t>Plano de Comunicação</t>
  </si>
  <si>
    <t>Atividade</t>
  </si>
  <si>
    <t>Assunto/Conteúdo</t>
  </si>
  <si>
    <t>Tipo</t>
  </si>
  <si>
    <t>Emissor –responsavel</t>
  </si>
  <si>
    <t>Local</t>
  </si>
  <si>
    <t>Receptor</t>
  </si>
  <si>
    <t>Data ou Freqüência</t>
  </si>
  <si>
    <t>Feedback</t>
  </si>
  <si>
    <t>Data Feedback</t>
  </si>
  <si>
    <t>STK-001</t>
  </si>
  <si>
    <t>Reunião</t>
  </si>
  <si>
    <t>Gerente de Projeto</t>
  </si>
  <si>
    <t>Usuários Finais</t>
  </si>
  <si>
    <t>Uma vez no início do projeto</t>
  </si>
  <si>
    <t>Coleta de feedback dos usuários finais</t>
  </si>
  <si>
    <t>Discussões adicionais previstas para o final de cada sprint.</t>
  </si>
  <si>
    <t>STK-002</t>
  </si>
  <si>
    <t>Reunião de Planejamento</t>
  </si>
  <si>
    <t xml:space="preserve"> Priorização de funcionalidades, critérios de aceitação e revisão dos entregáveis em cada sprint.</t>
  </si>
  <si>
    <t>A cada 2 semanas</t>
  </si>
  <si>
    <t xml:space="preserve"> Imediatamente após cada reunião</t>
  </si>
  <si>
    <t>Acompanhamento ágil da equipe de desenvolvimento.</t>
  </si>
  <si>
    <t>STK-003</t>
  </si>
  <si>
    <t>Reuniões Diárias</t>
  </si>
  <si>
    <t>Atualização do progresso, discussão de desafios, coordenação de tarefas e planejamento de curto prazo.</t>
  </si>
  <si>
    <t>Responsável: Scrum Master</t>
  </si>
  <si>
    <t>Diariamente</t>
  </si>
  <si>
    <t>Feedback da equipe de desenvolvimento</t>
  </si>
  <si>
    <t>Durante as reuniões diárias</t>
  </si>
  <si>
    <t>Acompanhamento ágil das atividades da equipe.</t>
  </si>
  <si>
    <t>STK-004</t>
  </si>
  <si>
    <t>Reunião de Acompanhamento Comercial</t>
  </si>
  <si>
    <t>Avaliação do impacto do projeto nas atividades comerciais, revisão das estratégias e alinhamento de vendas.</t>
  </si>
  <si>
    <t>Responsável: Gerente Comercial</t>
  </si>
  <si>
    <t>Após cada reunião</t>
  </si>
  <si>
    <t>Ajuste de estratégias de acordo com o andamento do projeto.</t>
  </si>
  <si>
    <t>STK-005</t>
  </si>
  <si>
    <t>Reunião de Estratégia de Marketing</t>
  </si>
  <si>
    <t>Desenvolvimento de estratégias de marketing, criação de conteúdo e coordenação para promover o produto/serviço.</t>
  </si>
  <si>
    <t>Gerente de Marketing</t>
  </si>
  <si>
    <t>A cada 15 dias</t>
  </si>
  <si>
    <t>Feedback sobre a estratégia de marketing e eficácia das campanhas</t>
  </si>
  <si>
    <t xml:space="preserve"> Ajuste de campanhas de marketing conforme necessário.</t>
  </si>
  <si>
    <t xml:space="preserve"> STK-006</t>
  </si>
  <si>
    <t>Sessões de Design e Usabilidade</t>
  </si>
  <si>
    <t>Discussão de protótipos, pesquisa de usuário, testes de usabilidade e refinamento da experiência do usuário.</t>
  </si>
  <si>
    <t>Membros da equipe de UX</t>
  </si>
  <si>
    <t>Semanalmente</t>
  </si>
  <si>
    <t>Feedback sobre o design e usabilidade</t>
  </si>
  <si>
    <t xml:space="preserve"> Após cada sessão</t>
  </si>
  <si>
    <t>Melhoria contínua da experiência do usuário.</t>
  </si>
  <si>
    <t>STK-007</t>
  </si>
  <si>
    <t>Discussão das necessidades e preocupações dos clientes, identificação de problemas e melhoria contínua do suporte.</t>
  </si>
  <si>
    <t xml:space="preserve"> A cada 2 semanas</t>
  </si>
  <si>
    <t>Resolução de problemas e otimização do suporte.</t>
  </si>
  <si>
    <t>STK-008</t>
  </si>
  <si>
    <t>Reunião de Revisão Estratégica</t>
  </si>
  <si>
    <t xml:space="preserve"> Avaliação do alinhamento estratégico, alocação de recursos, tomada de decisões críticas e revisão dos principais indicadores de desempenho.</t>
  </si>
  <si>
    <t>Membros da alta administração, como Diretores e Gerentes.</t>
  </si>
  <si>
    <t>Mensalmente</t>
  </si>
  <si>
    <t>Feedback sobre o andamento do projeto em relação aos objetivos estratégicos</t>
  </si>
  <si>
    <t>Tomada de decisões estratégicas e alinhamento organizacional.</t>
  </si>
  <si>
    <r>
      <t xml:space="preserve">Alternativas para o campo </t>
    </r>
    <r>
      <rPr>
        <b/>
        <sz val="11"/>
        <color rgb="FFFF0000"/>
        <rFont val="Calibri"/>
        <family val="2"/>
      </rPr>
      <t>Tipo de Mensagem</t>
    </r>
    <r>
      <rPr>
        <sz val="11"/>
        <color rgb="FFFF0000"/>
        <rFont val="Calibri"/>
        <family val="2"/>
      </rPr>
      <t xml:space="preserve">: </t>
    </r>
    <r>
      <rPr>
        <sz val="11"/>
        <rFont val="Calibri"/>
        <family val="2"/>
      </rPr>
      <t xml:space="preserve">Relatório executivo, Relatório operacional, Cartilha, Apostila, Prontuário de registros. Arquivo, </t>
    </r>
    <r>
      <rPr>
        <i/>
        <sz val="11"/>
        <rFont val="Calibri"/>
        <family val="2"/>
      </rPr>
      <t>e-Mail</t>
    </r>
    <r>
      <rPr>
        <sz val="11"/>
        <rFont val="Calibri"/>
        <family val="2"/>
      </rPr>
      <t xml:space="preserve">, Correio convencional, Carta registrada, </t>
    </r>
    <r>
      <rPr>
        <i/>
        <sz val="11"/>
        <rFont val="Calibri"/>
        <family val="2"/>
      </rPr>
      <t>Corrier</t>
    </r>
    <r>
      <rPr>
        <sz val="11"/>
        <rFont val="Calibri"/>
        <family val="2"/>
      </rPr>
      <t>, Telefone (</t>
    </r>
    <r>
      <rPr>
        <i/>
        <sz val="11"/>
        <rFont val="Calibri"/>
        <family val="2"/>
      </rPr>
      <t>voice-mail</t>
    </r>
    <r>
      <rPr>
        <sz val="11"/>
        <rFont val="Calibri"/>
        <family val="2"/>
      </rPr>
      <t xml:space="preserve">), Fax, Reunião, Apresentação, Workshop, Memorando (de/para), Jornal, Vídeo (filme VHS, AVI, etc), Quadro de avisos, Painel, Lista de discução, </t>
    </r>
    <r>
      <rPr>
        <i/>
        <sz val="11"/>
        <rFont val="Calibri"/>
        <family val="2"/>
      </rPr>
      <t>Internet</t>
    </r>
    <r>
      <rPr>
        <sz val="11"/>
        <rFont val="Calibri"/>
        <family val="2"/>
      </rPr>
      <t xml:space="preserve"> ou </t>
    </r>
    <r>
      <rPr>
        <i/>
        <sz val="11"/>
        <rFont val="Calibri"/>
        <family val="2"/>
      </rPr>
      <t>Intranet</t>
    </r>
    <r>
      <rPr>
        <sz val="11"/>
        <rFont val="Calibri"/>
        <family val="2"/>
      </rPr>
      <t>, entre outras.</t>
    </r>
  </si>
  <si>
    <t>Página: 01/01</t>
  </si>
  <si>
    <r>
      <t>1.</t>
    </r>
    <r>
      <rPr>
        <b/>
        <sz val="7"/>
        <rFont val="Times New Roman"/>
        <family val="1"/>
      </rPr>
      <t xml:space="preserve">    </t>
    </r>
    <r>
      <rPr>
        <b/>
        <sz val="11"/>
        <rFont val="Calibri"/>
        <family val="2"/>
      </rPr>
      <t>Identificação das principais partes interessadas no projeto (stakeholders do projeto)</t>
    </r>
  </si>
  <si>
    <r>
      <t xml:space="preserve">Quadro 01. Matriz Interesse </t>
    </r>
    <r>
      <rPr>
        <b/>
        <i/>
        <sz val="11"/>
        <rFont val="Calibri"/>
        <family val="2"/>
      </rPr>
      <t>versus</t>
    </r>
    <r>
      <rPr>
        <b/>
        <sz val="11"/>
        <rFont val="Calibri"/>
        <family val="2"/>
      </rPr>
      <t xml:space="preserve"> Poder para o projeto</t>
    </r>
  </si>
  <si>
    <t>Apresentação do projeto, objetivos, impacto nos usuários finais e coleta de feedback inicial.</t>
  </si>
  <si>
    <t>Aprovado por: Prefeitura de São Paulo - SP</t>
  </si>
  <si>
    <t>Empresas de Transporte</t>
  </si>
  <si>
    <t>Motoristas</t>
  </si>
  <si>
    <t>Facilidade de uso e economia nas corridas.</t>
  </si>
  <si>
    <t>Sucesso do produto e atendimento às metas.</t>
  </si>
  <si>
    <t>Crescimento do negócio, focados em parcerias e monetização.</t>
  </si>
  <si>
    <t>Satisfação e experiência ideal para o usuário.</t>
  </si>
  <si>
    <t>Melhoria contínua do suporte pós-lançamento.</t>
  </si>
  <si>
    <t>Sucesso da empresa e retorno financeiro sobre o investimento.</t>
  </si>
  <si>
    <t>Promover um produto com diferenciais competitivos</t>
  </si>
  <si>
    <t>Maior visibilidade e atração de usuários</t>
  </si>
  <si>
    <t>Desenvolvimento contínuo, entregas bem definidas, clareza de requisitos e arquitetura</t>
  </si>
  <si>
    <t>Pode afetar a demanda por corridas</t>
  </si>
  <si>
    <t>Define requisitos e prioriza funcionalidades.</t>
  </si>
  <si>
    <t>Impactam na qualidade técnica.</t>
  </si>
  <si>
    <t>Impactam nas estratégias de vendas.</t>
  </si>
  <si>
    <t>Responsável pela captação de usuários e promoção do app.</t>
  </si>
  <si>
    <t>Define a experiência do usuário e influencia a aceitação do produto.</t>
  </si>
  <si>
    <t>Oferece feedback para melhorias.</t>
  </si>
  <si>
    <t>Influenciam o modelo de negócio e parcerias.</t>
  </si>
  <si>
    <t>Avaliam qual plataforma oferece melhores ganhos.</t>
  </si>
  <si>
    <t>Coletar feedbacks sobre a experiência do usuário e melhorias desejadas.</t>
  </si>
  <si>
    <t>Definir prioridades do produto, revisar e ajustar o roadmap e garantir que as entregas atendam às expectativas.</t>
  </si>
  <si>
    <t>Implementar funcionalidades de acordo com os requisitos definidos e garantir a qualidade do código.</t>
  </si>
  <si>
    <t>Apresentar o app a potenciais clientes e parceiros.</t>
  </si>
  <si>
    <t>Criar campanhas para promover o app, ajustar estratégia de lançamento com base no feedback de usuários.</t>
  </si>
  <si>
    <t>Definir o design da interface do app, com foco na experiência do usuário, garantindo que seja intuitivo e fácil de usar.</t>
  </si>
  <si>
    <t>Fornecer suporte contínuo aos usuários, repassar informações para a equipe de desenvolvimento para melhorias no produto.</t>
  </si>
  <si>
    <t>Acompanhar o progresso do projeto, garantir recursos financeiros e humanos necessários.</t>
  </si>
  <si>
    <t>Estabelecer parcerias e integrar dados relevantes das plataformas para garantir comparações precisas para os motoristas.</t>
  </si>
  <si>
    <t>Elaborado por:MuuveNow</t>
  </si>
  <si>
    <t>Gerente do projeto: Sergio Pedote</t>
  </si>
  <si>
    <t>Utilizar o app para comparar ganhos entre plataformas.</t>
  </si>
  <si>
    <t>Feedback dos clientes sobre o suporte</t>
  </si>
  <si>
    <t>Data: 11/04/2025      Projeto: MuuveNow</t>
  </si>
  <si>
    <t>Kick-off Meeting</t>
  </si>
  <si>
    <t>Online</t>
  </si>
  <si>
    <t>Após 1 semana</t>
  </si>
  <si>
    <t>Product Owner, Desenvolvedores</t>
  </si>
  <si>
    <t>Feedback do Desenvolvedores sobre as funcionalidades e entregas</t>
  </si>
  <si>
    <t>Laboratórios FECAP/Online</t>
  </si>
  <si>
    <t>Gerente de Projeto, Product Owner, Equipe Comercial</t>
  </si>
  <si>
    <t>Feedback da equipe comercial sobre oportunidades de melhoria da aplicação.</t>
  </si>
  <si>
    <t>Gerente de Projeto. membros da equipe de marketing</t>
  </si>
  <si>
    <t>Designer</t>
  </si>
  <si>
    <t>Testes/Reunião</t>
  </si>
  <si>
    <t>Analista de Dados</t>
  </si>
  <si>
    <t>Reunião de Feedback do Cliente</t>
  </si>
  <si>
    <t>Equipe de Suporte, Equipe de Desenvolvimento</t>
  </si>
  <si>
    <t>Gerente de Projeto/CEO</t>
  </si>
  <si>
    <t>STK-009</t>
  </si>
  <si>
    <t>Reunião de Parceria Estratégica</t>
  </si>
  <si>
    <t>Alinhamento de interesses, definição de formatos de integração e acordos de uso de dados</t>
  </si>
  <si>
    <t>Representantes das empresas de transporte</t>
  </si>
  <si>
    <t>Online/Presencial</t>
  </si>
  <si>
    <t>Quando necessário</t>
  </si>
  <si>
    <t>Feedback sobre viabilidade técnica, comercial e de integração</t>
  </si>
  <si>
    <t>Fortalece a parceria e permite ajustes conforme novas demandas</t>
  </si>
  <si>
    <t>Gestão de RH</t>
  </si>
  <si>
    <t>Perfil de Qualificação</t>
  </si>
  <si>
    <t xml:space="preserve">MAPA DE COMPETÊNCIAS </t>
  </si>
  <si>
    <t>Nenhum conhecimento</t>
  </si>
  <si>
    <t>Empresa:</t>
  </si>
  <si>
    <t>Participou de treinamento</t>
  </si>
  <si>
    <t>Revisado em:____________</t>
  </si>
  <si>
    <t>Domínio básico</t>
  </si>
  <si>
    <t>Seção/depto:___________</t>
  </si>
  <si>
    <t>Experiência prática</t>
  </si>
  <si>
    <t>Responsável:_____________</t>
  </si>
  <si>
    <t>Especialista</t>
  </si>
  <si>
    <t>Habilitação</t>
  </si>
  <si>
    <t>Pessoa</t>
  </si>
  <si>
    <t>Soluciona Problemas</t>
  </si>
  <si>
    <t>Resp. Segurança</t>
  </si>
  <si>
    <t>Procedimentos Administrativos</t>
  </si>
  <si>
    <t>Faturamento</t>
  </si>
  <si>
    <t>Modelo de registro de treinamento no local de trabalho.</t>
  </si>
  <si>
    <t>Sergio Pedote</t>
  </si>
  <si>
    <t>Felipe Ribeiro</t>
  </si>
  <si>
    <t>Matheus de Medeiros</t>
  </si>
  <si>
    <t>Vinicius Miranda</t>
  </si>
  <si>
    <t>Equipe do Projeto</t>
  </si>
  <si>
    <t>GP</t>
  </si>
  <si>
    <t>Gerenciar o Projeto</t>
  </si>
  <si>
    <t>R / A</t>
  </si>
  <si>
    <t>P</t>
  </si>
  <si>
    <t>C</t>
  </si>
  <si>
    <t>I</t>
  </si>
  <si>
    <t>GP - Geretne do Projeto</t>
  </si>
  <si>
    <t>R - Responsável pela Execução</t>
  </si>
  <si>
    <t>A - Responsável pela Aprovação</t>
  </si>
  <si>
    <t>C - Consultado</t>
  </si>
  <si>
    <t>I - Informado</t>
  </si>
  <si>
    <t>P - Participante</t>
  </si>
  <si>
    <t>Matriz de Responsabilidade</t>
  </si>
  <si>
    <t>Planejamento e análise de requisitos</t>
  </si>
  <si>
    <t>definição de funcionalidades e recursos do sistema</t>
  </si>
  <si>
    <t>design de UI/UX</t>
  </si>
  <si>
    <t>Criação de banco de dados</t>
  </si>
  <si>
    <t>Desenvolvimento do backend</t>
  </si>
  <si>
    <t>Desenvolvimento do Frontend</t>
  </si>
  <si>
    <t>Desenvolvimento de Integração das APIs</t>
  </si>
  <si>
    <t>Criação da Calculadora de corridas/Funcionalidades</t>
  </si>
  <si>
    <t>Testes (Unítários, de integração e de Funcionalidades)</t>
  </si>
  <si>
    <t>Correção de Bugs</t>
  </si>
  <si>
    <t>Criação de mídias sociais</t>
  </si>
  <si>
    <t>Estrategia e Campanha de Marketing</t>
  </si>
  <si>
    <t>Felipe</t>
  </si>
  <si>
    <t>Sérgio</t>
  </si>
  <si>
    <t>Matheus</t>
  </si>
  <si>
    <t>Vinicius</t>
  </si>
  <si>
    <t>A</t>
  </si>
  <si>
    <t>Criação de servidores</t>
  </si>
  <si>
    <t>RT - Responsável pelos testes</t>
  </si>
  <si>
    <t>AD - Analista de dados</t>
  </si>
  <si>
    <t>D - Desenvolvedor</t>
  </si>
  <si>
    <t>Legenda de responsabilidades ( gestão de RH)</t>
  </si>
  <si>
    <t>RT</t>
  </si>
  <si>
    <t>AD</t>
  </si>
  <si>
    <t>D</t>
  </si>
  <si>
    <t>P/C</t>
  </si>
  <si>
    <t>R/C</t>
  </si>
  <si>
    <t>R</t>
  </si>
  <si>
    <t>R/I</t>
  </si>
  <si>
    <t>R/A</t>
  </si>
  <si>
    <t xml:space="preserve">Definição de funcionalidades </t>
  </si>
  <si>
    <t>Design de UI/UX</t>
  </si>
  <si>
    <t xml:space="preserve">Criação de banco de dados </t>
  </si>
  <si>
    <t>Desenvolvimento de backend</t>
  </si>
  <si>
    <t>Desenvolvimento do front end</t>
  </si>
  <si>
    <t>Desenvolvimento de integração API</t>
  </si>
  <si>
    <t xml:space="preserve">Correção de bugs </t>
  </si>
  <si>
    <t xml:space="preserve"> campanha de marketing </t>
  </si>
  <si>
    <t>Criação calculadora de corridas</t>
  </si>
  <si>
    <t xml:space="preserve"> Análise de Requisitos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</si>
</sst>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d/mm/yyyy"/>
    <numFmt numFmtId="165" formatCode="d\-mmm\-yyyy"/>
    <numFmt numFmtId="166" formatCode="d"/>
    <numFmt numFmtId="167" formatCode="d/m/yy;@"/>
  </numFmts>
  <fonts count="55" x14ac:knownFonts="1">
    <font>
      <sz val="10"/>
      <name val="Arial"/>
    </font>
    <font>
      <sz val="11"/>
      <color theme="1"/>
      <name val="Calibri"/>
      <family val="2"/>
      <scheme val="minor"/>
    </font>
    <font>
      <sz val="10"/>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4"/>
      <name val="Arial"/>
      <family val="2"/>
    </font>
    <font>
      <u/>
      <sz val="11"/>
      <color theme="10"/>
      <name val="Calibri"/>
      <family val="2"/>
      <scheme val="minor"/>
    </font>
    <font>
      <sz val="11"/>
      <name val="Calibri"/>
      <family val="2"/>
    </font>
    <font>
      <sz val="11"/>
      <color theme="1"/>
      <name val="Calibri"/>
      <family val="2"/>
    </font>
    <font>
      <sz val="10"/>
      <name val="Arial"/>
      <family val="2"/>
    </font>
    <font>
      <b/>
      <sz val="16"/>
      <name val="Arial"/>
      <family val="2"/>
    </font>
    <font>
      <b/>
      <i/>
      <sz val="11"/>
      <name val="Calibri"/>
      <family val="2"/>
    </font>
    <font>
      <sz val="3"/>
      <name val="Calibri"/>
      <family val="2"/>
    </font>
    <font>
      <sz val="10"/>
      <name val="Calibri"/>
      <family val="2"/>
    </font>
    <font>
      <b/>
      <sz val="10"/>
      <name val="Calibri"/>
      <family val="2"/>
    </font>
    <font>
      <sz val="11"/>
      <color rgb="FFFF0000"/>
      <name val="Calibri"/>
      <family val="2"/>
    </font>
    <font>
      <b/>
      <sz val="11"/>
      <color rgb="FFFF0000"/>
      <name val="Calibri"/>
      <family val="2"/>
    </font>
    <font>
      <i/>
      <sz val="11"/>
      <name val="Calibri"/>
      <family val="2"/>
    </font>
    <font>
      <sz val="12"/>
      <color rgb="FF374151"/>
      <name val="Segoe UI"/>
      <family val="2"/>
    </font>
    <font>
      <b/>
      <sz val="11"/>
      <name val="Calibri"/>
      <family val="2"/>
    </font>
    <font>
      <b/>
      <sz val="7"/>
      <name val="Times New Roman"/>
      <family val="1"/>
    </font>
    <font>
      <b/>
      <i/>
      <u/>
      <sz val="20"/>
      <color rgb="FFFF0000"/>
      <name val="Arial"/>
      <family val="2"/>
    </font>
    <font>
      <b/>
      <sz val="12"/>
      <color indexed="9"/>
      <name val="Arial"/>
      <family val="2"/>
    </font>
    <font>
      <i/>
      <sz val="14"/>
      <name val="Arial"/>
      <family val="2"/>
    </font>
    <font>
      <i/>
      <sz val="14"/>
      <color indexed="62"/>
      <name val="Arial"/>
      <family val="2"/>
    </font>
    <font>
      <sz val="12"/>
      <color indexed="9"/>
      <name val="Arial"/>
      <family val="2"/>
    </font>
    <font>
      <sz val="10"/>
      <color indexed="62"/>
      <name val="Arial"/>
      <family val="2"/>
    </font>
    <font>
      <b/>
      <sz val="10"/>
      <color indexed="9"/>
      <name val="Arial"/>
      <family val="2"/>
    </font>
    <font>
      <b/>
      <sz val="15"/>
      <name val="Arial"/>
      <family val="2"/>
    </font>
    <font>
      <b/>
      <sz val="8"/>
      <color indexed="81"/>
      <name val="Tahoma"/>
      <family val="2"/>
    </font>
    <font>
      <b/>
      <sz val="7"/>
      <color indexed="81"/>
      <name val="Tahoma"/>
      <family val="2"/>
    </font>
    <font>
      <sz val="10"/>
      <color theme="1"/>
      <name val="Arial"/>
      <family val="2"/>
    </font>
    <font>
      <b/>
      <sz val="10"/>
      <color theme="1"/>
      <name val="Arial"/>
      <family val="2"/>
    </font>
  </fonts>
  <fills count="31">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rgb="FFA679E7"/>
        <bgColor indexed="64"/>
      </patternFill>
    </fill>
    <fill>
      <patternFill patternType="solid">
        <fgColor rgb="FFFFFFFF"/>
        <bgColor indexed="64"/>
      </patternFill>
    </fill>
    <fill>
      <patternFill patternType="gray125">
        <bgColor rgb="FFDFDFDF"/>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10"/>
        <bgColor indexed="64"/>
      </patternFill>
    </fill>
    <fill>
      <patternFill patternType="solid">
        <fgColor indexed="18"/>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FF00"/>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bottom/>
      <diagonal/>
    </border>
    <border>
      <left style="thick">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bottom style="medium">
        <color indexed="64"/>
      </bottom>
      <diagonal/>
    </border>
    <border>
      <left style="medium">
        <color rgb="FF000000"/>
      </left>
      <right/>
      <top style="medium">
        <color indexed="64"/>
      </top>
      <bottom style="medium">
        <color indexed="64"/>
      </bottom>
      <diagonal/>
    </border>
    <border>
      <left style="medium">
        <color rgb="FF000000"/>
      </left>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s>
  <cellStyleXfs count="20">
    <xf numFmtId="0" fontId="0" fillId="0" borderId="0"/>
    <xf numFmtId="167" fontId="11" fillId="0" borderId="39" applyFill="0">
      <alignment horizontal="center" vertical="center"/>
    </xf>
    <xf numFmtId="0" fontId="6" fillId="0" borderId="0" applyNumberFormat="0" applyFill="0" applyBorder="0" applyAlignment="0" applyProtection="0">
      <alignment vertical="top"/>
      <protection locked="0"/>
    </xf>
    <xf numFmtId="164" fontId="11" fillId="0" borderId="31">
      <alignment horizontal="center" vertical="center"/>
    </xf>
    <xf numFmtId="0" fontId="11" fillId="0" borderId="39" applyFill="0">
      <alignment horizontal="center" vertical="center"/>
    </xf>
    <xf numFmtId="9" fontId="2" fillId="0" borderId="0" applyFont="0" applyFill="0" applyBorder="0" applyAlignment="0" applyProtection="0"/>
    <xf numFmtId="0" fontId="11" fillId="0" borderId="39" applyFill="0">
      <alignment horizontal="left" vertical="center" indent="2"/>
    </xf>
    <xf numFmtId="0" fontId="13" fillId="0" borderId="0" applyNumberFormat="0" applyFill="0" applyBorder="0" applyAlignment="0" applyProtection="0"/>
    <xf numFmtId="0" fontId="14" fillId="0" borderId="21" applyNumberFormat="0" applyFill="0" applyAlignment="0" applyProtection="0"/>
    <xf numFmtId="0" fontId="15" fillId="0" borderId="22" applyNumberFormat="0" applyFill="0" applyAlignment="0" applyProtection="0"/>
    <xf numFmtId="0" fontId="12" fillId="0" borderId="0"/>
    <xf numFmtId="0" fontId="2" fillId="0" borderId="0"/>
    <xf numFmtId="0" fontId="13" fillId="0" borderId="0" applyNumberFormat="0" applyFill="0" applyBorder="0" applyAlignment="0" applyProtection="0"/>
    <xf numFmtId="0" fontId="28" fillId="0" borderId="0" applyNumberFormat="0" applyFill="0" applyBorder="0" applyAlignment="0" applyProtection="0"/>
    <xf numFmtId="0" fontId="12" fillId="18" borderId="0" applyNumberFormat="0" applyBorder="0" applyAlignment="0" applyProtection="0"/>
    <xf numFmtId="0" fontId="22" fillId="0" borderId="0"/>
    <xf numFmtId="0" fontId="12" fillId="19" borderId="0" applyNumberFormat="0" applyBorder="0" applyAlignment="0" applyProtection="0"/>
    <xf numFmtId="0" fontId="30" fillId="17" borderId="0" applyNumberFormat="0" applyBorder="0" applyAlignment="0" applyProtection="0"/>
    <xf numFmtId="0" fontId="1" fillId="0" borderId="0"/>
    <xf numFmtId="9" fontId="31" fillId="0" borderId="0" applyFont="0" applyFill="0" applyBorder="0" applyAlignment="0" applyProtection="0"/>
  </cellStyleXfs>
  <cellXfs count="253">
    <xf numFmtId="0" fontId="0" fillId="0" borderId="0" xfId="0"/>
    <xf numFmtId="0" fontId="0" fillId="0" borderId="0" xfId="0" applyAlignment="1">
      <alignment horizontal="center"/>
    </xf>
    <xf numFmtId="0" fontId="5" fillId="0" borderId="0" xfId="0" applyFont="1"/>
    <xf numFmtId="0" fontId="0" fillId="0" borderId="0" xfId="0" applyAlignment="1">
      <alignment horizontal="left"/>
    </xf>
    <xf numFmtId="0" fontId="7" fillId="0" borderId="0" xfId="0" applyFont="1"/>
    <xf numFmtId="0" fontId="3" fillId="0" borderId="1" xfId="0" applyFont="1" applyBorder="1" applyAlignment="1">
      <alignment horizontal="left" vertical="top" wrapText="1"/>
    </xf>
    <xf numFmtId="0" fontId="3" fillId="0" borderId="2" xfId="0" applyFont="1" applyBorder="1" applyAlignment="1">
      <alignment horizontal="left" vertical="top" wrapText="1" indent="2"/>
    </xf>
    <xf numFmtId="0" fontId="8" fillId="0" borderId="0" xfId="0" applyFont="1"/>
    <xf numFmtId="0" fontId="4" fillId="0" borderId="0" xfId="0" applyFont="1" applyAlignment="1">
      <alignment vertical="center"/>
    </xf>
    <xf numFmtId="0" fontId="3" fillId="0" borderId="1" xfId="0" applyFont="1" applyBorder="1" applyAlignment="1">
      <alignment horizontal="left" vertical="center" wrapText="1"/>
    </xf>
    <xf numFmtId="0" fontId="8" fillId="0" borderId="0" xfId="0" applyFont="1" applyAlignment="1">
      <alignment vertical="center"/>
    </xf>
    <xf numFmtId="0" fontId="3" fillId="0" borderId="2" xfId="0" applyFont="1" applyBorder="1" applyAlignment="1">
      <alignment horizontal="left" vertical="center" wrapText="1" indent="2"/>
    </xf>
    <xf numFmtId="0" fontId="9" fillId="2" borderId="3" xfId="0" applyFont="1" applyFill="1" applyBorder="1" applyAlignment="1">
      <alignment horizontal="left" vertical="center" wrapText="1" indent="2"/>
    </xf>
    <xf numFmtId="0" fontId="9" fillId="2" borderId="4" xfId="0" applyFont="1" applyFill="1" applyBorder="1" applyAlignment="1">
      <alignment horizontal="left" vertical="center" wrapText="1"/>
    </xf>
    <xf numFmtId="0" fontId="0" fillId="0" borderId="0" xfId="0" applyAlignment="1">
      <alignment vertical="center"/>
    </xf>
    <xf numFmtId="0" fontId="5" fillId="0" borderId="5" xfId="0" applyFont="1" applyBorder="1"/>
    <xf numFmtId="0" fontId="5" fillId="0" borderId="6" xfId="0" applyFont="1" applyBorder="1"/>
    <xf numFmtId="0" fontId="9" fillId="3" borderId="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0" fillId="0" borderId="5" xfId="0" applyBorder="1"/>
    <xf numFmtId="0" fontId="4" fillId="0" borderId="0" xfId="0" applyFont="1"/>
    <xf numFmtId="0" fontId="0" fillId="0" borderId="23" xfId="0" applyBorder="1"/>
    <xf numFmtId="0" fontId="0" fillId="0" borderId="24" xfId="0" applyBorder="1"/>
    <xf numFmtId="0" fontId="0" fillId="0" borderId="23" xfId="0" pivotButton="1"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0" xfId="10" applyAlignment="1">
      <alignment wrapText="1"/>
    </xf>
    <xf numFmtId="0" fontId="13" fillId="0" borderId="0" xfId="7" applyAlignment="1">
      <alignment horizontal="left"/>
    </xf>
    <xf numFmtId="0" fontId="17" fillId="0" borderId="0" xfId="0" applyFont="1" applyAlignment="1">
      <alignment horizontal="left"/>
    </xf>
    <xf numFmtId="0" fontId="18" fillId="0" borderId="0" xfId="0" applyFont="1"/>
    <xf numFmtId="0" fontId="18" fillId="0" borderId="0" xfId="0" applyFont="1" applyAlignment="1">
      <alignment horizontal="center"/>
    </xf>
    <xf numFmtId="0" fontId="12" fillId="0" borderId="0" xfId="10"/>
    <xf numFmtId="0" fontId="0" fillId="0" borderId="31" xfId="0" applyBorder="1" applyAlignment="1">
      <alignment horizontal="center" vertical="center"/>
    </xf>
    <xf numFmtId="0" fontId="0" fillId="0" borderId="35" xfId="0" applyBorder="1"/>
    <xf numFmtId="166" fontId="19" fillId="5" borderId="36" xfId="0" applyNumberFormat="1" applyFont="1" applyFill="1" applyBorder="1" applyAlignment="1">
      <alignment horizontal="center" vertical="center"/>
    </xf>
    <xf numFmtId="166" fontId="19" fillId="5" borderId="0" xfId="0" applyNumberFormat="1" applyFont="1" applyFill="1" applyAlignment="1">
      <alignment horizontal="center" vertical="center"/>
    </xf>
    <xf numFmtId="166" fontId="19" fillId="5" borderId="30" xfId="0" applyNumberFormat="1" applyFont="1" applyFill="1" applyBorder="1" applyAlignment="1">
      <alignment horizontal="center" vertical="center"/>
    </xf>
    <xf numFmtId="0" fontId="20" fillId="6" borderId="33" xfId="0" applyFont="1" applyFill="1" applyBorder="1" applyAlignment="1">
      <alignment horizontal="left" vertical="center" indent="1"/>
    </xf>
    <xf numFmtId="0" fontId="20" fillId="6" borderId="33" xfId="0" applyFont="1" applyFill="1" applyBorder="1" applyAlignment="1">
      <alignment horizontal="center" vertical="center" wrapText="1"/>
    </xf>
    <xf numFmtId="0" fontId="21" fillId="7" borderId="37" xfId="0" applyFont="1" applyFill="1" applyBorder="1" applyAlignment="1">
      <alignment horizontal="center" vertical="center" shrinkToFit="1"/>
    </xf>
    <xf numFmtId="0" fontId="0" fillId="0" borderId="0" xfId="0" applyAlignment="1">
      <alignment wrapText="1"/>
    </xf>
    <xf numFmtId="0" fontId="0" fillId="0" borderId="38" xfId="0" applyBorder="1" applyAlignment="1">
      <alignment vertical="center"/>
    </xf>
    <xf numFmtId="0" fontId="16" fillId="8" borderId="39" xfId="0" applyFont="1" applyFill="1" applyBorder="1" applyAlignment="1">
      <alignment horizontal="left" vertical="center" indent="1"/>
    </xf>
    <xf numFmtId="0" fontId="11" fillId="8" borderId="39" xfId="4" applyFill="1">
      <alignment horizontal="center" vertical="center"/>
    </xf>
    <xf numFmtId="9" fontId="22" fillId="8" borderId="39" xfId="5" applyFont="1" applyFill="1" applyBorder="1" applyAlignment="1">
      <alignment horizontal="center" vertical="center"/>
    </xf>
    <xf numFmtId="167" fontId="0" fillId="8" borderId="39" xfId="0" applyNumberFormat="1" applyFill="1" applyBorder="1" applyAlignment="1">
      <alignment horizontal="center" vertical="center"/>
    </xf>
    <xf numFmtId="167" fontId="22" fillId="8" borderId="39" xfId="0" applyNumberFormat="1" applyFont="1" applyFill="1" applyBorder="1" applyAlignment="1">
      <alignment horizontal="center" vertical="center"/>
    </xf>
    <xf numFmtId="0" fontId="22" fillId="0" borderId="39" xfId="0" applyFont="1" applyBorder="1" applyAlignment="1">
      <alignment horizontal="center" vertical="center"/>
    </xf>
    <xf numFmtId="0" fontId="11" fillId="9" borderId="39" xfId="6" applyFill="1">
      <alignment horizontal="left" vertical="center" indent="2"/>
    </xf>
    <xf numFmtId="0" fontId="11" fillId="9" borderId="39" xfId="4" applyFill="1">
      <alignment horizontal="center" vertical="center"/>
    </xf>
    <xf numFmtId="9" fontId="22" fillId="9" borderId="39" xfId="5" applyFont="1" applyFill="1" applyBorder="1" applyAlignment="1">
      <alignment horizontal="center" vertical="center"/>
    </xf>
    <xf numFmtId="167" fontId="11" fillId="9" borderId="39" xfId="1" applyFill="1">
      <alignment horizontal="center" vertical="center"/>
    </xf>
    <xf numFmtId="0" fontId="0" fillId="0" borderId="38" xfId="0" applyBorder="1" applyAlignment="1">
      <alignment horizontal="right" vertical="center"/>
    </xf>
    <xf numFmtId="0" fontId="16" fillId="10" borderId="39" xfId="0" applyFont="1" applyFill="1" applyBorder="1" applyAlignment="1">
      <alignment horizontal="left" vertical="center" indent="1"/>
    </xf>
    <xf numFmtId="0" fontId="11" fillId="10" borderId="39" xfId="4" applyFill="1">
      <alignment horizontal="center" vertical="center"/>
    </xf>
    <xf numFmtId="9" fontId="22" fillId="10" borderId="39" xfId="5" applyFont="1" applyFill="1" applyBorder="1" applyAlignment="1">
      <alignment horizontal="center" vertical="center"/>
    </xf>
    <xf numFmtId="167" fontId="0" fillId="10" borderId="39" xfId="0" applyNumberFormat="1" applyFill="1" applyBorder="1" applyAlignment="1">
      <alignment horizontal="center" vertical="center"/>
    </xf>
    <xf numFmtId="167" fontId="22" fillId="10" borderId="39" xfId="0" applyNumberFormat="1" applyFont="1" applyFill="1" applyBorder="1" applyAlignment="1">
      <alignment horizontal="center" vertical="center"/>
    </xf>
    <xf numFmtId="0" fontId="11" fillId="11" borderId="39" xfId="6" applyFill="1">
      <alignment horizontal="left" vertical="center" indent="2"/>
    </xf>
    <xf numFmtId="0" fontId="11" fillId="11" borderId="39" xfId="4" applyFill="1">
      <alignment horizontal="center" vertical="center"/>
    </xf>
    <xf numFmtId="9" fontId="22" fillId="11" borderId="39" xfId="5" applyFont="1" applyFill="1" applyBorder="1" applyAlignment="1">
      <alignment horizontal="center" vertical="center"/>
    </xf>
    <xf numFmtId="167" fontId="11" fillId="11" borderId="39" xfId="1" applyFill="1">
      <alignment horizontal="center" vertical="center"/>
    </xf>
    <xf numFmtId="0" fontId="16" fillId="12" borderId="39" xfId="0" applyFont="1" applyFill="1" applyBorder="1" applyAlignment="1">
      <alignment horizontal="left" vertical="center" indent="1"/>
    </xf>
    <xf numFmtId="0" fontId="11" fillId="12" borderId="39" xfId="4" applyFill="1">
      <alignment horizontal="center" vertical="center"/>
    </xf>
    <xf numFmtId="9" fontId="22" fillId="12" borderId="39" xfId="5" applyFont="1" applyFill="1" applyBorder="1" applyAlignment="1">
      <alignment horizontal="center" vertical="center"/>
    </xf>
    <xf numFmtId="167" fontId="0" fillId="12" borderId="39" xfId="0" applyNumberFormat="1" applyFill="1" applyBorder="1" applyAlignment="1">
      <alignment horizontal="center" vertical="center"/>
    </xf>
    <xf numFmtId="167" fontId="22" fillId="12" borderId="39" xfId="0" applyNumberFormat="1" applyFont="1" applyFill="1" applyBorder="1" applyAlignment="1">
      <alignment horizontal="center" vertical="center"/>
    </xf>
    <xf numFmtId="0" fontId="11" fillId="13" borderId="39" xfId="6" applyFill="1">
      <alignment horizontal="left" vertical="center" indent="2"/>
    </xf>
    <xf numFmtId="0" fontId="11" fillId="13" borderId="39" xfId="4" applyFill="1">
      <alignment horizontal="center" vertical="center"/>
    </xf>
    <xf numFmtId="9" fontId="22" fillId="13" borderId="39" xfId="5" applyFont="1" applyFill="1" applyBorder="1" applyAlignment="1">
      <alignment horizontal="center" vertical="center"/>
    </xf>
    <xf numFmtId="167" fontId="11" fillId="13" borderId="39" xfId="1" applyFill="1">
      <alignment horizontal="center" vertical="center"/>
    </xf>
    <xf numFmtId="0" fontId="16" fillId="14" borderId="39" xfId="0" applyFont="1" applyFill="1" applyBorder="1" applyAlignment="1">
      <alignment horizontal="left" vertical="center" indent="1"/>
    </xf>
    <xf numFmtId="0" fontId="11" fillId="14" borderId="39" xfId="4" applyFill="1">
      <alignment horizontal="center" vertical="center"/>
    </xf>
    <xf numFmtId="9" fontId="22" fillId="14" borderId="39" xfId="5" applyFont="1" applyFill="1" applyBorder="1" applyAlignment="1">
      <alignment horizontal="center" vertical="center"/>
    </xf>
    <xf numFmtId="167" fontId="0" fillId="14" borderId="39" xfId="0" applyNumberFormat="1" applyFill="1" applyBorder="1" applyAlignment="1">
      <alignment horizontal="center" vertical="center"/>
    </xf>
    <xf numFmtId="167" fontId="22" fillId="14" borderId="39" xfId="0" applyNumberFormat="1" applyFont="1" applyFill="1" applyBorder="1" applyAlignment="1">
      <alignment horizontal="center" vertical="center"/>
    </xf>
    <xf numFmtId="0" fontId="11" fillId="15" borderId="39" xfId="6" applyFill="1">
      <alignment horizontal="left" vertical="center" indent="2"/>
    </xf>
    <xf numFmtId="0" fontId="11" fillId="15" borderId="39" xfId="4" applyFill="1">
      <alignment horizontal="center" vertical="center"/>
    </xf>
    <xf numFmtId="9" fontId="22" fillId="15" borderId="39" xfId="5" applyFont="1" applyFill="1" applyBorder="1" applyAlignment="1">
      <alignment horizontal="center" vertical="center"/>
    </xf>
    <xf numFmtId="167" fontId="11" fillId="15" borderId="39" xfId="1" applyFill="1">
      <alignment horizontal="center" vertical="center"/>
    </xf>
    <xf numFmtId="0" fontId="11" fillId="0" borderId="39" xfId="6">
      <alignment horizontal="left" vertical="center" indent="2"/>
    </xf>
    <xf numFmtId="0" fontId="11" fillId="0" borderId="39" xfId="4">
      <alignment horizontal="center" vertical="center"/>
    </xf>
    <xf numFmtId="9" fontId="22" fillId="0" borderId="39" xfId="5" applyFont="1" applyBorder="1" applyAlignment="1">
      <alignment horizontal="center" vertical="center"/>
    </xf>
    <xf numFmtId="167" fontId="11" fillId="0" borderId="39" xfId="1">
      <alignment horizontal="center" vertical="center"/>
    </xf>
    <xf numFmtId="0" fontId="23" fillId="16" borderId="39" xfId="0" applyFont="1" applyFill="1" applyBorder="1" applyAlignment="1">
      <alignment horizontal="left" vertical="center" indent="1"/>
    </xf>
    <xf numFmtId="0" fontId="23" fillId="16" borderId="39" xfId="0" applyFont="1" applyFill="1" applyBorder="1" applyAlignment="1">
      <alignment horizontal="center" vertical="center"/>
    </xf>
    <xf numFmtId="9" fontId="22" fillId="16" borderId="39" xfId="5" applyFont="1" applyFill="1" applyBorder="1" applyAlignment="1">
      <alignment horizontal="center" vertical="center"/>
    </xf>
    <xf numFmtId="167" fontId="24" fillId="16" borderId="39" xfId="0" applyNumberFormat="1" applyFont="1" applyFill="1" applyBorder="1" applyAlignment="1">
      <alignment horizontal="left" vertical="center"/>
    </xf>
    <xf numFmtId="167" fontId="22" fillId="16" borderId="39" xfId="0" applyNumberFormat="1" applyFont="1" applyFill="1" applyBorder="1" applyAlignment="1">
      <alignment horizontal="center" vertical="center"/>
    </xf>
    <xf numFmtId="0" fontId="22" fillId="16" borderId="39" xfId="0" applyFont="1" applyFill="1" applyBorder="1" applyAlignment="1">
      <alignment horizontal="center" vertical="center"/>
    </xf>
    <xf numFmtId="0" fontId="0" fillId="16" borderId="38" xfId="0" applyFill="1" applyBorder="1" applyAlignment="1">
      <alignment vertical="center"/>
    </xf>
    <xf numFmtId="0" fontId="0" fillId="0" borderId="0" xfId="0" applyAlignment="1">
      <alignment horizontal="right" vertical="center"/>
    </xf>
    <xf numFmtId="0" fontId="25" fillId="0" borderId="0" xfId="0" applyFont="1"/>
    <xf numFmtId="0" fontId="12" fillId="0" borderId="0" xfId="0" applyFont="1" applyAlignment="1">
      <alignment horizontal="center"/>
    </xf>
    <xf numFmtId="0" fontId="26" fillId="0" borderId="0" xfId="2" applyFont="1" applyAlignment="1" applyProtection="1"/>
    <xf numFmtId="0" fontId="14" fillId="0" borderId="21" xfId="8" applyAlignment="1">
      <alignment vertical="top" wrapText="1"/>
    </xf>
    <xf numFmtId="0" fontId="29" fillId="0" borderId="0" xfId="0" applyFont="1" applyAlignment="1">
      <alignment vertical="center"/>
    </xf>
    <xf numFmtId="0" fontId="29" fillId="0" borderId="0" xfId="0" applyFont="1" applyAlignment="1">
      <alignment vertical="center" wrapText="1"/>
    </xf>
    <xf numFmtId="0" fontId="27" fillId="21" borderId="11" xfId="0" applyFont="1" applyFill="1" applyBorder="1" applyAlignment="1">
      <alignment horizontal="center" vertical="center"/>
    </xf>
    <xf numFmtId="0" fontId="34" fillId="21" borderId="0" xfId="0" applyFont="1" applyFill="1" applyAlignment="1">
      <alignment horizontal="center" vertical="center"/>
    </xf>
    <xf numFmtId="0" fontId="2" fillId="21" borderId="0" xfId="0" applyFont="1" applyFill="1" applyAlignment="1">
      <alignment horizontal="center" vertical="center"/>
    </xf>
    <xf numFmtId="0" fontId="4" fillId="22" borderId="43" xfId="0" applyFont="1" applyFill="1" applyBorder="1" applyAlignment="1">
      <alignment horizontal="center" vertical="center" wrapText="1"/>
    </xf>
    <xf numFmtId="0" fontId="4" fillId="22" borderId="44" xfId="0" applyFont="1" applyFill="1" applyBorder="1" applyAlignment="1">
      <alignment horizontal="center" vertical="center" wrapText="1"/>
    </xf>
    <xf numFmtId="0" fontId="35" fillId="21" borderId="47" xfId="0" applyFont="1" applyFill="1" applyBorder="1" applyAlignment="1">
      <alignment horizontal="center" vertical="center" wrapText="1"/>
    </xf>
    <xf numFmtId="0" fontId="35" fillId="21" borderId="12" xfId="0" applyFont="1" applyFill="1" applyBorder="1" applyAlignment="1">
      <alignment horizontal="center" vertical="center" wrapText="1"/>
    </xf>
    <xf numFmtId="0" fontId="36" fillId="21" borderId="12" xfId="0" applyFont="1" applyFill="1" applyBorder="1" applyAlignment="1">
      <alignment horizontal="center" vertical="center" wrapText="1"/>
    </xf>
    <xf numFmtId="0" fontId="40" fillId="0" borderId="0" xfId="0" applyFont="1" applyAlignment="1">
      <alignment vertical="center"/>
    </xf>
    <xf numFmtId="0" fontId="0" fillId="0" borderId="0" xfId="0" applyAlignment="1">
      <alignment horizontal="left" vertical="center" indent="1"/>
    </xf>
    <xf numFmtId="0" fontId="40" fillId="0" borderId="0" xfId="0" applyFont="1" applyAlignment="1">
      <alignment horizontal="left" vertical="center" indent="1"/>
    </xf>
    <xf numFmtId="0" fontId="41" fillId="20" borderId="7" xfId="0" applyFont="1" applyFill="1" applyBorder="1" applyAlignment="1">
      <alignment horizontal="center" vertical="center" wrapText="1"/>
    </xf>
    <xf numFmtId="0" fontId="41" fillId="20" borderId="8" xfId="0" applyFont="1" applyFill="1" applyBorder="1" applyAlignment="1">
      <alignment horizontal="center" vertical="center" wrapText="1"/>
    </xf>
    <xf numFmtId="0" fontId="29" fillId="0" borderId="12" xfId="0" applyFont="1" applyBorder="1" applyAlignment="1">
      <alignment horizontal="center" vertical="center" wrapText="1"/>
    </xf>
    <xf numFmtId="0" fontId="41" fillId="0" borderId="12" xfId="0" applyFont="1" applyBorder="1" applyAlignment="1">
      <alignment horizontal="center" vertical="center" wrapText="1"/>
    </xf>
    <xf numFmtId="0" fontId="41" fillId="0" borderId="0" xfId="0" applyFont="1" applyAlignment="1">
      <alignment vertical="center"/>
    </xf>
    <xf numFmtId="0" fontId="2" fillId="21" borderId="0" xfId="0" applyFont="1" applyFill="1" applyAlignment="1">
      <alignment vertical="center"/>
    </xf>
    <xf numFmtId="0" fontId="41" fillId="0" borderId="50" xfId="0" applyFont="1" applyBorder="1" applyAlignment="1">
      <alignment horizontal="center" vertical="center" wrapText="1"/>
    </xf>
    <xf numFmtId="0" fontId="41" fillId="0" borderId="7"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horizontal="center" wrapText="1"/>
    </xf>
    <xf numFmtId="0" fontId="2" fillId="0" borderId="0" xfId="11"/>
    <xf numFmtId="0" fontId="43" fillId="0" borderId="0" xfId="11" applyFont="1"/>
    <xf numFmtId="0" fontId="44" fillId="2" borderId="5" xfId="11" applyFont="1" applyFill="1" applyBorder="1" applyAlignment="1">
      <alignment horizontal="centerContinuous"/>
    </xf>
    <xf numFmtId="0" fontId="44" fillId="2" borderId="0" xfId="11" applyFont="1" applyFill="1" applyAlignment="1">
      <alignment horizontal="centerContinuous"/>
    </xf>
    <xf numFmtId="0" fontId="45" fillId="0" borderId="0" xfId="11" applyFont="1"/>
    <xf numFmtId="0" fontId="46" fillId="0" borderId="51" xfId="11" applyFont="1" applyBorder="1"/>
    <xf numFmtId="0" fontId="2" fillId="0" borderId="9" xfId="11" applyBorder="1"/>
    <xf numFmtId="0" fontId="4" fillId="0" borderId="9" xfId="11" applyFont="1" applyBorder="1" applyAlignment="1">
      <alignment horizontal="right"/>
    </xf>
    <xf numFmtId="0" fontId="2" fillId="23" borderId="3" xfId="11" applyFill="1" applyBorder="1"/>
    <xf numFmtId="0" fontId="2" fillId="23" borderId="19" xfId="11" applyFill="1" applyBorder="1"/>
    <xf numFmtId="0" fontId="2" fillId="23" borderId="10" xfId="11" applyFill="1" applyBorder="1"/>
    <xf numFmtId="0" fontId="44" fillId="2" borderId="5" xfId="11" applyFont="1" applyFill="1" applyBorder="1" applyAlignment="1">
      <alignment horizontal="left"/>
    </xf>
    <xf numFmtId="0" fontId="47" fillId="2" borderId="0" xfId="11" applyFont="1" applyFill="1"/>
    <xf numFmtId="0" fontId="2" fillId="2" borderId="0" xfId="11" applyFill="1"/>
    <xf numFmtId="0" fontId="2" fillId="23" borderId="2" xfId="11" applyFill="1" applyBorder="1"/>
    <xf numFmtId="0" fontId="2" fillId="23" borderId="52" xfId="11" applyFill="1" applyBorder="1"/>
    <xf numFmtId="0" fontId="2" fillId="23" borderId="53" xfId="11" applyFill="1" applyBorder="1"/>
    <xf numFmtId="0" fontId="48" fillId="0" borderId="5" xfId="11" applyFont="1" applyBorder="1"/>
    <xf numFmtId="0" fontId="2" fillId="24" borderId="2" xfId="11" applyFill="1" applyBorder="1"/>
    <xf numFmtId="0" fontId="2" fillId="24" borderId="52" xfId="11" applyFill="1" applyBorder="1"/>
    <xf numFmtId="0" fontId="2" fillId="24" borderId="53" xfId="11" applyFill="1" applyBorder="1"/>
    <xf numFmtId="0" fontId="48" fillId="0" borderId="0" xfId="11" applyFont="1"/>
    <xf numFmtId="0" fontId="4" fillId="0" borderId="0" xfId="11" applyFont="1" applyAlignment="1">
      <alignment horizontal="right"/>
    </xf>
    <xf numFmtId="0" fontId="4" fillId="25" borderId="2" xfId="11" applyFont="1" applyFill="1" applyBorder="1"/>
    <xf numFmtId="0" fontId="2" fillId="25" borderId="52" xfId="11" applyFill="1" applyBorder="1"/>
    <xf numFmtId="0" fontId="2" fillId="25" borderId="15" xfId="11" applyFill="1" applyBorder="1"/>
    <xf numFmtId="0" fontId="48" fillId="0" borderId="54" xfId="11" applyFont="1" applyBorder="1"/>
    <xf numFmtId="0" fontId="48" fillId="0" borderId="11" xfId="11" applyFont="1" applyBorder="1"/>
    <xf numFmtId="0" fontId="2" fillId="0" borderId="11" xfId="11" applyBorder="1"/>
    <xf numFmtId="0" fontId="4" fillId="0" borderId="11" xfId="11" applyFont="1" applyBorder="1" applyAlignment="1">
      <alignment horizontal="right"/>
    </xf>
    <xf numFmtId="0" fontId="49" fillId="26" borderId="55" xfId="11" applyFont="1" applyFill="1" applyBorder="1"/>
    <xf numFmtId="0" fontId="49" fillId="26" borderId="56" xfId="11" applyFont="1" applyFill="1" applyBorder="1"/>
    <xf numFmtId="0" fontId="2" fillId="26" borderId="57" xfId="11" applyFill="1" applyBorder="1"/>
    <xf numFmtId="0" fontId="44" fillId="2" borderId="58" xfId="11" applyFont="1" applyFill="1" applyBorder="1" applyAlignment="1">
      <alignment horizontal="centerContinuous"/>
    </xf>
    <xf numFmtId="0" fontId="47" fillId="2" borderId="58" xfId="11" applyFont="1" applyFill="1" applyBorder="1" applyAlignment="1">
      <alignment horizontal="centerContinuous"/>
    </xf>
    <xf numFmtId="0" fontId="47" fillId="2" borderId="51" xfId="11" applyFont="1" applyFill="1" applyBorder="1" applyAlignment="1">
      <alignment horizontal="centerContinuous"/>
    </xf>
    <xf numFmtId="0" fontId="2" fillId="23" borderId="59" xfId="11" applyFill="1" applyBorder="1" applyAlignment="1">
      <alignment textRotation="90"/>
    </xf>
    <xf numFmtId="0" fontId="2" fillId="23" borderId="60" xfId="11" applyFill="1" applyBorder="1" applyAlignment="1">
      <alignment textRotation="90"/>
    </xf>
    <xf numFmtId="0" fontId="2" fillId="0" borderId="0" xfId="11" applyAlignment="1">
      <alignment textRotation="90"/>
    </xf>
    <xf numFmtId="0" fontId="2" fillId="23" borderId="10" xfId="11" applyFill="1" applyBorder="1" applyAlignment="1">
      <alignment horizontal="right"/>
    </xf>
    <xf numFmtId="0" fontId="2" fillId="23" borderId="6" xfId="11" applyFill="1" applyBorder="1" applyAlignment="1">
      <alignment horizontal="right"/>
    </xf>
    <xf numFmtId="0" fontId="2" fillId="0" borderId="63" xfId="11" applyBorder="1" applyAlignment="1">
      <alignment horizontal="center"/>
    </xf>
    <xf numFmtId="0" fontId="2" fillId="0" borderId="1" xfId="11" applyBorder="1" applyAlignment="1">
      <alignment horizontal="center"/>
    </xf>
    <xf numFmtId="0" fontId="4" fillId="0" borderId="1" xfId="11" applyFont="1" applyBorder="1" applyAlignment="1">
      <alignment horizontal="center"/>
    </xf>
    <xf numFmtId="0" fontId="2" fillId="0" borderId="64" xfId="11" applyBorder="1" applyAlignment="1">
      <alignment horizontal="center"/>
    </xf>
    <xf numFmtId="0" fontId="2" fillId="0" borderId="65" xfId="11" applyBorder="1" applyAlignment="1">
      <alignment horizontal="center"/>
    </xf>
    <xf numFmtId="0" fontId="2" fillId="23" borderId="51" xfId="11" applyFill="1" applyBorder="1" applyAlignment="1">
      <alignment horizontal="center" vertical="center"/>
    </xf>
    <xf numFmtId="0" fontId="2" fillId="23" borderId="13" xfId="11" applyFill="1" applyBorder="1" applyAlignment="1">
      <alignment horizontal="center" vertical="center"/>
    </xf>
    <xf numFmtId="0" fontId="50" fillId="0" borderId="0" xfId="11" applyFont="1"/>
    <xf numFmtId="0" fontId="2" fillId="0" borderId="0" xfId="11" applyAlignment="1">
      <alignment horizontal="center"/>
    </xf>
    <xf numFmtId="0" fontId="9" fillId="3" borderId="43" xfId="11" applyFont="1" applyFill="1" applyBorder="1" applyAlignment="1">
      <alignment horizontal="left" vertical="center" wrapText="1" indent="1"/>
    </xf>
    <xf numFmtId="0" fontId="9" fillId="3" borderId="66" xfId="11" applyFont="1" applyFill="1" applyBorder="1" applyAlignment="1">
      <alignment horizontal="center" vertical="center" wrapText="1"/>
    </xf>
    <xf numFmtId="0" fontId="2" fillId="0" borderId="0" xfId="11" applyAlignment="1">
      <alignment horizontal="left" indent="1"/>
    </xf>
    <xf numFmtId="0" fontId="9" fillId="2" borderId="3" xfId="11" applyFont="1" applyFill="1" applyBorder="1" applyAlignment="1">
      <alignment horizontal="left" vertical="center" wrapText="1" indent="1"/>
    </xf>
    <xf numFmtId="0" fontId="9" fillId="2" borderId="4" xfId="11" applyFont="1" applyFill="1" applyBorder="1" applyAlignment="1">
      <alignment horizontal="left" vertical="center" wrapText="1"/>
    </xf>
    <xf numFmtId="0" fontId="9" fillId="2" borderId="62" xfId="11" applyFont="1" applyFill="1" applyBorder="1" applyAlignment="1">
      <alignment horizontal="left" vertical="center" wrapText="1"/>
    </xf>
    <xf numFmtId="0" fontId="3" fillId="0" borderId="2" xfId="11" applyFont="1" applyBorder="1" applyAlignment="1">
      <alignment horizontal="left" vertical="center" wrapText="1" indent="1"/>
    </xf>
    <xf numFmtId="0" fontId="3" fillId="0" borderId="1" xfId="11" applyFont="1" applyBorder="1" applyAlignment="1">
      <alignment horizontal="left" vertical="center" wrapText="1"/>
    </xf>
    <xf numFmtId="0" fontId="3" fillId="0" borderId="67" xfId="11" applyFont="1" applyBorder="1" applyAlignment="1">
      <alignment horizontal="left" vertical="center" wrapText="1" indent="1"/>
    </xf>
    <xf numFmtId="0" fontId="3" fillId="0" borderId="68" xfId="11" applyFont="1" applyBorder="1" applyAlignment="1">
      <alignment horizontal="left" vertical="center" wrapText="1"/>
    </xf>
    <xf numFmtId="0" fontId="3" fillId="0" borderId="69" xfId="11" applyFont="1" applyBorder="1" applyAlignment="1">
      <alignment horizontal="left" vertical="center" wrapText="1" indent="1"/>
    </xf>
    <xf numFmtId="0" fontId="3" fillId="0" borderId="70" xfId="11" applyFont="1" applyBorder="1" applyAlignment="1">
      <alignment horizontal="left" vertical="center" wrapText="1"/>
    </xf>
    <xf numFmtId="0" fontId="3" fillId="0" borderId="0" xfId="11" applyFont="1" applyAlignment="1">
      <alignment horizontal="left" vertical="top" wrapText="1" indent="2"/>
    </xf>
    <xf numFmtId="0" fontId="3" fillId="0" borderId="0" xfId="11" applyFont="1" applyAlignment="1">
      <alignment horizontal="left" vertical="top" wrapText="1"/>
    </xf>
    <xf numFmtId="0" fontId="4" fillId="0" borderId="0" xfId="11" applyFont="1"/>
    <xf numFmtId="0" fontId="2" fillId="0" borderId="0" xfId="11" applyAlignment="1">
      <alignment horizontal="left"/>
    </xf>
    <xf numFmtId="14" fontId="2" fillId="0" borderId="0" xfId="11" applyNumberFormat="1"/>
    <xf numFmtId="0" fontId="4" fillId="28" borderId="1" xfId="11" applyFont="1" applyFill="1" applyBorder="1" applyAlignment="1">
      <alignment horizontal="center"/>
    </xf>
    <xf numFmtId="0" fontId="2" fillId="28" borderId="1" xfId="11" applyFill="1" applyBorder="1" applyAlignment="1">
      <alignment horizontal="center"/>
    </xf>
    <xf numFmtId="0" fontId="4" fillId="28" borderId="4" xfId="11" applyFont="1" applyFill="1" applyBorder="1" applyAlignment="1">
      <alignment horizontal="center"/>
    </xf>
    <xf numFmtId="0" fontId="2" fillId="29" borderId="4" xfId="11" applyFill="1" applyBorder="1" applyAlignment="1">
      <alignment horizontal="center"/>
    </xf>
    <xf numFmtId="0" fontId="4" fillId="29" borderId="4" xfId="11" applyFont="1" applyFill="1" applyBorder="1" applyAlignment="1">
      <alignment horizontal="center"/>
    </xf>
    <xf numFmtId="0" fontId="2" fillId="30" borderId="4" xfId="11" applyFill="1" applyBorder="1" applyAlignment="1">
      <alignment horizontal="center"/>
    </xf>
    <xf numFmtId="0" fontId="2" fillId="30" borderId="1" xfId="11" applyFill="1" applyBorder="1" applyAlignment="1">
      <alignment horizontal="center"/>
    </xf>
    <xf numFmtId="0" fontId="4" fillId="30" borderId="1" xfId="11" applyFont="1" applyFill="1" applyBorder="1" applyAlignment="1">
      <alignment horizontal="center"/>
    </xf>
    <xf numFmtId="0" fontId="4" fillId="12" borderId="1" xfId="11" applyFont="1" applyFill="1" applyBorder="1" applyAlignment="1">
      <alignment horizontal="center"/>
    </xf>
    <xf numFmtId="0" fontId="2" fillId="12" borderId="61" xfId="11" applyFill="1" applyBorder="1" applyAlignment="1">
      <alignment horizontal="center"/>
    </xf>
    <xf numFmtId="0" fontId="53" fillId="12" borderId="1" xfId="11" applyFont="1" applyFill="1" applyBorder="1" applyAlignment="1">
      <alignment horizontal="center"/>
    </xf>
    <xf numFmtId="0" fontId="2" fillId="12" borderId="1" xfId="11" applyFill="1" applyBorder="1" applyAlignment="1">
      <alignment horizontal="center"/>
    </xf>
    <xf numFmtId="0" fontId="2" fillId="30" borderId="52" xfId="11" applyFill="1" applyBorder="1" applyAlignment="1">
      <alignment horizontal="center"/>
    </xf>
    <xf numFmtId="0" fontId="4" fillId="30" borderId="52" xfId="11" applyFont="1" applyFill="1" applyBorder="1" applyAlignment="1">
      <alignment horizontal="center"/>
    </xf>
    <xf numFmtId="0" fontId="54" fillId="30" borderId="1" xfId="11" applyFont="1" applyFill="1" applyBorder="1" applyAlignment="1">
      <alignment horizontal="center"/>
    </xf>
    <xf numFmtId="0" fontId="2" fillId="12" borderId="4" xfId="11" applyFill="1" applyBorder="1" applyAlignment="1">
      <alignment horizontal="center"/>
    </xf>
    <xf numFmtId="0" fontId="2" fillId="28" borderId="4" xfId="11" applyFill="1" applyBorder="1" applyAlignment="1">
      <alignment horizontal="center"/>
    </xf>
    <xf numFmtId="165" fontId="0" fillId="5" borderId="32" xfId="0" applyNumberFormat="1" applyFill="1" applyBorder="1" applyAlignment="1">
      <alignment horizontal="left" vertical="center" wrapText="1" indent="1"/>
    </xf>
    <xf numFmtId="165" fontId="0" fillId="5" borderId="33" xfId="0" applyNumberFormat="1" applyFill="1" applyBorder="1" applyAlignment="1">
      <alignment horizontal="left" vertical="center" wrapText="1" indent="1"/>
    </xf>
    <xf numFmtId="165" fontId="0" fillId="5" borderId="34" xfId="0" applyNumberFormat="1" applyFill="1" applyBorder="1" applyAlignment="1">
      <alignment horizontal="left" vertical="center" wrapText="1" indent="1"/>
    </xf>
    <xf numFmtId="0" fontId="15" fillId="0" borderId="22" xfId="9" applyAlignment="1">
      <alignment horizontal="right" indent="1"/>
    </xf>
    <xf numFmtId="0" fontId="15" fillId="0" borderId="30" xfId="9" applyBorder="1" applyAlignment="1">
      <alignment horizontal="right" indent="1"/>
    </xf>
    <xf numFmtId="164" fontId="11" fillId="0" borderId="31" xfId="3">
      <alignment horizontal="center" vertical="center"/>
    </xf>
    <xf numFmtId="0" fontId="2" fillId="21" borderId="9" xfId="0" applyFont="1" applyFill="1" applyBorder="1" applyAlignment="1">
      <alignment horizontal="center" vertical="center"/>
    </xf>
    <xf numFmtId="0" fontId="2" fillId="21" borderId="16" xfId="0" applyFont="1" applyFill="1" applyBorder="1" applyAlignment="1">
      <alignment horizontal="center" vertical="center"/>
    </xf>
    <xf numFmtId="0" fontId="2" fillId="21" borderId="0" xfId="0" applyFont="1" applyFill="1" applyAlignment="1">
      <alignment horizontal="center" vertical="center"/>
    </xf>
    <xf numFmtId="0" fontId="32" fillId="20" borderId="40" xfId="0" applyFont="1" applyFill="1" applyBorder="1" applyAlignment="1">
      <alignment horizontal="center" vertical="center"/>
    </xf>
    <xf numFmtId="0" fontId="32" fillId="20" borderId="16" xfId="0" applyFont="1" applyFill="1" applyBorder="1" applyAlignment="1">
      <alignment horizontal="center" vertical="center"/>
    </xf>
    <xf numFmtId="0" fontId="32" fillId="20" borderId="41" xfId="0" applyFont="1" applyFill="1" applyBorder="1" applyAlignment="1">
      <alignment horizontal="center" vertical="center"/>
    </xf>
    <xf numFmtId="0" fontId="29" fillId="0" borderId="42" xfId="0" applyFont="1" applyBorder="1" applyAlignment="1">
      <alignment vertical="center" wrapText="1"/>
    </xf>
    <xf numFmtId="0" fontId="29" fillId="0" borderId="0" xfId="0" applyFont="1" applyAlignment="1">
      <alignment vertical="center" wrapText="1"/>
    </xf>
    <xf numFmtId="0" fontId="27" fillId="21" borderId="40" xfId="0" applyFont="1" applyFill="1" applyBorder="1" applyAlignment="1">
      <alignment horizontal="center" vertical="center"/>
    </xf>
    <xf numFmtId="0" fontId="27" fillId="21" borderId="16" xfId="0" applyFont="1" applyFill="1" applyBorder="1" applyAlignment="1">
      <alignment horizontal="center" vertical="center"/>
    </xf>
    <xf numFmtId="0" fontId="27" fillId="21" borderId="41" xfId="0" applyFont="1" applyFill="1" applyBorder="1" applyAlignment="1">
      <alignment horizontal="center" vertical="center"/>
    </xf>
    <xf numFmtId="0" fontId="4" fillId="22" borderId="45" xfId="0" applyFont="1" applyFill="1" applyBorder="1" applyAlignment="1">
      <alignment horizontal="center" vertical="center" wrapText="1"/>
    </xf>
    <xf numFmtId="0" fontId="4" fillId="22" borderId="44" xfId="0" applyFont="1" applyFill="1" applyBorder="1" applyAlignment="1">
      <alignment horizontal="center" vertical="center" wrapText="1"/>
    </xf>
    <xf numFmtId="0" fontId="4" fillId="22" borderId="40" xfId="0" applyFont="1" applyFill="1" applyBorder="1" applyAlignment="1">
      <alignment horizontal="center" vertical="center" wrapText="1"/>
    </xf>
    <xf numFmtId="0" fontId="4" fillId="22" borderId="16" xfId="0" applyFont="1" applyFill="1" applyBorder="1" applyAlignment="1">
      <alignment horizontal="center" vertical="center" wrapText="1"/>
    </xf>
    <xf numFmtId="0" fontId="4" fillId="22" borderId="8" xfId="0" applyFont="1" applyFill="1" applyBorder="1" applyAlignment="1">
      <alignment horizontal="center" vertical="center" wrapText="1"/>
    </xf>
    <xf numFmtId="0" fontId="4" fillId="22" borderId="46" xfId="0" applyFont="1" applyFill="1" applyBorder="1" applyAlignment="1">
      <alignment horizontal="center" vertical="center" wrapText="1"/>
    </xf>
    <xf numFmtId="0" fontId="35" fillId="21" borderId="40" xfId="0" applyFont="1" applyFill="1" applyBorder="1" applyAlignment="1">
      <alignment horizontal="center" vertical="center" wrapText="1"/>
    </xf>
    <xf numFmtId="0" fontId="35" fillId="21" borderId="8" xfId="0" applyFont="1" applyFill="1" applyBorder="1" applyAlignment="1">
      <alignment horizontal="center" vertical="center" wrapText="1"/>
    </xf>
    <xf numFmtId="0" fontId="35" fillId="21" borderId="16" xfId="0" applyFont="1" applyFill="1" applyBorder="1" applyAlignment="1">
      <alignment horizontal="center" vertical="center" wrapText="1"/>
    </xf>
    <xf numFmtId="0" fontId="35" fillId="21" borderId="17" xfId="0" applyFont="1" applyFill="1" applyBorder="1" applyAlignment="1">
      <alignment horizontal="center" vertical="center" wrapText="1"/>
    </xf>
    <xf numFmtId="0" fontId="37" fillId="21" borderId="40" xfId="0" applyFont="1" applyFill="1" applyBorder="1" applyAlignment="1">
      <alignment vertical="center" wrapText="1"/>
    </xf>
    <xf numFmtId="0" fontId="37" fillId="21" borderId="16" xfId="0" applyFont="1" applyFill="1" applyBorder="1" applyAlignment="1">
      <alignment vertical="center" wrapText="1"/>
    </xf>
    <xf numFmtId="0" fontId="37" fillId="21" borderId="41" xfId="0" applyFont="1" applyFill="1" applyBorder="1" applyAlignment="1">
      <alignment vertical="center" wrapText="1"/>
    </xf>
    <xf numFmtId="0" fontId="2" fillId="21" borderId="49" xfId="0" applyFont="1" applyFill="1" applyBorder="1" applyAlignment="1">
      <alignment horizontal="center" vertical="center"/>
    </xf>
    <xf numFmtId="0" fontId="4" fillId="22" borderId="41" xfId="0" applyFont="1" applyFill="1" applyBorder="1" applyAlignment="1">
      <alignment horizontal="center" vertical="center" wrapText="1"/>
    </xf>
    <xf numFmtId="0" fontId="4" fillId="22" borderId="48" xfId="0" applyFont="1" applyFill="1" applyBorder="1" applyAlignment="1">
      <alignment horizontal="center" vertical="center" wrapText="1"/>
    </xf>
    <xf numFmtId="0" fontId="49" fillId="27" borderId="1" xfId="11" applyFont="1" applyFill="1" applyBorder="1" applyAlignment="1">
      <alignment horizontal="center"/>
    </xf>
    <xf numFmtId="0" fontId="3" fillId="4" borderId="13" xfId="0" applyFont="1" applyFill="1" applyBorder="1" applyAlignment="1">
      <alignment horizontal="center" vertical="center" wrapText="1"/>
    </xf>
    <xf numFmtId="0" fontId="0" fillId="0" borderId="14" xfId="0" applyBorder="1"/>
    <xf numFmtId="0" fontId="0" fillId="0" borderId="15" xfId="0" applyBorder="1"/>
    <xf numFmtId="0" fontId="3" fillId="4" borderId="13" xfId="0" quotePrefix="1" applyFont="1" applyFill="1" applyBorder="1" applyAlignment="1">
      <alignment horizontal="center" vertical="center" wrapText="1"/>
    </xf>
    <xf numFmtId="0" fontId="9" fillId="3" borderId="16"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5" fillId="0" borderId="18" xfId="0" applyFont="1" applyBorder="1" applyAlignment="1">
      <alignment horizontal="center" wrapText="1"/>
    </xf>
    <xf numFmtId="0" fontId="0" fillId="0" borderId="19" xfId="0" applyBorder="1"/>
    <xf numFmtId="0" fontId="0" fillId="0" borderId="20" xfId="0" applyBorder="1"/>
    <xf numFmtId="0" fontId="5" fillId="0" borderId="18" xfId="0" applyFont="1" applyBorder="1" applyAlignment="1">
      <alignment horizontal="center"/>
    </xf>
    <xf numFmtId="0" fontId="2" fillId="23" borderId="60" xfId="11" applyFill="1" applyBorder="1" applyAlignment="1">
      <alignment horizontal="center" textRotation="90"/>
    </xf>
  </cellXfs>
  <cellStyles count="20">
    <cellStyle name="40% - Ênfase3 2" xfId="17" xr:uid="{00000000-0005-0000-0000-000000000000}"/>
    <cellStyle name="Data" xfId="1" xr:uid="{00000000-0005-0000-0000-000001000000}"/>
    <cellStyle name="Ênfase1 2" xfId="14" xr:uid="{00000000-0005-0000-0000-000002000000}"/>
    <cellStyle name="Ênfase2 2" xfId="16" xr:uid="{00000000-0005-0000-0000-000003000000}"/>
    <cellStyle name="Hiperlink" xfId="2" builtinId="8"/>
    <cellStyle name="Hiperlink 2" xfId="13" xr:uid="{00000000-0005-0000-0000-000005000000}"/>
    <cellStyle name="Início do Projeto" xfId="3" xr:uid="{00000000-0005-0000-0000-000006000000}"/>
    <cellStyle name="Nome" xfId="4" xr:uid="{00000000-0005-0000-0000-000007000000}"/>
    <cellStyle name="Normal" xfId="0" builtinId="0"/>
    <cellStyle name="Normal 2" xfId="11" xr:uid="{00000000-0005-0000-0000-000009000000}"/>
    <cellStyle name="Normal 3" xfId="15" xr:uid="{00000000-0005-0000-0000-00000A000000}"/>
    <cellStyle name="Normal 3 2 2" xfId="18" xr:uid="{00000000-0005-0000-0000-00000B000000}"/>
    <cellStyle name="Porcentagem" xfId="5" builtinId="5"/>
    <cellStyle name="Porcentagem 2" xfId="19" xr:uid="{00000000-0005-0000-0000-00000D000000}"/>
    <cellStyle name="Sheet Title" xfId="12" xr:uid="{00000000-0005-0000-0000-00000E000000}"/>
    <cellStyle name="Tarefa" xfId="6" xr:uid="{00000000-0005-0000-0000-00000F000000}"/>
    <cellStyle name="Título" xfId="7" builtinId="15"/>
    <cellStyle name="Título 2" xfId="8" builtinId="17"/>
    <cellStyle name="Título 3" xfId="9" builtinId="18"/>
    <cellStyle name="zTextoOculto" xfId="10" xr:uid="{00000000-0005-0000-0000-000013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447675</xdr:colOff>
      <xdr:row>8</xdr:row>
      <xdr:rowOff>1409700</xdr:rowOff>
    </xdr:from>
    <xdr:to>
      <xdr:col>3</xdr:col>
      <xdr:colOff>323850</xdr:colOff>
      <xdr:row>8</xdr:row>
      <xdr:rowOff>1409700</xdr:rowOff>
    </xdr:to>
    <xdr:sp macro="" textlink="">
      <xdr:nvSpPr>
        <xdr:cNvPr id="2" name="Line 1">
          <a:extLst>
            <a:ext uri="{FF2B5EF4-FFF2-40B4-BE49-F238E27FC236}">
              <a16:creationId xmlns:a16="http://schemas.microsoft.com/office/drawing/2014/main" id="{00000000-0008-0000-0200-000002000000}"/>
            </a:ext>
          </a:extLst>
        </xdr:cNvPr>
        <xdr:cNvSpPr>
          <a:spLocks noChangeShapeType="1"/>
        </xdr:cNvSpPr>
      </xdr:nvSpPr>
      <xdr:spPr bwMode="auto">
        <a:xfrm>
          <a:off x="504825" y="3190875"/>
          <a:ext cx="1085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447675</xdr:colOff>
      <xdr:row>8</xdr:row>
      <xdr:rowOff>9525</xdr:rowOff>
    </xdr:from>
    <xdr:to>
      <xdr:col>1</xdr:col>
      <xdr:colOff>285750</xdr:colOff>
      <xdr:row>8</xdr:row>
      <xdr:rowOff>1409700</xdr:rowOff>
    </xdr:to>
    <xdr:sp macro="" textlink="">
      <xdr:nvSpPr>
        <xdr:cNvPr id="3" name="Line 2">
          <a:extLst>
            <a:ext uri="{FF2B5EF4-FFF2-40B4-BE49-F238E27FC236}">
              <a16:creationId xmlns:a16="http://schemas.microsoft.com/office/drawing/2014/main" id="{00000000-0008-0000-0200-000003000000}"/>
            </a:ext>
          </a:extLst>
        </xdr:cNvPr>
        <xdr:cNvSpPr>
          <a:spLocks noChangeShapeType="1"/>
        </xdr:cNvSpPr>
      </xdr:nvSpPr>
      <xdr:spPr bwMode="auto">
        <a:xfrm flipV="1">
          <a:off x="504825" y="1790700"/>
          <a:ext cx="0" cy="14001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9525</xdr:colOff>
      <xdr:row>0</xdr:row>
      <xdr:rowOff>0</xdr:rowOff>
    </xdr:from>
    <xdr:to>
      <xdr:col>11</xdr:col>
      <xdr:colOff>486607</xdr:colOff>
      <xdr:row>31</xdr:row>
      <xdr:rowOff>701</xdr:rowOff>
    </xdr:to>
    <xdr:pic>
      <xdr:nvPicPr>
        <xdr:cNvPr id="2" name="Imagem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228725" y="0"/>
          <a:ext cx="5963482" cy="5020376"/>
        </a:xfrm>
        <a:prstGeom prst="rect">
          <a:avLst/>
        </a:prstGeom>
      </xdr:spPr>
    </xdr:pic>
    <xdr:clientData/>
  </xdr:twoCellAnchor>
  <xdr:twoCellAnchor editAs="oneCell">
    <xdr:from>
      <xdr:col>2</xdr:col>
      <xdr:colOff>9525</xdr:colOff>
      <xdr:row>31</xdr:row>
      <xdr:rowOff>0</xdr:rowOff>
    </xdr:from>
    <xdr:to>
      <xdr:col>11</xdr:col>
      <xdr:colOff>495300</xdr:colOff>
      <xdr:row>49</xdr:row>
      <xdr:rowOff>76617</xdr:rowOff>
    </xdr:to>
    <xdr:pic>
      <xdr:nvPicPr>
        <xdr:cNvPr id="3" name="Imagem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228725" y="5019675"/>
          <a:ext cx="5972175" cy="2991267"/>
        </a:xfrm>
        <a:prstGeom prst="rect">
          <a:avLst/>
        </a:prstGeom>
      </xdr:spPr>
    </xdr:pic>
    <xdr:clientData/>
  </xdr:twoCellAnchor>
  <xdr:twoCellAnchor editAs="oneCell">
    <xdr:from>
      <xdr:col>2</xdr:col>
      <xdr:colOff>19050</xdr:colOff>
      <xdr:row>43</xdr:row>
      <xdr:rowOff>19050</xdr:rowOff>
    </xdr:from>
    <xdr:to>
      <xdr:col>11</xdr:col>
      <xdr:colOff>515185</xdr:colOff>
      <xdr:row>72</xdr:row>
      <xdr:rowOff>124495</xdr:rowOff>
    </xdr:to>
    <xdr:pic>
      <xdr:nvPicPr>
        <xdr:cNvPr id="4" name="Imagem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1238250" y="6981825"/>
          <a:ext cx="5982535" cy="4801270"/>
        </a:xfrm>
        <a:prstGeom prst="rect">
          <a:avLst/>
        </a:prstGeom>
      </xdr:spPr>
    </xdr:pic>
    <xdr:clientData/>
  </xdr:twoCellAnchor>
  <xdr:twoCellAnchor editAs="oneCell">
    <xdr:from>
      <xdr:col>2</xdr:col>
      <xdr:colOff>19050</xdr:colOff>
      <xdr:row>72</xdr:row>
      <xdr:rowOff>104775</xdr:rowOff>
    </xdr:from>
    <xdr:to>
      <xdr:col>11</xdr:col>
      <xdr:colOff>534238</xdr:colOff>
      <xdr:row>97</xdr:row>
      <xdr:rowOff>143445</xdr:rowOff>
    </xdr:to>
    <xdr:pic>
      <xdr:nvPicPr>
        <xdr:cNvPr id="5" name="Imagem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1238250" y="11763375"/>
          <a:ext cx="6001588" cy="4086795"/>
        </a:xfrm>
        <a:prstGeom prst="rect">
          <a:avLst/>
        </a:prstGeom>
      </xdr:spPr>
    </xdr:pic>
    <xdr:clientData/>
  </xdr:twoCellAnchor>
  <xdr:twoCellAnchor editAs="oneCell">
    <xdr:from>
      <xdr:col>2</xdr:col>
      <xdr:colOff>28575</xdr:colOff>
      <xdr:row>93</xdr:row>
      <xdr:rowOff>114300</xdr:rowOff>
    </xdr:from>
    <xdr:to>
      <xdr:col>14</xdr:col>
      <xdr:colOff>172491</xdr:colOff>
      <xdr:row>135</xdr:row>
      <xdr:rowOff>115249</xdr:rowOff>
    </xdr:to>
    <xdr:pic>
      <xdr:nvPicPr>
        <xdr:cNvPr id="6" name="Imagem 5">
          <a:extLst>
            <a:ext uri="{FF2B5EF4-FFF2-40B4-BE49-F238E27FC236}">
              <a16:creationId xmlns:a16="http://schemas.microsoft.com/office/drawing/2014/main" id="{79876D24-F154-DF02-E50B-C404BCA0CAF8}"/>
            </a:ext>
          </a:extLst>
        </xdr:cNvPr>
        <xdr:cNvPicPr>
          <a:picLocks noChangeAspect="1"/>
        </xdr:cNvPicPr>
      </xdr:nvPicPr>
      <xdr:blipFill>
        <a:blip xmlns:r="http://schemas.openxmlformats.org/officeDocument/2006/relationships" r:embed="rId5"/>
        <a:stretch>
          <a:fillRect/>
        </a:stretch>
      </xdr:blipFill>
      <xdr:spPr>
        <a:xfrm>
          <a:off x="1247775" y="15173325"/>
          <a:ext cx="7459116" cy="6801799"/>
        </a:xfrm>
        <a:prstGeom prst="rect">
          <a:avLst/>
        </a:prstGeom>
      </xdr:spPr>
    </xdr:pic>
    <xdr:clientData/>
  </xdr:twoCellAnchor>
  <xdr:twoCellAnchor editAs="oneCell">
    <xdr:from>
      <xdr:col>2</xdr:col>
      <xdr:colOff>28575</xdr:colOff>
      <xdr:row>135</xdr:row>
      <xdr:rowOff>47625</xdr:rowOff>
    </xdr:from>
    <xdr:to>
      <xdr:col>21</xdr:col>
      <xdr:colOff>115929</xdr:colOff>
      <xdr:row>178</xdr:row>
      <xdr:rowOff>20018</xdr:rowOff>
    </xdr:to>
    <xdr:pic>
      <xdr:nvPicPr>
        <xdr:cNvPr id="7" name="Imagem 6">
          <a:extLst>
            <a:ext uri="{FF2B5EF4-FFF2-40B4-BE49-F238E27FC236}">
              <a16:creationId xmlns:a16="http://schemas.microsoft.com/office/drawing/2014/main" id="{F30F40A2-136D-E10D-70CF-1EDB4AFADED5}"/>
            </a:ext>
          </a:extLst>
        </xdr:cNvPr>
        <xdr:cNvPicPr>
          <a:picLocks noChangeAspect="1"/>
        </xdr:cNvPicPr>
      </xdr:nvPicPr>
      <xdr:blipFill>
        <a:blip xmlns:r="http://schemas.openxmlformats.org/officeDocument/2006/relationships" r:embed="rId6"/>
        <a:stretch>
          <a:fillRect/>
        </a:stretch>
      </xdr:blipFill>
      <xdr:spPr>
        <a:xfrm>
          <a:off x="1247775" y="21907500"/>
          <a:ext cx="11669754" cy="69351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rya/Downloads/241023-WBS-PROJETO-NI(Recuperado%20Automaticamen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Charter"/>
      <sheetName val="WBS-MACRO-ATIVIDADE"/>
      <sheetName val="WBS_Detalhado (ordem etapas)"/>
      <sheetName val="WBS_Detalhado (ordem depend)"/>
      <sheetName val="Gráfico de Gantt"/>
      <sheetName val="SAM SRM"/>
      <sheetName val="Comunicação"/>
      <sheetName val="PV_dependência"/>
      <sheetName val="Cronograma_de_Custos (2)"/>
    </sheetNames>
    <sheetDataSet>
      <sheetData sheetId="0" refreshError="1"/>
      <sheetData sheetId="1" refreshError="1"/>
      <sheetData sheetId="2" refreshError="1"/>
      <sheetData sheetId="3" refreshError="1"/>
      <sheetData sheetId="4">
        <row r="5">
          <cell r="G5">
            <v>45160</v>
          </cell>
        </row>
        <row r="6">
          <cell r="G6">
            <v>1</v>
          </cell>
        </row>
      </sheetData>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xlFile://Root/Users/DMS%20CONTABIL/Downloads/WBS-PROJETO-SAUDE-BEM-ESTAR_template_Comunica&#231;&#227;o%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I60" sheet="WBS_Detalhado (ordem etapas)" r:id="rId2"/>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3:BN38"/>
  <sheetViews>
    <sheetView showGridLines="0" workbookViewId="0">
      <selection activeCell="G11" sqref="G11"/>
    </sheetView>
  </sheetViews>
  <sheetFormatPr defaultRowHeight="15" x14ac:dyDescent="0.25"/>
  <cols>
    <col min="1" max="3" width="2.7109375" style="36"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2" t="s">
        <v>159</v>
      </c>
      <c r="F3" s="33"/>
      <c r="G3" s="34"/>
      <c r="H3" s="35"/>
    </row>
    <row r="5" spans="1:66" ht="34.5" customHeight="1" thickBot="1" x14ac:dyDescent="0.3">
      <c r="A5" s="36" t="s">
        <v>128</v>
      </c>
      <c r="D5" s="100" t="s">
        <v>158</v>
      </c>
      <c r="E5" s="211" t="s">
        <v>129</v>
      </c>
      <c r="F5" s="212"/>
      <c r="G5" s="213">
        <v>45160</v>
      </c>
      <c r="H5" s="213"/>
    </row>
    <row r="6" spans="1:66" ht="30" customHeight="1" thickTop="1" thickBot="1" x14ac:dyDescent="0.3">
      <c r="A6" s="31" t="s">
        <v>130</v>
      </c>
      <c r="B6" s="31"/>
      <c r="C6" s="31"/>
      <c r="E6" s="211" t="s">
        <v>131</v>
      </c>
      <c r="F6" s="212"/>
      <c r="G6" s="37">
        <v>1</v>
      </c>
      <c r="K6" s="208">
        <f>K7</f>
        <v>45159</v>
      </c>
      <c r="L6" s="209"/>
      <c r="M6" s="209"/>
      <c r="N6" s="209"/>
      <c r="O6" s="209"/>
      <c r="P6" s="209"/>
      <c r="Q6" s="210"/>
      <c r="R6" s="208">
        <f>R7</f>
        <v>45166</v>
      </c>
      <c r="S6" s="209"/>
      <c r="T6" s="209"/>
      <c r="U6" s="209"/>
      <c r="V6" s="209"/>
      <c r="W6" s="209"/>
      <c r="X6" s="210"/>
      <c r="Y6" s="208">
        <f>Y7</f>
        <v>45173</v>
      </c>
      <c r="Z6" s="209"/>
      <c r="AA6" s="209"/>
      <c r="AB6" s="209"/>
      <c r="AC6" s="209"/>
      <c r="AD6" s="209"/>
      <c r="AE6" s="210"/>
      <c r="AF6" s="208">
        <f>AF7</f>
        <v>45180</v>
      </c>
      <c r="AG6" s="209"/>
      <c r="AH6" s="209"/>
      <c r="AI6" s="209"/>
      <c r="AJ6" s="209"/>
      <c r="AK6" s="209"/>
      <c r="AL6" s="210"/>
      <c r="AM6" s="208">
        <f>AM7</f>
        <v>45187</v>
      </c>
      <c r="AN6" s="209"/>
      <c r="AO6" s="209"/>
      <c r="AP6" s="209"/>
      <c r="AQ6" s="209"/>
      <c r="AR6" s="209"/>
      <c r="AS6" s="210"/>
      <c r="AT6" s="208">
        <f>AT7</f>
        <v>45194</v>
      </c>
      <c r="AU6" s="209"/>
      <c r="AV6" s="209"/>
      <c r="AW6" s="209"/>
      <c r="AX6" s="209"/>
      <c r="AY6" s="209"/>
      <c r="AZ6" s="210"/>
      <c r="BA6" s="208">
        <f>BA7</f>
        <v>45201</v>
      </c>
      <c r="BB6" s="209"/>
      <c r="BC6" s="209"/>
      <c r="BD6" s="209"/>
      <c r="BE6" s="209"/>
      <c r="BF6" s="209"/>
      <c r="BG6" s="210"/>
      <c r="BH6" s="208">
        <f>BH7</f>
        <v>45208</v>
      </c>
      <c r="BI6" s="209"/>
      <c r="BJ6" s="209"/>
      <c r="BK6" s="209"/>
      <c r="BL6" s="209"/>
      <c r="BM6" s="209"/>
      <c r="BN6" s="210"/>
    </row>
    <row r="7" spans="1:66" ht="15" customHeight="1" x14ac:dyDescent="0.25">
      <c r="A7" s="31" t="s">
        <v>132</v>
      </c>
      <c r="B7" s="31"/>
      <c r="C7" s="31"/>
      <c r="D7" s="38"/>
      <c r="E7" s="38"/>
      <c r="F7" s="38"/>
      <c r="G7" s="38"/>
      <c r="H7" s="38"/>
      <c r="I7" s="38"/>
      <c r="K7" s="39">
        <f>Início_do_projeto-WEEKDAY(Início_do_projeto,1)+2+7*(Semana_de_exibição-1)</f>
        <v>45159</v>
      </c>
      <c r="L7" s="40">
        <f>K7+1</f>
        <v>45160</v>
      </c>
      <c r="M7" s="40">
        <f t="shared" ref="M7:AZ7" si="0">L7+1</f>
        <v>45161</v>
      </c>
      <c r="N7" s="40">
        <f t="shared" si="0"/>
        <v>45162</v>
      </c>
      <c r="O7" s="40">
        <f t="shared" si="0"/>
        <v>45163</v>
      </c>
      <c r="P7" s="40">
        <f t="shared" si="0"/>
        <v>45164</v>
      </c>
      <c r="Q7" s="41">
        <f t="shared" si="0"/>
        <v>45165</v>
      </c>
      <c r="R7" s="39">
        <f>Q7+1</f>
        <v>45166</v>
      </c>
      <c r="S7" s="40">
        <f>R7+1</f>
        <v>45167</v>
      </c>
      <c r="T7" s="40">
        <f t="shared" si="0"/>
        <v>45168</v>
      </c>
      <c r="U7" s="40">
        <f t="shared" si="0"/>
        <v>45169</v>
      </c>
      <c r="V7" s="40">
        <f t="shared" si="0"/>
        <v>45170</v>
      </c>
      <c r="W7" s="40">
        <f t="shared" si="0"/>
        <v>45171</v>
      </c>
      <c r="X7" s="41">
        <f t="shared" si="0"/>
        <v>45172</v>
      </c>
      <c r="Y7" s="39">
        <f>X7+1</f>
        <v>45173</v>
      </c>
      <c r="Z7" s="40">
        <f>Y7+1</f>
        <v>45174</v>
      </c>
      <c r="AA7" s="40">
        <f t="shared" si="0"/>
        <v>45175</v>
      </c>
      <c r="AB7" s="40">
        <f t="shared" si="0"/>
        <v>45176</v>
      </c>
      <c r="AC7" s="40">
        <f t="shared" si="0"/>
        <v>45177</v>
      </c>
      <c r="AD7" s="40">
        <f t="shared" si="0"/>
        <v>45178</v>
      </c>
      <c r="AE7" s="41">
        <f t="shared" si="0"/>
        <v>45179</v>
      </c>
      <c r="AF7" s="39">
        <f>AE7+1</f>
        <v>45180</v>
      </c>
      <c r="AG7" s="40">
        <f>AF7+1</f>
        <v>45181</v>
      </c>
      <c r="AH7" s="40">
        <f t="shared" si="0"/>
        <v>45182</v>
      </c>
      <c r="AI7" s="40">
        <f t="shared" si="0"/>
        <v>45183</v>
      </c>
      <c r="AJ7" s="40">
        <f t="shared" si="0"/>
        <v>45184</v>
      </c>
      <c r="AK7" s="40">
        <f t="shared" si="0"/>
        <v>45185</v>
      </c>
      <c r="AL7" s="41">
        <f t="shared" si="0"/>
        <v>45186</v>
      </c>
      <c r="AM7" s="39">
        <f>AL7+1</f>
        <v>45187</v>
      </c>
      <c r="AN7" s="40">
        <f>AM7+1</f>
        <v>45188</v>
      </c>
      <c r="AO7" s="40">
        <f t="shared" si="0"/>
        <v>45189</v>
      </c>
      <c r="AP7" s="40">
        <f t="shared" si="0"/>
        <v>45190</v>
      </c>
      <c r="AQ7" s="40">
        <f t="shared" si="0"/>
        <v>45191</v>
      </c>
      <c r="AR7" s="40">
        <f t="shared" si="0"/>
        <v>45192</v>
      </c>
      <c r="AS7" s="41">
        <f t="shared" si="0"/>
        <v>45193</v>
      </c>
      <c r="AT7" s="39">
        <f>AS7+1</f>
        <v>45194</v>
      </c>
      <c r="AU7" s="40">
        <f>AT7+1</f>
        <v>45195</v>
      </c>
      <c r="AV7" s="40">
        <f t="shared" si="0"/>
        <v>45196</v>
      </c>
      <c r="AW7" s="40">
        <f t="shared" si="0"/>
        <v>45197</v>
      </c>
      <c r="AX7" s="40">
        <f t="shared" si="0"/>
        <v>45198</v>
      </c>
      <c r="AY7" s="40">
        <f t="shared" si="0"/>
        <v>45199</v>
      </c>
      <c r="AZ7" s="41">
        <f t="shared" si="0"/>
        <v>45200</v>
      </c>
      <c r="BA7" s="39">
        <f t="shared" ref="BA7:BN7" si="1">AZ7+1</f>
        <v>45201</v>
      </c>
      <c r="BB7" s="40">
        <f t="shared" si="1"/>
        <v>45202</v>
      </c>
      <c r="BC7" s="40">
        <f t="shared" si="1"/>
        <v>45203</v>
      </c>
      <c r="BD7" s="40">
        <f t="shared" si="1"/>
        <v>45204</v>
      </c>
      <c r="BE7" s="40">
        <f t="shared" si="1"/>
        <v>45205</v>
      </c>
      <c r="BF7" s="40">
        <f t="shared" si="1"/>
        <v>45206</v>
      </c>
      <c r="BG7" s="41">
        <f t="shared" si="1"/>
        <v>45207</v>
      </c>
      <c r="BH7" s="39">
        <f t="shared" si="1"/>
        <v>45208</v>
      </c>
      <c r="BI7" s="40">
        <f t="shared" si="1"/>
        <v>45209</v>
      </c>
      <c r="BJ7" s="40">
        <f t="shared" si="1"/>
        <v>45210</v>
      </c>
      <c r="BK7" s="40">
        <f t="shared" si="1"/>
        <v>45211</v>
      </c>
      <c r="BL7" s="40">
        <f t="shared" si="1"/>
        <v>45212</v>
      </c>
      <c r="BM7" s="40">
        <f t="shared" si="1"/>
        <v>45213</v>
      </c>
      <c r="BN7" s="41">
        <f t="shared" si="1"/>
        <v>45214</v>
      </c>
    </row>
    <row r="8" spans="1:66" ht="30" customHeight="1" thickBot="1" x14ac:dyDescent="0.3">
      <c r="A8" s="31" t="s">
        <v>133</v>
      </c>
      <c r="B8" s="31"/>
      <c r="C8" s="31"/>
      <c r="D8" s="42" t="s">
        <v>134</v>
      </c>
      <c r="E8" s="43" t="s">
        <v>135</v>
      </c>
      <c r="F8" s="43" t="s">
        <v>136</v>
      </c>
      <c r="G8" s="43" t="s">
        <v>137</v>
      </c>
      <c r="H8" s="43" t="s">
        <v>138</v>
      </c>
      <c r="I8" s="43"/>
      <c r="J8" s="43" t="s">
        <v>139</v>
      </c>
      <c r="K8" s="44" t="str">
        <f t="shared" ref="K8:BN8" si="2">LEFT(TEXT(K7,"ddd"),1)</f>
        <v>s</v>
      </c>
      <c r="L8" s="44" t="str">
        <f t="shared" si="2"/>
        <v>t</v>
      </c>
      <c r="M8" s="44" t="str">
        <f t="shared" si="2"/>
        <v>q</v>
      </c>
      <c r="N8" s="44" t="str">
        <f t="shared" si="2"/>
        <v>q</v>
      </c>
      <c r="O8" s="44" t="str">
        <f t="shared" si="2"/>
        <v>s</v>
      </c>
      <c r="P8" s="44" t="str">
        <f t="shared" si="2"/>
        <v>s</v>
      </c>
      <c r="Q8" s="44" t="str">
        <f t="shared" si="2"/>
        <v>d</v>
      </c>
      <c r="R8" s="44" t="str">
        <f t="shared" si="2"/>
        <v>s</v>
      </c>
      <c r="S8" s="44" t="str">
        <f t="shared" si="2"/>
        <v>t</v>
      </c>
      <c r="T8" s="44" t="str">
        <f t="shared" si="2"/>
        <v>q</v>
      </c>
      <c r="U8" s="44" t="str">
        <f t="shared" si="2"/>
        <v>q</v>
      </c>
      <c r="V8" s="44" t="str">
        <f t="shared" si="2"/>
        <v>s</v>
      </c>
      <c r="W8" s="44" t="str">
        <f t="shared" si="2"/>
        <v>s</v>
      </c>
      <c r="X8" s="44" t="str">
        <f t="shared" si="2"/>
        <v>d</v>
      </c>
      <c r="Y8" s="44" t="str">
        <f t="shared" si="2"/>
        <v>s</v>
      </c>
      <c r="Z8" s="44" t="str">
        <f t="shared" si="2"/>
        <v>t</v>
      </c>
      <c r="AA8" s="44" t="str">
        <f t="shared" si="2"/>
        <v>q</v>
      </c>
      <c r="AB8" s="44" t="str">
        <f t="shared" si="2"/>
        <v>q</v>
      </c>
      <c r="AC8" s="44" t="str">
        <f t="shared" si="2"/>
        <v>s</v>
      </c>
      <c r="AD8" s="44" t="str">
        <f t="shared" si="2"/>
        <v>s</v>
      </c>
      <c r="AE8" s="44" t="str">
        <f t="shared" si="2"/>
        <v>d</v>
      </c>
      <c r="AF8" s="44" t="str">
        <f t="shared" si="2"/>
        <v>s</v>
      </c>
      <c r="AG8" s="44" t="str">
        <f t="shared" si="2"/>
        <v>t</v>
      </c>
      <c r="AH8" s="44" t="str">
        <f t="shared" si="2"/>
        <v>q</v>
      </c>
      <c r="AI8" s="44" t="str">
        <f t="shared" si="2"/>
        <v>q</v>
      </c>
      <c r="AJ8" s="44" t="str">
        <f t="shared" si="2"/>
        <v>s</v>
      </c>
      <c r="AK8" s="44" t="str">
        <f t="shared" si="2"/>
        <v>s</v>
      </c>
      <c r="AL8" s="44" t="str">
        <f t="shared" si="2"/>
        <v>d</v>
      </c>
      <c r="AM8" s="44" t="str">
        <f t="shared" si="2"/>
        <v>s</v>
      </c>
      <c r="AN8" s="44" t="str">
        <f t="shared" si="2"/>
        <v>t</v>
      </c>
      <c r="AO8" s="44" t="str">
        <f t="shared" si="2"/>
        <v>q</v>
      </c>
      <c r="AP8" s="44" t="str">
        <f t="shared" si="2"/>
        <v>q</v>
      </c>
      <c r="AQ8" s="44" t="str">
        <f t="shared" si="2"/>
        <v>s</v>
      </c>
      <c r="AR8" s="44" t="str">
        <f t="shared" si="2"/>
        <v>s</v>
      </c>
      <c r="AS8" s="44" t="str">
        <f t="shared" si="2"/>
        <v>d</v>
      </c>
      <c r="AT8" s="44" t="str">
        <f t="shared" si="2"/>
        <v>s</v>
      </c>
      <c r="AU8" s="44" t="str">
        <f t="shared" si="2"/>
        <v>t</v>
      </c>
      <c r="AV8" s="44" t="str">
        <f t="shared" si="2"/>
        <v>q</v>
      </c>
      <c r="AW8" s="44" t="str">
        <f t="shared" si="2"/>
        <v>q</v>
      </c>
      <c r="AX8" s="44" t="str">
        <f t="shared" si="2"/>
        <v>s</v>
      </c>
      <c r="AY8" s="44" t="str">
        <f t="shared" si="2"/>
        <v>s</v>
      </c>
      <c r="AZ8" s="44" t="str">
        <f t="shared" si="2"/>
        <v>d</v>
      </c>
      <c r="BA8" s="44" t="str">
        <f t="shared" si="2"/>
        <v>s</v>
      </c>
      <c r="BB8" s="44" t="str">
        <f t="shared" si="2"/>
        <v>t</v>
      </c>
      <c r="BC8" s="44" t="str">
        <f t="shared" si="2"/>
        <v>q</v>
      </c>
      <c r="BD8" s="44" t="str">
        <f t="shared" si="2"/>
        <v>q</v>
      </c>
      <c r="BE8" s="44" t="str">
        <f t="shared" si="2"/>
        <v>s</v>
      </c>
      <c r="BF8" s="44" t="str">
        <f t="shared" si="2"/>
        <v>s</v>
      </c>
      <c r="BG8" s="44" t="str">
        <f t="shared" si="2"/>
        <v>d</v>
      </c>
      <c r="BH8" s="44" t="str">
        <f t="shared" si="2"/>
        <v>s</v>
      </c>
      <c r="BI8" s="44" t="str">
        <f t="shared" si="2"/>
        <v>t</v>
      </c>
      <c r="BJ8" s="44" t="str">
        <f t="shared" si="2"/>
        <v>q</v>
      </c>
      <c r="BK8" s="44" t="str">
        <f t="shared" si="2"/>
        <v>q</v>
      </c>
      <c r="BL8" s="44" t="str">
        <f t="shared" si="2"/>
        <v>s</v>
      </c>
      <c r="BM8" s="44" t="str">
        <f t="shared" si="2"/>
        <v>s</v>
      </c>
      <c r="BN8" s="44" t="str">
        <f t="shared" si="2"/>
        <v>d</v>
      </c>
    </row>
    <row r="9" spans="1:66" ht="30" hidden="1" customHeight="1" x14ac:dyDescent="0.25">
      <c r="A9" s="36" t="s">
        <v>140</v>
      </c>
      <c r="E9" s="45"/>
      <c r="G9"/>
      <c r="J9">
        <f>IF(OR(ISBLANK(início_da_tarefa),ISBLANK(término_da_tarefa)),"",término_da_tarefa-início_da_tarefa+1)</f>
        <v>4</v>
      </c>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row>
    <row r="10" spans="1:66" s="14" customFormat="1" ht="30" customHeight="1" thickBot="1" x14ac:dyDescent="0.3">
      <c r="A10" s="31" t="s">
        <v>141</v>
      </c>
      <c r="B10" s="31"/>
      <c r="C10" s="31"/>
      <c r="D10" s="47" t="s">
        <v>44</v>
      </c>
      <c r="E10" s="48"/>
      <c r="F10" s="49"/>
      <c r="G10" s="50"/>
      <c r="H10" s="51"/>
      <c r="I10" s="52"/>
      <c r="J10" s="52">
        <f t="shared" ref="J10:J35" si="3">IF(OR(ISBLANK(início_da_tarefa),ISBLANK(término_da_tarefa)),"",término_da_tarefa-início_da_tarefa+1)</f>
        <v>3</v>
      </c>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row>
    <row r="11" spans="1:66" s="14" customFormat="1" ht="30" customHeight="1" thickBot="1" x14ac:dyDescent="0.3">
      <c r="A11" s="31" t="s">
        <v>142</v>
      </c>
      <c r="B11" s="31"/>
      <c r="C11" s="31"/>
      <c r="D11" s="53" t="s">
        <v>42</v>
      </c>
      <c r="E11" s="54"/>
      <c r="F11" s="55"/>
      <c r="G11" s="56">
        <f>Início_do_projeto</f>
        <v>45160</v>
      </c>
      <c r="H11" s="56">
        <f>G11+3</f>
        <v>45163</v>
      </c>
      <c r="I11" s="52"/>
      <c r="J11" s="52">
        <f t="shared" si="3"/>
        <v>5</v>
      </c>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row>
    <row r="12" spans="1:66" s="14" customFormat="1" ht="30" customHeight="1" thickBot="1" x14ac:dyDescent="0.3">
      <c r="A12" s="31" t="s">
        <v>144</v>
      </c>
      <c r="B12" s="31"/>
      <c r="C12" s="31"/>
      <c r="D12" s="53" t="s">
        <v>145</v>
      </c>
      <c r="E12" s="54"/>
      <c r="F12" s="55"/>
      <c r="G12" s="56"/>
      <c r="H12" s="56"/>
      <c r="I12" s="52"/>
      <c r="J12" s="52">
        <f t="shared" si="3"/>
        <v>6</v>
      </c>
      <c r="K12" s="46"/>
      <c r="L12" s="46"/>
      <c r="M12" s="46"/>
      <c r="N12" s="46"/>
      <c r="O12" s="46"/>
      <c r="P12" s="46"/>
      <c r="Q12" s="46"/>
      <c r="R12" s="46"/>
      <c r="S12" s="46"/>
      <c r="T12" s="46"/>
      <c r="U12" s="46"/>
      <c r="V12" s="46"/>
      <c r="W12" s="57"/>
      <c r="X12" s="57"/>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row>
    <row r="13" spans="1:66" s="14" customFormat="1" ht="30" customHeight="1" thickBot="1" x14ac:dyDescent="0.3">
      <c r="A13" s="36"/>
      <c r="B13" s="36"/>
      <c r="C13" s="36"/>
      <c r="D13" s="53" t="s">
        <v>146</v>
      </c>
      <c r="E13" s="54"/>
      <c r="F13" s="55"/>
      <c r="G13" s="56"/>
      <c r="H13" s="56"/>
      <c r="I13" s="52"/>
      <c r="J13" s="52">
        <f t="shared" si="3"/>
        <v>3</v>
      </c>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row>
    <row r="14" spans="1:66" s="14" customFormat="1" ht="30" customHeight="1" thickBot="1" x14ac:dyDescent="0.3">
      <c r="A14" s="36"/>
      <c r="B14" s="36"/>
      <c r="C14" s="36"/>
      <c r="D14" s="53" t="s">
        <v>147</v>
      </c>
      <c r="E14" s="54"/>
      <c r="F14" s="55"/>
      <c r="G14" s="56"/>
      <c r="H14" s="56"/>
      <c r="I14" s="52"/>
      <c r="J14" s="52" t="str">
        <f t="shared" si="3"/>
        <v/>
      </c>
      <c r="K14" s="46"/>
      <c r="L14" s="46"/>
      <c r="M14" s="46"/>
      <c r="N14" s="46"/>
      <c r="O14" s="46"/>
      <c r="P14" s="46"/>
      <c r="Q14" s="46"/>
      <c r="R14" s="46"/>
      <c r="S14" s="46"/>
      <c r="T14" s="46"/>
      <c r="U14" s="46"/>
      <c r="V14" s="46"/>
      <c r="W14" s="46"/>
      <c r="X14" s="46"/>
      <c r="Y14" s="46"/>
      <c r="Z14" s="46"/>
      <c r="AA14" s="57"/>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row>
    <row r="15" spans="1:66" s="14" customFormat="1" ht="30" customHeight="1" thickBot="1" x14ac:dyDescent="0.3">
      <c r="A15" s="36"/>
      <c r="B15" s="36"/>
      <c r="C15" s="36"/>
      <c r="D15" s="53" t="s">
        <v>148</v>
      </c>
      <c r="E15" s="54"/>
      <c r="F15" s="55"/>
      <c r="G15" s="56"/>
      <c r="H15" s="56"/>
      <c r="I15" s="52"/>
      <c r="J15" s="52">
        <f t="shared" si="3"/>
        <v>5</v>
      </c>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row>
    <row r="16" spans="1:66" s="14" customFormat="1" ht="30" customHeight="1" thickBot="1" x14ac:dyDescent="0.3">
      <c r="A16" s="31" t="s">
        <v>149</v>
      </c>
      <c r="B16" s="31"/>
      <c r="C16" s="31"/>
      <c r="D16" s="58" t="s">
        <v>150</v>
      </c>
      <c r="E16" s="59"/>
      <c r="F16" s="60"/>
      <c r="G16" s="61"/>
      <c r="H16" s="62"/>
      <c r="I16" s="52"/>
      <c r="J16" s="52">
        <f t="shared" si="3"/>
        <v>6</v>
      </c>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row>
    <row r="17" spans="1:66" s="14" customFormat="1" ht="30" customHeight="1" thickBot="1" x14ac:dyDescent="0.3">
      <c r="A17" s="31"/>
      <c r="B17" s="31"/>
      <c r="C17" s="31"/>
      <c r="D17" s="63" t="s">
        <v>143</v>
      </c>
      <c r="E17" s="64"/>
      <c r="F17" s="65"/>
      <c r="G17" s="66"/>
      <c r="H17" s="66"/>
      <c r="I17" s="52"/>
      <c r="J17" s="52">
        <f t="shared" si="3"/>
        <v>4</v>
      </c>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row>
    <row r="18" spans="1:66" s="14" customFormat="1" ht="30" customHeight="1" thickBot="1" x14ac:dyDescent="0.3">
      <c r="A18" s="36"/>
      <c r="B18" s="36"/>
      <c r="C18" s="36"/>
      <c r="D18" s="63" t="s">
        <v>145</v>
      </c>
      <c r="E18" s="64"/>
      <c r="F18" s="65"/>
      <c r="G18" s="66"/>
      <c r="H18" s="66"/>
      <c r="I18" s="52"/>
      <c r="J18" s="52">
        <f t="shared" si="3"/>
        <v>3</v>
      </c>
      <c r="K18" s="46"/>
      <c r="L18" s="46"/>
      <c r="M18" s="46"/>
      <c r="N18" s="46"/>
      <c r="O18" s="46"/>
      <c r="P18" s="46"/>
      <c r="Q18" s="46"/>
      <c r="R18" s="46"/>
      <c r="S18" s="46"/>
      <c r="T18" s="46"/>
      <c r="U18" s="46"/>
      <c r="V18" s="46"/>
      <c r="W18" s="57"/>
      <c r="X18" s="57"/>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row>
    <row r="19" spans="1:66" s="14" customFormat="1" ht="30" customHeight="1" thickBot="1" x14ac:dyDescent="0.3">
      <c r="A19" s="36"/>
      <c r="B19" s="36"/>
      <c r="C19" s="36"/>
      <c r="D19" s="63" t="s">
        <v>146</v>
      </c>
      <c r="E19" s="64"/>
      <c r="F19" s="65"/>
      <c r="G19" s="66"/>
      <c r="H19" s="66"/>
      <c r="I19" s="52"/>
      <c r="J19" s="52">
        <f t="shared" si="3"/>
        <v>4</v>
      </c>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row>
    <row r="20" spans="1:66" s="14" customFormat="1" ht="30" customHeight="1" thickBot="1" x14ac:dyDescent="0.3">
      <c r="A20" s="36"/>
      <c r="B20" s="36"/>
      <c r="C20" s="36"/>
      <c r="D20" s="63" t="s">
        <v>147</v>
      </c>
      <c r="E20" s="64"/>
      <c r="F20" s="65"/>
      <c r="G20" s="66"/>
      <c r="H20" s="66"/>
      <c r="I20" s="52"/>
      <c r="J20" s="52" t="str">
        <f t="shared" si="3"/>
        <v/>
      </c>
      <c r="K20" s="46"/>
      <c r="L20" s="46"/>
      <c r="M20" s="46"/>
      <c r="N20" s="46"/>
      <c r="O20" s="46"/>
      <c r="P20" s="46"/>
      <c r="Q20" s="46"/>
      <c r="R20" s="46"/>
      <c r="S20" s="46"/>
      <c r="T20" s="46"/>
      <c r="U20" s="46"/>
      <c r="V20" s="46"/>
      <c r="W20" s="46"/>
      <c r="X20" s="46"/>
      <c r="Y20" s="46"/>
      <c r="Z20" s="46"/>
      <c r="AA20" s="57"/>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row>
    <row r="21" spans="1:66" s="14" customFormat="1" ht="30" customHeight="1" thickBot="1" x14ac:dyDescent="0.3">
      <c r="A21" s="36"/>
      <c r="B21" s="36"/>
      <c r="C21" s="36"/>
      <c r="D21" s="63" t="s">
        <v>148</v>
      </c>
      <c r="E21" s="64"/>
      <c r="F21" s="65"/>
      <c r="G21" s="66"/>
      <c r="H21" s="66"/>
      <c r="I21" s="52"/>
      <c r="J21" s="52">
        <f t="shared" si="3"/>
        <v>6</v>
      </c>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row>
    <row r="22" spans="1:66" s="14" customFormat="1" ht="30" customHeight="1" thickBot="1" x14ac:dyDescent="0.3">
      <c r="A22" s="36" t="s">
        <v>151</v>
      </c>
      <c r="B22" s="36"/>
      <c r="C22" s="36"/>
      <c r="D22" s="67" t="s">
        <v>152</v>
      </c>
      <c r="E22" s="68"/>
      <c r="F22" s="69"/>
      <c r="G22" s="70"/>
      <c r="H22" s="71"/>
      <c r="I22" s="52"/>
      <c r="J22" s="52">
        <f t="shared" si="3"/>
        <v>5</v>
      </c>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row>
    <row r="23" spans="1:66" s="14" customFormat="1" ht="30" customHeight="1" thickBot="1" x14ac:dyDescent="0.3">
      <c r="A23" s="36"/>
      <c r="B23" s="36"/>
      <c r="C23" s="36"/>
      <c r="D23" s="72" t="s">
        <v>143</v>
      </c>
      <c r="E23" s="73"/>
      <c r="F23" s="74"/>
      <c r="G23" s="75"/>
      <c r="H23" s="75"/>
      <c r="I23" s="52"/>
      <c r="J23" s="52">
        <f t="shared" si="3"/>
        <v>6</v>
      </c>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row>
    <row r="24" spans="1:66" s="14" customFormat="1" ht="30" customHeight="1" thickBot="1" x14ac:dyDescent="0.3">
      <c r="A24" s="36"/>
      <c r="B24" s="36"/>
      <c r="C24" s="36"/>
      <c r="D24" s="72" t="s">
        <v>145</v>
      </c>
      <c r="E24" s="73"/>
      <c r="F24" s="74"/>
      <c r="G24" s="75"/>
      <c r="H24" s="75"/>
      <c r="I24" s="52"/>
      <c r="J24" s="52">
        <f t="shared" si="3"/>
        <v>5</v>
      </c>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row>
    <row r="25" spans="1:66" s="14" customFormat="1" ht="30" customHeight="1" thickBot="1" x14ac:dyDescent="0.3">
      <c r="A25" s="36"/>
      <c r="B25" s="36"/>
      <c r="C25" s="36"/>
      <c r="D25" s="72" t="s">
        <v>146</v>
      </c>
      <c r="E25" s="73"/>
      <c r="F25" s="74"/>
      <c r="G25" s="75"/>
      <c r="H25" s="75"/>
      <c r="I25" s="52"/>
      <c r="J25" s="52">
        <f t="shared" si="3"/>
        <v>5</v>
      </c>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row>
    <row r="26" spans="1:66" s="14" customFormat="1" ht="30" customHeight="1" thickBot="1" x14ac:dyDescent="0.3">
      <c r="A26" s="36"/>
      <c r="B26" s="36"/>
      <c r="C26" s="36"/>
      <c r="D26" s="72" t="s">
        <v>147</v>
      </c>
      <c r="E26" s="73"/>
      <c r="F26" s="74"/>
      <c r="G26" s="75"/>
      <c r="H26" s="75"/>
      <c r="I26" s="52"/>
      <c r="J26" s="52" t="str">
        <f t="shared" si="3"/>
        <v/>
      </c>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row>
    <row r="27" spans="1:66" s="14" customFormat="1" ht="30" customHeight="1" thickBot="1" x14ac:dyDescent="0.3">
      <c r="A27" s="36"/>
      <c r="B27" s="36"/>
      <c r="C27" s="36"/>
      <c r="D27" s="72" t="s">
        <v>148</v>
      </c>
      <c r="E27" s="73"/>
      <c r="F27" s="74"/>
      <c r="G27" s="75"/>
      <c r="H27" s="75"/>
      <c r="I27" s="52"/>
      <c r="J27" s="52" t="e">
        <f t="shared" si="3"/>
        <v>#VALUE!</v>
      </c>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row>
    <row r="28" spans="1:66" s="14" customFormat="1" ht="30" customHeight="1" thickBot="1" x14ac:dyDescent="0.3">
      <c r="A28" s="36" t="s">
        <v>151</v>
      </c>
      <c r="B28" s="36"/>
      <c r="C28" s="36"/>
      <c r="D28" s="76" t="s">
        <v>153</v>
      </c>
      <c r="E28" s="77"/>
      <c r="F28" s="78"/>
      <c r="G28" s="79"/>
      <c r="H28" s="80"/>
      <c r="I28" s="52"/>
      <c r="J28" s="52" t="e">
        <f t="shared" si="3"/>
        <v>#VALUE!</v>
      </c>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row>
    <row r="29" spans="1:66" s="14" customFormat="1" ht="30" customHeight="1" thickBot="1" x14ac:dyDescent="0.3">
      <c r="A29" s="36"/>
      <c r="B29" s="36"/>
      <c r="C29" s="36"/>
      <c r="D29" s="81" t="s">
        <v>143</v>
      </c>
      <c r="E29" s="82"/>
      <c r="F29" s="83"/>
      <c r="G29" s="84" t="s">
        <v>154</v>
      </c>
      <c r="H29" s="84" t="s">
        <v>154</v>
      </c>
      <c r="I29" s="52"/>
      <c r="J29" s="52" t="e">
        <f t="shared" si="3"/>
        <v>#VALUE!</v>
      </c>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row>
    <row r="30" spans="1:66" s="14" customFormat="1" ht="30" customHeight="1" thickBot="1" x14ac:dyDescent="0.3">
      <c r="A30" s="36"/>
      <c r="B30" s="36"/>
      <c r="C30" s="36"/>
      <c r="D30" s="81" t="s">
        <v>145</v>
      </c>
      <c r="E30" s="82"/>
      <c r="F30" s="83"/>
      <c r="G30" s="84" t="s">
        <v>154</v>
      </c>
      <c r="H30" s="84" t="s">
        <v>154</v>
      </c>
      <c r="I30" s="52"/>
      <c r="J30" s="52" t="e">
        <f t="shared" si="3"/>
        <v>#VALUE!</v>
      </c>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row>
    <row r="31" spans="1:66" s="14" customFormat="1" ht="30" customHeight="1" thickBot="1" x14ac:dyDescent="0.3">
      <c r="A31" s="36"/>
      <c r="B31" s="36"/>
      <c r="C31" s="36"/>
      <c r="D31" s="81" t="s">
        <v>146</v>
      </c>
      <c r="E31" s="82"/>
      <c r="F31" s="83"/>
      <c r="G31" s="84" t="s">
        <v>154</v>
      </c>
      <c r="H31" s="84" t="s">
        <v>154</v>
      </c>
      <c r="I31" s="52"/>
      <c r="J31" s="52" t="e">
        <f t="shared" si="3"/>
        <v>#VALUE!</v>
      </c>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row>
    <row r="32" spans="1:66" s="14" customFormat="1" ht="30" customHeight="1" thickBot="1" x14ac:dyDescent="0.3">
      <c r="A32" s="36"/>
      <c r="B32" s="36"/>
      <c r="C32" s="36"/>
      <c r="D32" s="81" t="s">
        <v>147</v>
      </c>
      <c r="E32" s="82"/>
      <c r="F32" s="83"/>
      <c r="G32" s="84" t="s">
        <v>154</v>
      </c>
      <c r="H32" s="84" t="s">
        <v>154</v>
      </c>
      <c r="I32" s="52"/>
      <c r="J32" s="52" t="str">
        <f t="shared" si="3"/>
        <v/>
      </c>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row>
    <row r="33" spans="1:66" s="14" customFormat="1" ht="30" customHeight="1" thickBot="1" x14ac:dyDescent="0.3">
      <c r="A33" s="36"/>
      <c r="B33" s="36"/>
      <c r="C33" s="36"/>
      <c r="D33" s="81" t="s">
        <v>148</v>
      </c>
      <c r="E33" s="82"/>
      <c r="F33" s="83"/>
      <c r="G33" s="84" t="s">
        <v>154</v>
      </c>
      <c r="H33" s="84" t="s">
        <v>154</v>
      </c>
      <c r="I33" s="52"/>
      <c r="J33" s="52" t="str">
        <f t="shared" si="3"/>
        <v/>
      </c>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row>
    <row r="34" spans="1:66" s="14" customFormat="1" ht="30" customHeight="1" thickBot="1" x14ac:dyDescent="0.3">
      <c r="A34" s="36" t="s">
        <v>155</v>
      </c>
      <c r="B34" s="36"/>
      <c r="C34" s="36"/>
      <c r="D34" s="85"/>
      <c r="E34" s="86"/>
      <c r="F34" s="87"/>
      <c r="G34" s="88"/>
      <c r="H34" s="88"/>
      <c r="I34" s="52"/>
      <c r="J34" s="52" t="str">
        <f t="shared" si="3"/>
        <v/>
      </c>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row>
    <row r="35" spans="1:66" s="14" customFormat="1" ht="30" customHeight="1" thickBot="1" x14ac:dyDescent="0.3">
      <c r="A35" s="31" t="s">
        <v>156</v>
      </c>
      <c r="B35" s="31"/>
      <c r="C35" s="31"/>
      <c r="D35" s="89" t="s">
        <v>157</v>
      </c>
      <c r="E35" s="90"/>
      <c r="F35" s="91"/>
      <c r="G35" s="92"/>
      <c r="H35" s="93"/>
      <c r="I35" s="94"/>
      <c r="J35" s="94" t="str">
        <f t="shared" si="3"/>
        <v/>
      </c>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row>
    <row r="36" spans="1:66" ht="30" customHeight="1" x14ac:dyDescent="0.25">
      <c r="I36" s="96"/>
    </row>
    <row r="37" spans="1:66" ht="30" customHeight="1" x14ac:dyDescent="0.25">
      <c r="E37" s="97"/>
      <c r="H37" s="98"/>
    </row>
    <row r="38" spans="1:66" ht="30" customHeight="1" x14ac:dyDescent="0.25">
      <c r="E38" s="99"/>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0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74"/>
  <sheetViews>
    <sheetView showGridLines="0" tabSelected="1" topLeftCell="A7" zoomScale="70" zoomScaleNormal="70" workbookViewId="0">
      <selection activeCell="X18" sqref="X18"/>
    </sheetView>
  </sheetViews>
  <sheetFormatPr defaultRowHeight="12.75" x14ac:dyDescent="0.2"/>
  <cols>
    <col min="1" max="1" width="37.42578125" customWidth="1"/>
    <col min="2" max="2" width="19.42578125" customWidth="1"/>
    <col min="3" max="3" width="19.140625" customWidth="1"/>
    <col min="4" max="4" width="19.85546875" customWidth="1"/>
    <col min="7" max="7" width="19" customWidth="1"/>
    <col min="8" max="8" width="16.140625" customWidth="1"/>
    <col min="9" max="9" width="28.42578125" customWidth="1"/>
    <col min="10" max="10" width="12.42578125" customWidth="1"/>
    <col min="11" max="11" width="19.28515625" customWidth="1"/>
    <col min="12" max="12" width="20.85546875" customWidth="1"/>
    <col min="13" max="13" width="21.140625" customWidth="1"/>
    <col min="21" max="21" width="4.28515625" customWidth="1"/>
    <col min="22" max="22" width="5.42578125" customWidth="1"/>
    <col min="23" max="23" width="2.28515625" customWidth="1"/>
  </cols>
  <sheetData>
    <row r="1" spans="1:26" ht="15" x14ac:dyDescent="0.2">
      <c r="A1" s="118" t="s">
        <v>239</v>
      </c>
      <c r="B1" s="22"/>
      <c r="C1" s="22"/>
    </row>
    <row r="2" spans="1:26" ht="15" x14ac:dyDescent="0.2">
      <c r="A2" s="101"/>
    </row>
    <row r="3" spans="1:26" ht="15" x14ac:dyDescent="0.2">
      <c r="A3" s="118" t="s">
        <v>240</v>
      </c>
      <c r="B3" s="22"/>
    </row>
    <row r="4" spans="1:26" ht="15.75" thickBot="1" x14ac:dyDescent="0.25">
      <c r="A4" s="118"/>
      <c r="B4" s="22"/>
    </row>
    <row r="5" spans="1:26" ht="54.75" customHeight="1" thickBot="1" x14ac:dyDescent="0.25">
      <c r="A5" s="114" t="s">
        <v>170</v>
      </c>
      <c r="B5" s="115" t="s">
        <v>171</v>
      </c>
      <c r="C5" s="115" t="s">
        <v>172</v>
      </c>
      <c r="D5" s="115" t="s">
        <v>173</v>
      </c>
      <c r="G5" s="217" t="s">
        <v>174</v>
      </c>
      <c r="H5" s="218"/>
      <c r="I5" s="218"/>
      <c r="J5" s="218"/>
      <c r="K5" s="218"/>
      <c r="L5" s="218"/>
      <c r="M5" s="218"/>
      <c r="N5" s="218"/>
      <c r="O5" s="218"/>
      <c r="P5" s="218"/>
      <c r="Q5" s="218"/>
      <c r="R5" s="218"/>
      <c r="S5" s="218"/>
      <c r="T5" s="218"/>
      <c r="U5" s="218"/>
      <c r="V5" s="218"/>
      <c r="W5" s="218"/>
      <c r="X5" s="219"/>
      <c r="Y5" s="220"/>
      <c r="Z5" s="221"/>
    </row>
    <row r="6" spans="1:26" ht="75.75" thickBot="1" x14ac:dyDescent="0.25">
      <c r="A6" s="117" t="s">
        <v>162</v>
      </c>
      <c r="B6" s="116" t="s">
        <v>245</v>
      </c>
      <c r="C6" s="116" t="s">
        <v>160</v>
      </c>
      <c r="D6" s="116" t="s">
        <v>263</v>
      </c>
      <c r="G6" s="222" t="s">
        <v>276</v>
      </c>
      <c r="H6" s="223"/>
      <c r="I6" s="223"/>
      <c r="J6" s="223"/>
      <c r="K6" s="223"/>
      <c r="L6" s="223"/>
      <c r="M6" s="103"/>
      <c r="N6" s="103"/>
      <c r="O6" s="223" t="s">
        <v>238</v>
      </c>
      <c r="P6" s="223"/>
      <c r="Q6" s="223"/>
      <c r="R6" s="223"/>
      <c r="S6" s="223"/>
      <c r="T6" s="223"/>
      <c r="U6" s="223"/>
      <c r="V6" s="223"/>
      <c r="W6" s="223"/>
      <c r="X6" s="224"/>
      <c r="Y6" s="220"/>
      <c r="Z6" s="221"/>
    </row>
    <row r="7" spans="1:26" ht="90.75" thickBot="1" x14ac:dyDescent="0.25">
      <c r="A7" s="117" t="s">
        <v>161</v>
      </c>
      <c r="B7" s="116" t="s">
        <v>246</v>
      </c>
      <c r="C7" s="116" t="s">
        <v>255</v>
      </c>
      <c r="D7" s="116" t="s">
        <v>264</v>
      </c>
      <c r="G7" s="104"/>
      <c r="H7" s="104"/>
      <c r="I7" s="105"/>
      <c r="J7" s="105"/>
      <c r="K7" s="105"/>
      <c r="L7" s="105"/>
      <c r="M7" s="105"/>
      <c r="N7" s="214"/>
      <c r="O7" s="214"/>
      <c r="P7" s="214"/>
      <c r="Q7" s="215"/>
      <c r="R7" s="215"/>
      <c r="S7" s="215"/>
      <c r="T7" s="215"/>
      <c r="U7" s="215"/>
      <c r="V7" s="215"/>
      <c r="W7" s="216"/>
      <c r="X7" s="216"/>
      <c r="Y7" s="216"/>
      <c r="Z7" s="216"/>
    </row>
    <row r="8" spans="1:26" ht="106.5" thickTop="1" thickBot="1" x14ac:dyDescent="0.25">
      <c r="A8" s="117" t="s">
        <v>163</v>
      </c>
      <c r="B8" s="116" t="s">
        <v>253</v>
      </c>
      <c r="C8" s="116" t="s">
        <v>256</v>
      </c>
      <c r="D8" s="116" t="s">
        <v>265</v>
      </c>
      <c r="G8" s="106" t="s">
        <v>0</v>
      </c>
      <c r="H8" s="107" t="s">
        <v>175</v>
      </c>
      <c r="I8" s="107" t="s">
        <v>176</v>
      </c>
      <c r="J8" s="107" t="s">
        <v>177</v>
      </c>
      <c r="K8" s="107" t="s">
        <v>178</v>
      </c>
      <c r="L8" s="107" t="s">
        <v>179</v>
      </c>
      <c r="M8" s="107" t="s">
        <v>180</v>
      </c>
      <c r="N8" s="225" t="s">
        <v>181</v>
      </c>
      <c r="O8" s="226"/>
      <c r="P8" s="227" t="s">
        <v>182</v>
      </c>
      <c r="Q8" s="228"/>
      <c r="R8" s="229"/>
      <c r="S8" s="227" t="s">
        <v>183</v>
      </c>
      <c r="T8" s="228"/>
      <c r="U8" s="228"/>
      <c r="V8" s="228"/>
      <c r="W8" s="229"/>
      <c r="X8" s="225" t="s">
        <v>4</v>
      </c>
      <c r="Y8" s="230"/>
      <c r="Z8" s="102"/>
    </row>
    <row r="9" spans="1:26" ht="60.75" thickBot="1" x14ac:dyDescent="0.25">
      <c r="A9" s="117" t="s">
        <v>164</v>
      </c>
      <c r="B9" s="116" t="s">
        <v>247</v>
      </c>
      <c r="C9" s="116" t="s">
        <v>257</v>
      </c>
      <c r="D9" s="116" t="s">
        <v>266</v>
      </c>
      <c r="G9" s="108" t="s">
        <v>184</v>
      </c>
      <c r="H9" s="109" t="s">
        <v>277</v>
      </c>
      <c r="I9" s="109" t="s">
        <v>241</v>
      </c>
      <c r="J9" s="109" t="s">
        <v>185</v>
      </c>
      <c r="K9" s="109" t="s">
        <v>186</v>
      </c>
      <c r="L9" s="109" t="s">
        <v>278</v>
      </c>
      <c r="M9" s="109" t="s">
        <v>187</v>
      </c>
      <c r="N9" s="231" t="s">
        <v>188</v>
      </c>
      <c r="O9" s="232"/>
      <c r="P9" s="231" t="s">
        <v>189</v>
      </c>
      <c r="Q9" s="233"/>
      <c r="R9" s="232"/>
      <c r="S9" s="231" t="s">
        <v>279</v>
      </c>
      <c r="T9" s="233"/>
      <c r="U9" s="233"/>
      <c r="V9" s="233"/>
      <c r="W9" s="232"/>
      <c r="X9" s="231" t="s">
        <v>190</v>
      </c>
      <c r="Y9" s="234"/>
      <c r="Z9" s="102"/>
    </row>
    <row r="10" spans="1:26" ht="105.75" thickBot="1" x14ac:dyDescent="0.25">
      <c r="A10" s="117" t="s">
        <v>165</v>
      </c>
      <c r="B10" s="116" t="s">
        <v>251</v>
      </c>
      <c r="C10" s="116" t="s">
        <v>258</v>
      </c>
      <c r="D10" s="116" t="s">
        <v>267</v>
      </c>
      <c r="G10" s="108" t="s">
        <v>191</v>
      </c>
      <c r="H10" s="109" t="s">
        <v>192</v>
      </c>
      <c r="I10" s="109" t="s">
        <v>193</v>
      </c>
      <c r="J10" s="109" t="s">
        <v>185</v>
      </c>
      <c r="K10" s="109" t="s">
        <v>186</v>
      </c>
      <c r="L10" s="109" t="s">
        <v>278</v>
      </c>
      <c r="M10" s="109" t="s">
        <v>280</v>
      </c>
      <c r="N10" s="231" t="s">
        <v>194</v>
      </c>
      <c r="O10" s="232"/>
      <c r="P10" s="231" t="s">
        <v>281</v>
      </c>
      <c r="Q10" s="233"/>
      <c r="R10" s="232"/>
      <c r="S10" s="231" t="s">
        <v>195</v>
      </c>
      <c r="T10" s="233"/>
      <c r="U10" s="233"/>
      <c r="V10" s="233"/>
      <c r="W10" s="232"/>
      <c r="X10" s="231" t="s">
        <v>196</v>
      </c>
      <c r="Y10" s="234"/>
      <c r="Z10" s="102"/>
    </row>
    <row r="11" spans="1:26" ht="105.75" thickBot="1" x14ac:dyDescent="0.25">
      <c r="A11" s="117" t="s">
        <v>166</v>
      </c>
      <c r="B11" s="116" t="s">
        <v>248</v>
      </c>
      <c r="C11" s="116" t="s">
        <v>259</v>
      </c>
      <c r="D11" s="116" t="s">
        <v>268</v>
      </c>
      <c r="G11" s="108" t="s">
        <v>197</v>
      </c>
      <c r="H11" s="109" t="s">
        <v>198</v>
      </c>
      <c r="I11" s="109" t="s">
        <v>199</v>
      </c>
      <c r="J11" s="109" t="s">
        <v>185</v>
      </c>
      <c r="K11" s="109" t="s">
        <v>200</v>
      </c>
      <c r="L11" s="109" t="s">
        <v>278</v>
      </c>
      <c r="M11" s="109" t="s">
        <v>163</v>
      </c>
      <c r="N11" s="231" t="s">
        <v>201</v>
      </c>
      <c r="O11" s="232"/>
      <c r="P11" s="231" t="s">
        <v>202</v>
      </c>
      <c r="Q11" s="233"/>
      <c r="R11" s="232"/>
      <c r="S11" s="231" t="s">
        <v>203</v>
      </c>
      <c r="T11" s="233"/>
      <c r="U11" s="233"/>
      <c r="V11" s="233"/>
      <c r="W11" s="232"/>
      <c r="X11" s="231" t="s">
        <v>204</v>
      </c>
      <c r="Y11" s="234"/>
      <c r="Z11" s="102"/>
    </row>
    <row r="12" spans="1:26" ht="120.75" thickBot="1" x14ac:dyDescent="0.25">
      <c r="A12" s="117" t="s">
        <v>167</v>
      </c>
      <c r="B12" s="116" t="s">
        <v>249</v>
      </c>
      <c r="C12" s="116" t="s">
        <v>260</v>
      </c>
      <c r="D12" s="116" t="s">
        <v>269</v>
      </c>
      <c r="G12" s="108" t="s">
        <v>205</v>
      </c>
      <c r="H12" s="109" t="s">
        <v>206</v>
      </c>
      <c r="I12" s="109" t="s">
        <v>207</v>
      </c>
      <c r="J12" s="109" t="s">
        <v>185</v>
      </c>
      <c r="K12" s="109" t="s">
        <v>208</v>
      </c>
      <c r="L12" s="109" t="s">
        <v>282</v>
      </c>
      <c r="M12" s="109" t="s">
        <v>283</v>
      </c>
      <c r="N12" s="231" t="s">
        <v>215</v>
      </c>
      <c r="O12" s="232"/>
      <c r="P12" s="231" t="s">
        <v>284</v>
      </c>
      <c r="Q12" s="233"/>
      <c r="R12" s="232"/>
      <c r="S12" s="231" t="s">
        <v>209</v>
      </c>
      <c r="T12" s="233"/>
      <c r="U12" s="233"/>
      <c r="V12" s="233"/>
      <c r="W12" s="232"/>
      <c r="X12" s="231" t="s">
        <v>210</v>
      </c>
      <c r="Y12" s="234"/>
      <c r="Z12" s="102"/>
    </row>
    <row r="13" spans="1:26" ht="90.75" thickBot="1" x14ac:dyDescent="0.25">
      <c r="A13" s="117" t="s">
        <v>168</v>
      </c>
      <c r="B13" s="116" t="s">
        <v>250</v>
      </c>
      <c r="C13" s="116" t="s">
        <v>169</v>
      </c>
      <c r="D13" s="116" t="s">
        <v>270</v>
      </c>
      <c r="G13" s="108" t="s">
        <v>211</v>
      </c>
      <c r="H13" s="109" t="s">
        <v>212</v>
      </c>
      <c r="I13" s="109" t="s">
        <v>213</v>
      </c>
      <c r="J13" s="109" t="s">
        <v>185</v>
      </c>
      <c r="K13" s="109" t="s">
        <v>214</v>
      </c>
      <c r="L13" s="109" t="s">
        <v>282</v>
      </c>
      <c r="M13" s="109" t="s">
        <v>285</v>
      </c>
      <c r="N13" s="231" t="s">
        <v>215</v>
      </c>
      <c r="O13" s="232"/>
      <c r="P13" s="231" t="s">
        <v>216</v>
      </c>
      <c r="Q13" s="233"/>
      <c r="R13" s="232"/>
      <c r="S13" s="231" t="s">
        <v>209</v>
      </c>
      <c r="T13" s="233"/>
      <c r="U13" s="233"/>
      <c r="V13" s="233"/>
      <c r="W13" s="232"/>
      <c r="X13" s="231" t="s">
        <v>217</v>
      </c>
      <c r="Y13" s="234"/>
      <c r="Z13" s="102"/>
    </row>
    <row r="14" spans="1:26" ht="90" thickBot="1" x14ac:dyDescent="0.25">
      <c r="A14" s="121" t="s">
        <v>243</v>
      </c>
      <c r="B14" s="122" t="s">
        <v>252</v>
      </c>
      <c r="C14" s="122" t="s">
        <v>261</v>
      </c>
      <c r="D14" s="123" t="s">
        <v>271</v>
      </c>
      <c r="G14" s="108" t="s">
        <v>218</v>
      </c>
      <c r="H14" s="109" t="s">
        <v>219</v>
      </c>
      <c r="I14" s="109" t="s">
        <v>220</v>
      </c>
      <c r="J14" s="109" t="s">
        <v>287</v>
      </c>
      <c r="K14" s="109" t="s">
        <v>286</v>
      </c>
      <c r="L14" s="109" t="s">
        <v>282</v>
      </c>
      <c r="M14" s="109" t="s">
        <v>221</v>
      </c>
      <c r="N14" s="231" t="s">
        <v>222</v>
      </c>
      <c r="O14" s="232"/>
      <c r="P14" s="231" t="s">
        <v>223</v>
      </c>
      <c r="Q14" s="233"/>
      <c r="R14" s="232"/>
      <c r="S14" s="231" t="s">
        <v>224</v>
      </c>
      <c r="T14" s="233"/>
      <c r="U14" s="233"/>
      <c r="V14" s="233"/>
      <c r="W14" s="232"/>
      <c r="X14" s="231" t="s">
        <v>225</v>
      </c>
      <c r="Y14" s="234"/>
      <c r="Z14" s="102"/>
    </row>
    <row r="15" spans="1:26" ht="51.75" customHeight="1" thickBot="1" x14ac:dyDescent="0.25">
      <c r="A15" s="120" t="s">
        <v>244</v>
      </c>
      <c r="B15" s="122" t="s">
        <v>254</v>
      </c>
      <c r="C15" s="122" t="s">
        <v>262</v>
      </c>
      <c r="D15" s="122" t="s">
        <v>274</v>
      </c>
      <c r="G15" s="108" t="s">
        <v>226</v>
      </c>
      <c r="H15" s="109" t="s">
        <v>289</v>
      </c>
      <c r="I15" s="109" t="s">
        <v>227</v>
      </c>
      <c r="J15" s="109" t="s">
        <v>185</v>
      </c>
      <c r="K15" s="109" t="s">
        <v>288</v>
      </c>
      <c r="L15" s="109" t="s">
        <v>278</v>
      </c>
      <c r="M15" s="109" t="s">
        <v>290</v>
      </c>
      <c r="N15" s="231" t="s">
        <v>228</v>
      </c>
      <c r="O15" s="232"/>
      <c r="P15" s="231" t="s">
        <v>275</v>
      </c>
      <c r="Q15" s="233"/>
      <c r="R15" s="232"/>
      <c r="S15" s="231" t="s">
        <v>209</v>
      </c>
      <c r="T15" s="233"/>
      <c r="U15" s="233"/>
      <c r="V15" s="233"/>
      <c r="W15" s="232"/>
      <c r="X15" s="231" t="s">
        <v>229</v>
      </c>
      <c r="Y15" s="234"/>
      <c r="Z15" s="102"/>
    </row>
    <row r="16" spans="1:26" ht="64.5" thickBot="1" x14ac:dyDescent="0.25">
      <c r="G16" s="108" t="s">
        <v>230</v>
      </c>
      <c r="H16" s="109" t="s">
        <v>231</v>
      </c>
      <c r="I16" s="109" t="s">
        <v>232</v>
      </c>
      <c r="J16" s="109" t="s">
        <v>185</v>
      </c>
      <c r="K16" s="110" t="s">
        <v>291</v>
      </c>
      <c r="L16" s="109" t="s">
        <v>278</v>
      </c>
      <c r="M16" s="109" t="s">
        <v>233</v>
      </c>
      <c r="N16" s="231" t="s">
        <v>234</v>
      </c>
      <c r="O16" s="232"/>
      <c r="P16" s="231" t="s">
        <v>235</v>
      </c>
      <c r="Q16" s="233"/>
      <c r="R16" s="232"/>
      <c r="S16" s="231" t="s">
        <v>209</v>
      </c>
      <c r="T16" s="233"/>
      <c r="U16" s="233"/>
      <c r="V16" s="233"/>
      <c r="W16" s="232"/>
      <c r="X16" s="231" t="s">
        <v>236</v>
      </c>
      <c r="Y16" s="234"/>
      <c r="Z16" s="102"/>
    </row>
    <row r="17" spans="7:26" ht="51.75" thickBot="1" x14ac:dyDescent="0.25">
      <c r="G17" s="108" t="s">
        <v>292</v>
      </c>
      <c r="H17" s="109" t="s">
        <v>293</v>
      </c>
      <c r="I17" s="109" t="s">
        <v>294</v>
      </c>
      <c r="J17" s="109" t="s">
        <v>185</v>
      </c>
      <c r="K17" s="109" t="s">
        <v>186</v>
      </c>
      <c r="L17" s="109" t="s">
        <v>296</v>
      </c>
      <c r="M17" s="109" t="s">
        <v>295</v>
      </c>
      <c r="N17" s="231" t="s">
        <v>297</v>
      </c>
      <c r="O17" s="232"/>
      <c r="P17" s="231" t="s">
        <v>298</v>
      </c>
      <c r="Q17" s="233"/>
      <c r="R17" s="232"/>
      <c r="S17" s="231" t="s">
        <v>209</v>
      </c>
      <c r="T17" s="233"/>
      <c r="U17" s="233"/>
      <c r="V17" s="233"/>
      <c r="W17" s="232"/>
      <c r="X17" s="231" t="s">
        <v>299</v>
      </c>
      <c r="Y17" s="234"/>
    </row>
    <row r="18" spans="7:26" ht="25.5" customHeight="1" x14ac:dyDescent="0.2"/>
    <row r="19" spans="7:26" ht="90" customHeight="1" thickBot="1" x14ac:dyDescent="0.25"/>
    <row r="20" spans="7:26" ht="25.5" customHeight="1" thickBot="1" x14ac:dyDescent="0.25">
      <c r="G20" s="105"/>
      <c r="H20" s="227" t="s">
        <v>273</v>
      </c>
      <c r="I20" s="229"/>
      <c r="J20" s="227" t="s">
        <v>272</v>
      </c>
      <c r="K20" s="228"/>
      <c r="L20" s="228"/>
      <c r="M20" s="239"/>
      <c r="N20" s="240" t="s">
        <v>242</v>
      </c>
      <c r="O20" s="228"/>
      <c r="P20" s="228"/>
      <c r="Q20" s="228"/>
      <c r="R20" s="228"/>
      <c r="S20" s="228"/>
      <c r="T20" s="228"/>
      <c r="U20" s="228"/>
      <c r="V20" s="228"/>
      <c r="W20" s="228"/>
      <c r="X20" s="228"/>
      <c r="Y20" s="239"/>
    </row>
    <row r="21" spans="7:26" ht="64.5" customHeight="1" thickBot="1" x14ac:dyDescent="0.25">
      <c r="G21" s="235" t="s">
        <v>237</v>
      </c>
      <c r="H21" s="236"/>
      <c r="I21" s="236"/>
      <c r="J21" s="236"/>
      <c r="K21" s="236"/>
      <c r="L21" s="236"/>
      <c r="M21" s="237"/>
      <c r="N21" s="238"/>
      <c r="O21" s="214"/>
      <c r="P21" s="214"/>
      <c r="Q21" s="214"/>
      <c r="R21" s="214"/>
      <c r="S21" s="214"/>
      <c r="T21" s="214"/>
      <c r="U21" s="214"/>
      <c r="V21" s="214"/>
      <c r="W21" s="214"/>
      <c r="X21" s="214"/>
      <c r="Y21" s="214"/>
    </row>
    <row r="22" spans="7:26" ht="17.25" x14ac:dyDescent="0.2">
      <c r="G22" s="113"/>
    </row>
    <row r="23" spans="7:26" ht="25.5" customHeight="1" x14ac:dyDescent="0.2">
      <c r="G23" s="113"/>
      <c r="Z23" s="102"/>
    </row>
    <row r="24" spans="7:26" ht="64.5" customHeight="1" x14ac:dyDescent="0.2">
      <c r="G24" s="113"/>
      <c r="Z24" s="119"/>
    </row>
    <row r="25" spans="7:26" ht="15.75" customHeight="1" x14ac:dyDescent="0.2">
      <c r="G25" s="113"/>
    </row>
    <row r="26" spans="7:26" ht="17.25" x14ac:dyDescent="0.2">
      <c r="G26" s="113"/>
    </row>
    <row r="27" spans="7:26" ht="17.25" x14ac:dyDescent="0.2">
      <c r="G27" s="113"/>
    </row>
    <row r="28" spans="7:26" ht="17.25" x14ac:dyDescent="0.2">
      <c r="G28" s="113"/>
    </row>
    <row r="29" spans="7:26" ht="17.25" x14ac:dyDescent="0.2">
      <c r="G29" s="113"/>
    </row>
    <row r="30" spans="7:26" ht="17.25" x14ac:dyDescent="0.2">
      <c r="G30" s="113"/>
    </row>
    <row r="31" spans="7:26" ht="17.25" x14ac:dyDescent="0.2">
      <c r="G31" s="113"/>
    </row>
    <row r="32" spans="7:26" ht="17.25" x14ac:dyDescent="0.2">
      <c r="G32" s="113"/>
    </row>
    <row r="34" spans="7:7" ht="17.25" x14ac:dyDescent="0.2">
      <c r="G34" s="111"/>
    </row>
    <row r="35" spans="7:7" x14ac:dyDescent="0.2">
      <c r="G35" s="112"/>
    </row>
    <row r="36" spans="7:7" ht="17.25" x14ac:dyDescent="0.2">
      <c r="G36" s="113"/>
    </row>
    <row r="37" spans="7:7" ht="17.25" x14ac:dyDescent="0.2">
      <c r="G37" s="113"/>
    </row>
    <row r="38" spans="7:7" ht="17.25" x14ac:dyDescent="0.2">
      <c r="G38" s="113"/>
    </row>
    <row r="39" spans="7:7" ht="17.25" x14ac:dyDescent="0.2">
      <c r="G39" s="113"/>
    </row>
    <row r="40" spans="7:7" ht="17.25" x14ac:dyDescent="0.2">
      <c r="G40" s="113"/>
    </row>
    <row r="41" spans="7:7" ht="17.25" x14ac:dyDescent="0.2">
      <c r="G41" s="113"/>
    </row>
    <row r="42" spans="7:7" ht="17.25" x14ac:dyDescent="0.2">
      <c r="G42" s="113"/>
    </row>
    <row r="43" spans="7:7" ht="17.25" x14ac:dyDescent="0.2">
      <c r="G43" s="113"/>
    </row>
    <row r="44" spans="7:7" ht="17.25" x14ac:dyDescent="0.2">
      <c r="G44" s="113"/>
    </row>
    <row r="45" spans="7:7" ht="17.25" x14ac:dyDescent="0.2">
      <c r="G45" s="113"/>
    </row>
    <row r="46" spans="7:7" ht="17.25" x14ac:dyDescent="0.2">
      <c r="G46" s="113"/>
    </row>
    <row r="48" spans="7:7" ht="17.25" x14ac:dyDescent="0.2">
      <c r="G48" s="111"/>
    </row>
    <row r="49" spans="7:7" x14ac:dyDescent="0.2">
      <c r="G49" s="112"/>
    </row>
    <row r="50" spans="7:7" ht="17.25" x14ac:dyDescent="0.2">
      <c r="G50" s="113"/>
    </row>
    <row r="51" spans="7:7" ht="17.25" x14ac:dyDescent="0.2">
      <c r="G51" s="113"/>
    </row>
    <row r="52" spans="7:7" ht="17.25" x14ac:dyDescent="0.2">
      <c r="G52" s="113"/>
    </row>
    <row r="53" spans="7:7" ht="17.25" x14ac:dyDescent="0.2">
      <c r="G53" s="113"/>
    </row>
    <row r="54" spans="7:7" ht="17.25" x14ac:dyDescent="0.2">
      <c r="G54" s="113"/>
    </row>
    <row r="55" spans="7:7" ht="17.25" x14ac:dyDescent="0.2">
      <c r="G55" s="113"/>
    </row>
    <row r="56" spans="7:7" ht="17.25" x14ac:dyDescent="0.2">
      <c r="G56" s="113"/>
    </row>
    <row r="57" spans="7:7" ht="17.25" x14ac:dyDescent="0.2">
      <c r="G57" s="113"/>
    </row>
    <row r="58" spans="7:7" ht="17.25" x14ac:dyDescent="0.2">
      <c r="G58" s="113"/>
    </row>
    <row r="59" spans="7:7" ht="17.25" x14ac:dyDescent="0.2">
      <c r="G59" s="113"/>
    </row>
    <row r="60" spans="7:7" ht="17.25" x14ac:dyDescent="0.2">
      <c r="G60" s="113"/>
    </row>
    <row r="62" spans="7:7" ht="17.25" x14ac:dyDescent="0.2">
      <c r="G62" s="111"/>
    </row>
    <row r="63" spans="7:7" x14ac:dyDescent="0.2">
      <c r="G63" s="112"/>
    </row>
    <row r="64" spans="7:7" ht="17.25" x14ac:dyDescent="0.2">
      <c r="G64" s="113"/>
    </row>
    <row r="65" spans="7:7" ht="17.25" x14ac:dyDescent="0.2">
      <c r="G65" s="113"/>
    </row>
    <row r="66" spans="7:7" ht="17.25" x14ac:dyDescent="0.2">
      <c r="G66" s="113"/>
    </row>
    <row r="67" spans="7:7" ht="17.25" x14ac:dyDescent="0.2">
      <c r="G67" s="113"/>
    </row>
    <row r="68" spans="7:7" ht="17.25" x14ac:dyDescent="0.2">
      <c r="G68" s="113"/>
    </row>
    <row r="69" spans="7:7" ht="17.25" x14ac:dyDescent="0.2">
      <c r="G69" s="113"/>
    </row>
    <row r="70" spans="7:7" ht="17.25" x14ac:dyDescent="0.2">
      <c r="G70" s="113"/>
    </row>
    <row r="71" spans="7:7" ht="17.25" x14ac:dyDescent="0.2">
      <c r="G71" s="113"/>
    </row>
    <row r="72" spans="7:7" ht="17.25" x14ac:dyDescent="0.2">
      <c r="G72" s="113"/>
    </row>
    <row r="73" spans="7:7" ht="17.25" x14ac:dyDescent="0.2">
      <c r="G73" s="113"/>
    </row>
    <row r="74" spans="7:7" ht="17.25" x14ac:dyDescent="0.2">
      <c r="G74" s="113"/>
    </row>
  </sheetData>
  <mergeCells count="54">
    <mergeCell ref="X15:Y15"/>
    <mergeCell ref="S15:W15"/>
    <mergeCell ref="P15:R15"/>
    <mergeCell ref="N15:O15"/>
    <mergeCell ref="H20:I20"/>
    <mergeCell ref="J20:M20"/>
    <mergeCell ref="N20:Y20"/>
    <mergeCell ref="N17:O17"/>
    <mergeCell ref="P17:R17"/>
    <mergeCell ref="S17:W17"/>
    <mergeCell ref="X17:Y17"/>
    <mergeCell ref="G21:M21"/>
    <mergeCell ref="N16:O16"/>
    <mergeCell ref="P16:R16"/>
    <mergeCell ref="S16:W16"/>
    <mergeCell ref="X16:Y16"/>
    <mergeCell ref="N21:Y21"/>
    <mergeCell ref="N14:O14"/>
    <mergeCell ref="P14:R14"/>
    <mergeCell ref="S14:W14"/>
    <mergeCell ref="X14:Y14"/>
    <mergeCell ref="N12:O12"/>
    <mergeCell ref="P12:R12"/>
    <mergeCell ref="S12:W12"/>
    <mergeCell ref="X12:Y12"/>
    <mergeCell ref="N13:O13"/>
    <mergeCell ref="P13:R13"/>
    <mergeCell ref="S13:W13"/>
    <mergeCell ref="X13:Y13"/>
    <mergeCell ref="N10:O10"/>
    <mergeCell ref="P10:R10"/>
    <mergeCell ref="S10:W10"/>
    <mergeCell ref="X10:Y10"/>
    <mergeCell ref="N11:O11"/>
    <mergeCell ref="P11:R11"/>
    <mergeCell ref="S11:W11"/>
    <mergeCell ref="X11:Y11"/>
    <mergeCell ref="N8:O8"/>
    <mergeCell ref="P8:R8"/>
    <mergeCell ref="S8:W8"/>
    <mergeCell ref="X8:Y8"/>
    <mergeCell ref="N9:O9"/>
    <mergeCell ref="P9:R9"/>
    <mergeCell ref="S9:W9"/>
    <mergeCell ref="X9:Y9"/>
    <mergeCell ref="N7:P7"/>
    <mergeCell ref="Q7:S7"/>
    <mergeCell ref="T7:V7"/>
    <mergeCell ref="W7:Z7"/>
    <mergeCell ref="G5:X5"/>
    <mergeCell ref="Y5:Z5"/>
    <mergeCell ref="G6:L6"/>
    <mergeCell ref="O6:X6"/>
    <mergeCell ref="Y6:Z6"/>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P21"/>
  <sheetViews>
    <sheetView showGridLines="0" workbookViewId="0">
      <selection activeCell="S11" sqref="S11"/>
    </sheetView>
  </sheetViews>
  <sheetFormatPr defaultColWidth="11.42578125" defaultRowHeight="12.75" x14ac:dyDescent="0.2"/>
  <cols>
    <col min="1" max="1" width="3.28515625" style="124" customWidth="1"/>
    <col min="2" max="2" width="4.28515625" style="124" customWidth="1"/>
    <col min="3" max="3" width="11.42578125" style="124" customWidth="1"/>
    <col min="4" max="4" width="19.28515625" style="124" customWidth="1"/>
    <col min="5" max="5" width="0.85546875" style="124" customWidth="1"/>
    <col min="6" max="9" width="2.7109375" style="124" customWidth="1"/>
    <col min="10" max="10" width="10.7109375" style="124" customWidth="1"/>
    <col min="11" max="21" width="2.7109375" style="124" customWidth="1"/>
    <col min="22" max="28" width="3.28515625" style="124" customWidth="1"/>
    <col min="29" max="254" width="11.42578125" style="124"/>
    <col min="255" max="255" width="3.28515625" style="124" customWidth="1"/>
    <col min="256" max="256" width="4.28515625" style="124" customWidth="1"/>
    <col min="257" max="258" width="11.42578125" style="124" customWidth="1"/>
    <col min="259" max="259" width="0.85546875" style="124" customWidth="1"/>
    <col min="260" max="277" width="2.7109375" style="124" customWidth="1"/>
    <col min="278" max="284" width="3.28515625" style="124" customWidth="1"/>
    <col min="285" max="510" width="11.42578125" style="124"/>
    <col min="511" max="511" width="3.28515625" style="124" customWidth="1"/>
    <col min="512" max="512" width="4.28515625" style="124" customWidth="1"/>
    <col min="513" max="514" width="11.42578125" style="124" customWidth="1"/>
    <col min="515" max="515" width="0.85546875" style="124" customWidth="1"/>
    <col min="516" max="533" width="2.7109375" style="124" customWidth="1"/>
    <col min="534" max="540" width="3.28515625" style="124" customWidth="1"/>
    <col min="541" max="766" width="11.42578125" style="124"/>
    <col min="767" max="767" width="3.28515625" style="124" customWidth="1"/>
    <col min="768" max="768" width="4.28515625" style="124" customWidth="1"/>
    <col min="769" max="770" width="11.42578125" style="124" customWidth="1"/>
    <col min="771" max="771" width="0.85546875" style="124" customWidth="1"/>
    <col min="772" max="789" width="2.7109375" style="124" customWidth="1"/>
    <col min="790" max="796" width="3.28515625" style="124" customWidth="1"/>
    <col min="797" max="1022" width="11.42578125" style="124"/>
    <col min="1023" max="1023" width="3.28515625" style="124" customWidth="1"/>
    <col min="1024" max="1024" width="4.28515625" style="124" customWidth="1"/>
    <col min="1025" max="1026" width="11.42578125" style="124" customWidth="1"/>
    <col min="1027" max="1027" width="0.85546875" style="124" customWidth="1"/>
    <col min="1028" max="1045" width="2.7109375" style="124" customWidth="1"/>
    <col min="1046" max="1052" width="3.28515625" style="124" customWidth="1"/>
    <col min="1053" max="1278" width="11.42578125" style="124"/>
    <col min="1279" max="1279" width="3.28515625" style="124" customWidth="1"/>
    <col min="1280" max="1280" width="4.28515625" style="124" customWidth="1"/>
    <col min="1281" max="1282" width="11.42578125" style="124" customWidth="1"/>
    <col min="1283" max="1283" width="0.85546875" style="124" customWidth="1"/>
    <col min="1284" max="1301" width="2.7109375" style="124" customWidth="1"/>
    <col min="1302" max="1308" width="3.28515625" style="124" customWidth="1"/>
    <col min="1309" max="1534" width="11.42578125" style="124"/>
    <col min="1535" max="1535" width="3.28515625" style="124" customWidth="1"/>
    <col min="1536" max="1536" width="4.28515625" style="124" customWidth="1"/>
    <col min="1537" max="1538" width="11.42578125" style="124" customWidth="1"/>
    <col min="1539" max="1539" width="0.85546875" style="124" customWidth="1"/>
    <col min="1540" max="1557" width="2.7109375" style="124" customWidth="1"/>
    <col min="1558" max="1564" width="3.28515625" style="124" customWidth="1"/>
    <col min="1565" max="1790" width="11.42578125" style="124"/>
    <col min="1791" max="1791" width="3.28515625" style="124" customWidth="1"/>
    <col min="1792" max="1792" width="4.28515625" style="124" customWidth="1"/>
    <col min="1793" max="1794" width="11.42578125" style="124" customWidth="1"/>
    <col min="1795" max="1795" width="0.85546875" style="124" customWidth="1"/>
    <col min="1796" max="1813" width="2.7109375" style="124" customWidth="1"/>
    <col min="1814" max="1820" width="3.28515625" style="124" customWidth="1"/>
    <col min="1821" max="2046" width="11.42578125" style="124"/>
    <col min="2047" max="2047" width="3.28515625" style="124" customWidth="1"/>
    <col min="2048" max="2048" width="4.28515625" style="124" customWidth="1"/>
    <col min="2049" max="2050" width="11.42578125" style="124" customWidth="1"/>
    <col min="2051" max="2051" width="0.85546875" style="124" customWidth="1"/>
    <col min="2052" max="2069" width="2.7109375" style="124" customWidth="1"/>
    <col min="2070" max="2076" width="3.28515625" style="124" customWidth="1"/>
    <col min="2077" max="2302" width="11.42578125" style="124"/>
    <col min="2303" max="2303" width="3.28515625" style="124" customWidth="1"/>
    <col min="2304" max="2304" width="4.28515625" style="124" customWidth="1"/>
    <col min="2305" max="2306" width="11.42578125" style="124" customWidth="1"/>
    <col min="2307" max="2307" width="0.85546875" style="124" customWidth="1"/>
    <col min="2308" max="2325" width="2.7109375" style="124" customWidth="1"/>
    <col min="2326" max="2332" width="3.28515625" style="124" customWidth="1"/>
    <col min="2333" max="2558" width="11.42578125" style="124"/>
    <col min="2559" max="2559" width="3.28515625" style="124" customWidth="1"/>
    <col min="2560" max="2560" width="4.28515625" style="124" customWidth="1"/>
    <col min="2561" max="2562" width="11.42578125" style="124" customWidth="1"/>
    <col min="2563" max="2563" width="0.85546875" style="124" customWidth="1"/>
    <col min="2564" max="2581" width="2.7109375" style="124" customWidth="1"/>
    <col min="2582" max="2588" width="3.28515625" style="124" customWidth="1"/>
    <col min="2589" max="2814" width="11.42578125" style="124"/>
    <col min="2815" max="2815" width="3.28515625" style="124" customWidth="1"/>
    <col min="2816" max="2816" width="4.28515625" style="124" customWidth="1"/>
    <col min="2817" max="2818" width="11.42578125" style="124" customWidth="1"/>
    <col min="2819" max="2819" width="0.85546875" style="124" customWidth="1"/>
    <col min="2820" max="2837" width="2.7109375" style="124" customWidth="1"/>
    <col min="2838" max="2844" width="3.28515625" style="124" customWidth="1"/>
    <col min="2845" max="3070" width="11.42578125" style="124"/>
    <col min="3071" max="3071" width="3.28515625" style="124" customWidth="1"/>
    <col min="3072" max="3072" width="4.28515625" style="124" customWidth="1"/>
    <col min="3073" max="3074" width="11.42578125" style="124" customWidth="1"/>
    <col min="3075" max="3075" width="0.85546875" style="124" customWidth="1"/>
    <col min="3076" max="3093" width="2.7109375" style="124" customWidth="1"/>
    <col min="3094" max="3100" width="3.28515625" style="124" customWidth="1"/>
    <col min="3101" max="3326" width="11.42578125" style="124"/>
    <col min="3327" max="3327" width="3.28515625" style="124" customWidth="1"/>
    <col min="3328" max="3328" width="4.28515625" style="124" customWidth="1"/>
    <col min="3329" max="3330" width="11.42578125" style="124" customWidth="1"/>
    <col min="3331" max="3331" width="0.85546875" style="124" customWidth="1"/>
    <col min="3332" max="3349" width="2.7109375" style="124" customWidth="1"/>
    <col min="3350" max="3356" width="3.28515625" style="124" customWidth="1"/>
    <col min="3357" max="3582" width="11.42578125" style="124"/>
    <col min="3583" max="3583" width="3.28515625" style="124" customWidth="1"/>
    <col min="3584" max="3584" width="4.28515625" style="124" customWidth="1"/>
    <col min="3585" max="3586" width="11.42578125" style="124" customWidth="1"/>
    <col min="3587" max="3587" width="0.85546875" style="124" customWidth="1"/>
    <col min="3588" max="3605" width="2.7109375" style="124" customWidth="1"/>
    <col min="3606" max="3612" width="3.28515625" style="124" customWidth="1"/>
    <col min="3613" max="3838" width="11.42578125" style="124"/>
    <col min="3839" max="3839" width="3.28515625" style="124" customWidth="1"/>
    <col min="3840" max="3840" width="4.28515625" style="124" customWidth="1"/>
    <col min="3841" max="3842" width="11.42578125" style="124" customWidth="1"/>
    <col min="3843" max="3843" width="0.85546875" style="124" customWidth="1"/>
    <col min="3844" max="3861" width="2.7109375" style="124" customWidth="1"/>
    <col min="3862" max="3868" width="3.28515625" style="124" customWidth="1"/>
    <col min="3869" max="4094" width="11.42578125" style="124"/>
    <col min="4095" max="4095" width="3.28515625" style="124" customWidth="1"/>
    <col min="4096" max="4096" width="4.28515625" style="124" customWidth="1"/>
    <col min="4097" max="4098" width="11.42578125" style="124" customWidth="1"/>
    <col min="4099" max="4099" width="0.85546875" style="124" customWidth="1"/>
    <col min="4100" max="4117" width="2.7109375" style="124" customWidth="1"/>
    <col min="4118" max="4124" width="3.28515625" style="124" customWidth="1"/>
    <col min="4125" max="4350" width="11.42578125" style="124"/>
    <col min="4351" max="4351" width="3.28515625" style="124" customWidth="1"/>
    <col min="4352" max="4352" width="4.28515625" style="124" customWidth="1"/>
    <col min="4353" max="4354" width="11.42578125" style="124" customWidth="1"/>
    <col min="4355" max="4355" width="0.85546875" style="124" customWidth="1"/>
    <col min="4356" max="4373" width="2.7109375" style="124" customWidth="1"/>
    <col min="4374" max="4380" width="3.28515625" style="124" customWidth="1"/>
    <col min="4381" max="4606" width="11.42578125" style="124"/>
    <col min="4607" max="4607" width="3.28515625" style="124" customWidth="1"/>
    <col min="4608" max="4608" width="4.28515625" style="124" customWidth="1"/>
    <col min="4609" max="4610" width="11.42578125" style="124" customWidth="1"/>
    <col min="4611" max="4611" width="0.85546875" style="124" customWidth="1"/>
    <col min="4612" max="4629" width="2.7109375" style="124" customWidth="1"/>
    <col min="4630" max="4636" width="3.28515625" style="124" customWidth="1"/>
    <col min="4637" max="4862" width="11.42578125" style="124"/>
    <col min="4863" max="4863" width="3.28515625" style="124" customWidth="1"/>
    <col min="4864" max="4864" width="4.28515625" style="124" customWidth="1"/>
    <col min="4865" max="4866" width="11.42578125" style="124" customWidth="1"/>
    <col min="4867" max="4867" width="0.85546875" style="124" customWidth="1"/>
    <col min="4868" max="4885" width="2.7109375" style="124" customWidth="1"/>
    <col min="4886" max="4892" width="3.28515625" style="124" customWidth="1"/>
    <col min="4893" max="5118" width="11.42578125" style="124"/>
    <col min="5119" max="5119" width="3.28515625" style="124" customWidth="1"/>
    <col min="5120" max="5120" width="4.28515625" style="124" customWidth="1"/>
    <col min="5121" max="5122" width="11.42578125" style="124" customWidth="1"/>
    <col min="5123" max="5123" width="0.85546875" style="124" customWidth="1"/>
    <col min="5124" max="5141" width="2.7109375" style="124" customWidth="1"/>
    <col min="5142" max="5148" width="3.28515625" style="124" customWidth="1"/>
    <col min="5149" max="5374" width="11.42578125" style="124"/>
    <col min="5375" max="5375" width="3.28515625" style="124" customWidth="1"/>
    <col min="5376" max="5376" width="4.28515625" style="124" customWidth="1"/>
    <col min="5377" max="5378" width="11.42578125" style="124" customWidth="1"/>
    <col min="5379" max="5379" width="0.85546875" style="124" customWidth="1"/>
    <col min="5380" max="5397" width="2.7109375" style="124" customWidth="1"/>
    <col min="5398" max="5404" width="3.28515625" style="124" customWidth="1"/>
    <col min="5405" max="5630" width="11.42578125" style="124"/>
    <col min="5631" max="5631" width="3.28515625" style="124" customWidth="1"/>
    <col min="5632" max="5632" width="4.28515625" style="124" customWidth="1"/>
    <col min="5633" max="5634" width="11.42578125" style="124" customWidth="1"/>
    <col min="5635" max="5635" width="0.85546875" style="124" customWidth="1"/>
    <col min="5636" max="5653" width="2.7109375" style="124" customWidth="1"/>
    <col min="5654" max="5660" width="3.28515625" style="124" customWidth="1"/>
    <col min="5661" max="5886" width="11.42578125" style="124"/>
    <col min="5887" max="5887" width="3.28515625" style="124" customWidth="1"/>
    <col min="5888" max="5888" width="4.28515625" style="124" customWidth="1"/>
    <col min="5889" max="5890" width="11.42578125" style="124" customWidth="1"/>
    <col min="5891" max="5891" width="0.85546875" style="124" customWidth="1"/>
    <col min="5892" max="5909" width="2.7109375" style="124" customWidth="1"/>
    <col min="5910" max="5916" width="3.28515625" style="124" customWidth="1"/>
    <col min="5917" max="6142" width="11.42578125" style="124"/>
    <col min="6143" max="6143" width="3.28515625" style="124" customWidth="1"/>
    <col min="6144" max="6144" width="4.28515625" style="124" customWidth="1"/>
    <col min="6145" max="6146" width="11.42578125" style="124" customWidth="1"/>
    <col min="6147" max="6147" width="0.85546875" style="124" customWidth="1"/>
    <col min="6148" max="6165" width="2.7109375" style="124" customWidth="1"/>
    <col min="6166" max="6172" width="3.28515625" style="124" customWidth="1"/>
    <col min="6173" max="6398" width="11.42578125" style="124"/>
    <col min="6399" max="6399" width="3.28515625" style="124" customWidth="1"/>
    <col min="6400" max="6400" width="4.28515625" style="124" customWidth="1"/>
    <col min="6401" max="6402" width="11.42578125" style="124" customWidth="1"/>
    <col min="6403" max="6403" width="0.85546875" style="124" customWidth="1"/>
    <col min="6404" max="6421" width="2.7109375" style="124" customWidth="1"/>
    <col min="6422" max="6428" width="3.28515625" style="124" customWidth="1"/>
    <col min="6429" max="6654" width="11.42578125" style="124"/>
    <col min="6655" max="6655" width="3.28515625" style="124" customWidth="1"/>
    <col min="6656" max="6656" width="4.28515625" style="124" customWidth="1"/>
    <col min="6657" max="6658" width="11.42578125" style="124" customWidth="1"/>
    <col min="6659" max="6659" width="0.85546875" style="124" customWidth="1"/>
    <col min="6660" max="6677" width="2.7109375" style="124" customWidth="1"/>
    <col min="6678" max="6684" width="3.28515625" style="124" customWidth="1"/>
    <col min="6685" max="6910" width="11.42578125" style="124"/>
    <col min="6911" max="6911" width="3.28515625" style="124" customWidth="1"/>
    <col min="6912" max="6912" width="4.28515625" style="124" customWidth="1"/>
    <col min="6913" max="6914" width="11.42578125" style="124" customWidth="1"/>
    <col min="6915" max="6915" width="0.85546875" style="124" customWidth="1"/>
    <col min="6916" max="6933" width="2.7109375" style="124" customWidth="1"/>
    <col min="6934" max="6940" width="3.28515625" style="124" customWidth="1"/>
    <col min="6941" max="7166" width="11.42578125" style="124"/>
    <col min="7167" max="7167" width="3.28515625" style="124" customWidth="1"/>
    <col min="7168" max="7168" width="4.28515625" style="124" customWidth="1"/>
    <col min="7169" max="7170" width="11.42578125" style="124" customWidth="1"/>
    <col min="7171" max="7171" width="0.85546875" style="124" customWidth="1"/>
    <col min="7172" max="7189" width="2.7109375" style="124" customWidth="1"/>
    <col min="7190" max="7196" width="3.28515625" style="124" customWidth="1"/>
    <col min="7197" max="7422" width="11.42578125" style="124"/>
    <col min="7423" max="7423" width="3.28515625" style="124" customWidth="1"/>
    <col min="7424" max="7424" width="4.28515625" style="124" customWidth="1"/>
    <col min="7425" max="7426" width="11.42578125" style="124" customWidth="1"/>
    <col min="7427" max="7427" width="0.85546875" style="124" customWidth="1"/>
    <col min="7428" max="7445" width="2.7109375" style="124" customWidth="1"/>
    <col min="7446" max="7452" width="3.28515625" style="124" customWidth="1"/>
    <col min="7453" max="7678" width="11.42578125" style="124"/>
    <col min="7679" max="7679" width="3.28515625" style="124" customWidth="1"/>
    <col min="7680" max="7680" width="4.28515625" style="124" customWidth="1"/>
    <col min="7681" max="7682" width="11.42578125" style="124" customWidth="1"/>
    <col min="7683" max="7683" width="0.85546875" style="124" customWidth="1"/>
    <col min="7684" max="7701" width="2.7109375" style="124" customWidth="1"/>
    <col min="7702" max="7708" width="3.28515625" style="124" customWidth="1"/>
    <col min="7709" max="7934" width="11.42578125" style="124"/>
    <col min="7935" max="7935" width="3.28515625" style="124" customWidth="1"/>
    <col min="7936" max="7936" width="4.28515625" style="124" customWidth="1"/>
    <col min="7937" max="7938" width="11.42578125" style="124" customWidth="1"/>
    <col min="7939" max="7939" width="0.85546875" style="124" customWidth="1"/>
    <col min="7940" max="7957" width="2.7109375" style="124" customWidth="1"/>
    <col min="7958" max="7964" width="3.28515625" style="124" customWidth="1"/>
    <col min="7965" max="8190" width="11.42578125" style="124"/>
    <col min="8191" max="8191" width="3.28515625" style="124" customWidth="1"/>
    <col min="8192" max="8192" width="4.28515625" style="124" customWidth="1"/>
    <col min="8193" max="8194" width="11.42578125" style="124" customWidth="1"/>
    <col min="8195" max="8195" width="0.85546875" style="124" customWidth="1"/>
    <col min="8196" max="8213" width="2.7109375" style="124" customWidth="1"/>
    <col min="8214" max="8220" width="3.28515625" style="124" customWidth="1"/>
    <col min="8221" max="8446" width="11.42578125" style="124"/>
    <col min="8447" max="8447" width="3.28515625" style="124" customWidth="1"/>
    <col min="8448" max="8448" width="4.28515625" style="124" customWidth="1"/>
    <col min="8449" max="8450" width="11.42578125" style="124" customWidth="1"/>
    <col min="8451" max="8451" width="0.85546875" style="124" customWidth="1"/>
    <col min="8452" max="8469" width="2.7109375" style="124" customWidth="1"/>
    <col min="8470" max="8476" width="3.28515625" style="124" customWidth="1"/>
    <col min="8477" max="8702" width="11.42578125" style="124"/>
    <col min="8703" max="8703" width="3.28515625" style="124" customWidth="1"/>
    <col min="8704" max="8704" width="4.28515625" style="124" customWidth="1"/>
    <col min="8705" max="8706" width="11.42578125" style="124" customWidth="1"/>
    <col min="8707" max="8707" width="0.85546875" style="124" customWidth="1"/>
    <col min="8708" max="8725" width="2.7109375" style="124" customWidth="1"/>
    <col min="8726" max="8732" width="3.28515625" style="124" customWidth="1"/>
    <col min="8733" max="8958" width="11.42578125" style="124"/>
    <col min="8959" max="8959" width="3.28515625" style="124" customWidth="1"/>
    <col min="8960" max="8960" width="4.28515625" style="124" customWidth="1"/>
    <col min="8961" max="8962" width="11.42578125" style="124" customWidth="1"/>
    <col min="8963" max="8963" width="0.85546875" style="124" customWidth="1"/>
    <col min="8964" max="8981" width="2.7109375" style="124" customWidth="1"/>
    <col min="8982" max="8988" width="3.28515625" style="124" customWidth="1"/>
    <col min="8989" max="9214" width="11.42578125" style="124"/>
    <col min="9215" max="9215" width="3.28515625" style="124" customWidth="1"/>
    <col min="9216" max="9216" width="4.28515625" style="124" customWidth="1"/>
    <col min="9217" max="9218" width="11.42578125" style="124" customWidth="1"/>
    <col min="9219" max="9219" width="0.85546875" style="124" customWidth="1"/>
    <col min="9220" max="9237" width="2.7109375" style="124" customWidth="1"/>
    <col min="9238" max="9244" width="3.28515625" style="124" customWidth="1"/>
    <col min="9245" max="9470" width="11.42578125" style="124"/>
    <col min="9471" max="9471" width="3.28515625" style="124" customWidth="1"/>
    <col min="9472" max="9472" width="4.28515625" style="124" customWidth="1"/>
    <col min="9473" max="9474" width="11.42578125" style="124" customWidth="1"/>
    <col min="9475" max="9475" width="0.85546875" style="124" customWidth="1"/>
    <col min="9476" max="9493" width="2.7109375" style="124" customWidth="1"/>
    <col min="9494" max="9500" width="3.28515625" style="124" customWidth="1"/>
    <col min="9501" max="9726" width="11.42578125" style="124"/>
    <col min="9727" max="9727" width="3.28515625" style="124" customWidth="1"/>
    <col min="9728" max="9728" width="4.28515625" style="124" customWidth="1"/>
    <col min="9729" max="9730" width="11.42578125" style="124" customWidth="1"/>
    <col min="9731" max="9731" width="0.85546875" style="124" customWidth="1"/>
    <col min="9732" max="9749" width="2.7109375" style="124" customWidth="1"/>
    <col min="9750" max="9756" width="3.28515625" style="124" customWidth="1"/>
    <col min="9757" max="9982" width="11.42578125" style="124"/>
    <col min="9983" max="9983" width="3.28515625" style="124" customWidth="1"/>
    <col min="9984" max="9984" width="4.28515625" style="124" customWidth="1"/>
    <col min="9985" max="9986" width="11.42578125" style="124" customWidth="1"/>
    <col min="9987" max="9987" width="0.85546875" style="124" customWidth="1"/>
    <col min="9988" max="10005" width="2.7109375" style="124" customWidth="1"/>
    <col min="10006" max="10012" width="3.28515625" style="124" customWidth="1"/>
    <col min="10013" max="10238" width="11.42578125" style="124"/>
    <col min="10239" max="10239" width="3.28515625" style="124" customWidth="1"/>
    <col min="10240" max="10240" width="4.28515625" style="124" customWidth="1"/>
    <col min="10241" max="10242" width="11.42578125" style="124" customWidth="1"/>
    <col min="10243" max="10243" width="0.85546875" style="124" customWidth="1"/>
    <col min="10244" max="10261" width="2.7109375" style="124" customWidth="1"/>
    <col min="10262" max="10268" width="3.28515625" style="124" customWidth="1"/>
    <col min="10269" max="10494" width="11.42578125" style="124"/>
    <col min="10495" max="10495" width="3.28515625" style="124" customWidth="1"/>
    <col min="10496" max="10496" width="4.28515625" style="124" customWidth="1"/>
    <col min="10497" max="10498" width="11.42578125" style="124" customWidth="1"/>
    <col min="10499" max="10499" width="0.85546875" style="124" customWidth="1"/>
    <col min="10500" max="10517" width="2.7109375" style="124" customWidth="1"/>
    <col min="10518" max="10524" width="3.28515625" style="124" customWidth="1"/>
    <col min="10525" max="10750" width="11.42578125" style="124"/>
    <col min="10751" max="10751" width="3.28515625" style="124" customWidth="1"/>
    <col min="10752" max="10752" width="4.28515625" style="124" customWidth="1"/>
    <col min="10753" max="10754" width="11.42578125" style="124" customWidth="1"/>
    <col min="10755" max="10755" width="0.85546875" style="124" customWidth="1"/>
    <col min="10756" max="10773" width="2.7109375" style="124" customWidth="1"/>
    <col min="10774" max="10780" width="3.28515625" style="124" customWidth="1"/>
    <col min="10781" max="11006" width="11.42578125" style="124"/>
    <col min="11007" max="11007" width="3.28515625" style="124" customWidth="1"/>
    <col min="11008" max="11008" width="4.28515625" style="124" customWidth="1"/>
    <col min="11009" max="11010" width="11.42578125" style="124" customWidth="1"/>
    <col min="11011" max="11011" width="0.85546875" style="124" customWidth="1"/>
    <col min="11012" max="11029" width="2.7109375" style="124" customWidth="1"/>
    <col min="11030" max="11036" width="3.28515625" style="124" customWidth="1"/>
    <col min="11037" max="11262" width="11.42578125" style="124"/>
    <col min="11263" max="11263" width="3.28515625" style="124" customWidth="1"/>
    <col min="11264" max="11264" width="4.28515625" style="124" customWidth="1"/>
    <col min="11265" max="11266" width="11.42578125" style="124" customWidth="1"/>
    <col min="11267" max="11267" width="0.85546875" style="124" customWidth="1"/>
    <col min="11268" max="11285" width="2.7109375" style="124" customWidth="1"/>
    <col min="11286" max="11292" width="3.28515625" style="124" customWidth="1"/>
    <col min="11293" max="11518" width="11.42578125" style="124"/>
    <col min="11519" max="11519" width="3.28515625" style="124" customWidth="1"/>
    <col min="11520" max="11520" width="4.28515625" style="124" customWidth="1"/>
    <col min="11521" max="11522" width="11.42578125" style="124" customWidth="1"/>
    <col min="11523" max="11523" width="0.85546875" style="124" customWidth="1"/>
    <col min="11524" max="11541" width="2.7109375" style="124" customWidth="1"/>
    <col min="11542" max="11548" width="3.28515625" style="124" customWidth="1"/>
    <col min="11549" max="11774" width="11.42578125" style="124"/>
    <col min="11775" max="11775" width="3.28515625" style="124" customWidth="1"/>
    <col min="11776" max="11776" width="4.28515625" style="124" customWidth="1"/>
    <col min="11777" max="11778" width="11.42578125" style="124" customWidth="1"/>
    <col min="11779" max="11779" width="0.85546875" style="124" customWidth="1"/>
    <col min="11780" max="11797" width="2.7109375" style="124" customWidth="1"/>
    <col min="11798" max="11804" width="3.28515625" style="124" customWidth="1"/>
    <col min="11805" max="12030" width="11.42578125" style="124"/>
    <col min="12031" max="12031" width="3.28515625" style="124" customWidth="1"/>
    <col min="12032" max="12032" width="4.28515625" style="124" customWidth="1"/>
    <col min="12033" max="12034" width="11.42578125" style="124" customWidth="1"/>
    <col min="12035" max="12035" width="0.85546875" style="124" customWidth="1"/>
    <col min="12036" max="12053" width="2.7109375" style="124" customWidth="1"/>
    <col min="12054" max="12060" width="3.28515625" style="124" customWidth="1"/>
    <col min="12061" max="12286" width="11.42578125" style="124"/>
    <col min="12287" max="12287" width="3.28515625" style="124" customWidth="1"/>
    <col min="12288" max="12288" width="4.28515625" style="124" customWidth="1"/>
    <col min="12289" max="12290" width="11.42578125" style="124" customWidth="1"/>
    <col min="12291" max="12291" width="0.85546875" style="124" customWidth="1"/>
    <col min="12292" max="12309" width="2.7109375" style="124" customWidth="1"/>
    <col min="12310" max="12316" width="3.28515625" style="124" customWidth="1"/>
    <col min="12317" max="12542" width="11.42578125" style="124"/>
    <col min="12543" max="12543" width="3.28515625" style="124" customWidth="1"/>
    <col min="12544" max="12544" width="4.28515625" style="124" customWidth="1"/>
    <col min="12545" max="12546" width="11.42578125" style="124" customWidth="1"/>
    <col min="12547" max="12547" width="0.85546875" style="124" customWidth="1"/>
    <col min="12548" max="12565" width="2.7109375" style="124" customWidth="1"/>
    <col min="12566" max="12572" width="3.28515625" style="124" customWidth="1"/>
    <col min="12573" max="12798" width="11.42578125" style="124"/>
    <col min="12799" max="12799" width="3.28515625" style="124" customWidth="1"/>
    <col min="12800" max="12800" width="4.28515625" style="124" customWidth="1"/>
    <col min="12801" max="12802" width="11.42578125" style="124" customWidth="1"/>
    <col min="12803" max="12803" width="0.85546875" style="124" customWidth="1"/>
    <col min="12804" max="12821" width="2.7109375" style="124" customWidth="1"/>
    <col min="12822" max="12828" width="3.28515625" style="124" customWidth="1"/>
    <col min="12829" max="13054" width="11.42578125" style="124"/>
    <col min="13055" max="13055" width="3.28515625" style="124" customWidth="1"/>
    <col min="13056" max="13056" width="4.28515625" style="124" customWidth="1"/>
    <col min="13057" max="13058" width="11.42578125" style="124" customWidth="1"/>
    <col min="13059" max="13059" width="0.85546875" style="124" customWidth="1"/>
    <col min="13060" max="13077" width="2.7109375" style="124" customWidth="1"/>
    <col min="13078" max="13084" width="3.28515625" style="124" customWidth="1"/>
    <col min="13085" max="13310" width="11.42578125" style="124"/>
    <col min="13311" max="13311" width="3.28515625" style="124" customWidth="1"/>
    <col min="13312" max="13312" width="4.28515625" style="124" customWidth="1"/>
    <col min="13313" max="13314" width="11.42578125" style="124" customWidth="1"/>
    <col min="13315" max="13315" width="0.85546875" style="124" customWidth="1"/>
    <col min="13316" max="13333" width="2.7109375" style="124" customWidth="1"/>
    <col min="13334" max="13340" width="3.28515625" style="124" customWidth="1"/>
    <col min="13341" max="13566" width="11.42578125" style="124"/>
    <col min="13567" max="13567" width="3.28515625" style="124" customWidth="1"/>
    <col min="13568" max="13568" width="4.28515625" style="124" customWidth="1"/>
    <col min="13569" max="13570" width="11.42578125" style="124" customWidth="1"/>
    <col min="13571" max="13571" width="0.85546875" style="124" customWidth="1"/>
    <col min="13572" max="13589" width="2.7109375" style="124" customWidth="1"/>
    <col min="13590" max="13596" width="3.28515625" style="124" customWidth="1"/>
    <col min="13597" max="13822" width="11.42578125" style="124"/>
    <col min="13823" max="13823" width="3.28515625" style="124" customWidth="1"/>
    <col min="13824" max="13824" width="4.28515625" style="124" customWidth="1"/>
    <col min="13825" max="13826" width="11.42578125" style="124" customWidth="1"/>
    <col min="13827" max="13827" width="0.85546875" style="124" customWidth="1"/>
    <col min="13828" max="13845" width="2.7109375" style="124" customWidth="1"/>
    <col min="13846" max="13852" width="3.28515625" style="124" customWidth="1"/>
    <col min="13853" max="14078" width="11.42578125" style="124"/>
    <col min="14079" max="14079" width="3.28515625" style="124" customWidth="1"/>
    <col min="14080" max="14080" width="4.28515625" style="124" customWidth="1"/>
    <col min="14081" max="14082" width="11.42578125" style="124" customWidth="1"/>
    <col min="14083" max="14083" width="0.85546875" style="124" customWidth="1"/>
    <col min="14084" max="14101" width="2.7109375" style="124" customWidth="1"/>
    <col min="14102" max="14108" width="3.28515625" style="124" customWidth="1"/>
    <col min="14109" max="14334" width="11.42578125" style="124"/>
    <col min="14335" max="14335" width="3.28515625" style="124" customWidth="1"/>
    <col min="14336" max="14336" width="4.28515625" style="124" customWidth="1"/>
    <col min="14337" max="14338" width="11.42578125" style="124" customWidth="1"/>
    <col min="14339" max="14339" width="0.85546875" style="124" customWidth="1"/>
    <col min="14340" max="14357" width="2.7109375" style="124" customWidth="1"/>
    <col min="14358" max="14364" width="3.28515625" style="124" customWidth="1"/>
    <col min="14365" max="14590" width="11.42578125" style="124"/>
    <col min="14591" max="14591" width="3.28515625" style="124" customWidth="1"/>
    <col min="14592" max="14592" width="4.28515625" style="124" customWidth="1"/>
    <col min="14593" max="14594" width="11.42578125" style="124" customWidth="1"/>
    <col min="14595" max="14595" width="0.85546875" style="124" customWidth="1"/>
    <col min="14596" max="14613" width="2.7109375" style="124" customWidth="1"/>
    <col min="14614" max="14620" width="3.28515625" style="124" customWidth="1"/>
    <col min="14621" max="14846" width="11.42578125" style="124"/>
    <col min="14847" max="14847" width="3.28515625" style="124" customWidth="1"/>
    <col min="14848" max="14848" width="4.28515625" style="124" customWidth="1"/>
    <col min="14849" max="14850" width="11.42578125" style="124" customWidth="1"/>
    <col min="14851" max="14851" width="0.85546875" style="124" customWidth="1"/>
    <col min="14852" max="14869" width="2.7109375" style="124" customWidth="1"/>
    <col min="14870" max="14876" width="3.28515625" style="124" customWidth="1"/>
    <col min="14877" max="15102" width="11.42578125" style="124"/>
    <col min="15103" max="15103" width="3.28515625" style="124" customWidth="1"/>
    <col min="15104" max="15104" width="4.28515625" style="124" customWidth="1"/>
    <col min="15105" max="15106" width="11.42578125" style="124" customWidth="1"/>
    <col min="15107" max="15107" width="0.85546875" style="124" customWidth="1"/>
    <col min="15108" max="15125" width="2.7109375" style="124" customWidth="1"/>
    <col min="15126" max="15132" width="3.28515625" style="124" customWidth="1"/>
    <col min="15133" max="15358" width="11.42578125" style="124"/>
    <col min="15359" max="15359" width="3.28515625" style="124" customWidth="1"/>
    <col min="15360" max="15360" width="4.28515625" style="124" customWidth="1"/>
    <col min="15361" max="15362" width="11.42578125" style="124" customWidth="1"/>
    <col min="15363" max="15363" width="0.85546875" style="124" customWidth="1"/>
    <col min="15364" max="15381" width="2.7109375" style="124" customWidth="1"/>
    <col min="15382" max="15388" width="3.28515625" style="124" customWidth="1"/>
    <col min="15389" max="15614" width="11.42578125" style="124"/>
    <col min="15615" max="15615" width="3.28515625" style="124" customWidth="1"/>
    <col min="15616" max="15616" width="4.28515625" style="124" customWidth="1"/>
    <col min="15617" max="15618" width="11.42578125" style="124" customWidth="1"/>
    <col min="15619" max="15619" width="0.85546875" style="124" customWidth="1"/>
    <col min="15620" max="15637" width="2.7109375" style="124" customWidth="1"/>
    <col min="15638" max="15644" width="3.28515625" style="124" customWidth="1"/>
    <col min="15645" max="15870" width="11.42578125" style="124"/>
    <col min="15871" max="15871" width="3.28515625" style="124" customWidth="1"/>
    <col min="15872" max="15872" width="4.28515625" style="124" customWidth="1"/>
    <col min="15873" max="15874" width="11.42578125" style="124" customWidth="1"/>
    <col min="15875" max="15875" width="0.85546875" style="124" customWidth="1"/>
    <col min="15876" max="15893" width="2.7109375" style="124" customWidth="1"/>
    <col min="15894" max="15900" width="3.28515625" style="124" customWidth="1"/>
    <col min="15901" max="16126" width="11.42578125" style="124"/>
    <col min="16127" max="16127" width="3.28515625" style="124" customWidth="1"/>
    <col min="16128" max="16128" width="4.28515625" style="124" customWidth="1"/>
    <col min="16129" max="16130" width="11.42578125" style="124" customWidth="1"/>
    <col min="16131" max="16131" width="0.85546875" style="124" customWidth="1"/>
    <col min="16132" max="16149" width="2.7109375" style="124" customWidth="1"/>
    <col min="16150" max="16156" width="3.28515625" style="124" customWidth="1"/>
    <col min="16157" max="16384" width="11.42578125" style="124"/>
  </cols>
  <sheetData>
    <row r="1" spans="2:42" ht="25.5" x14ac:dyDescent="0.35">
      <c r="F1" s="125" t="s">
        <v>300</v>
      </c>
    </row>
    <row r="2" spans="2:42" ht="13.5" thickBot="1" x14ac:dyDescent="0.25"/>
    <row r="3" spans="2:42" ht="19.5" thickBot="1" x14ac:dyDescent="0.35">
      <c r="B3" s="126" t="s">
        <v>301</v>
      </c>
      <c r="C3" s="127"/>
      <c r="D3" s="127"/>
      <c r="E3" s="128"/>
      <c r="F3" s="129" t="s">
        <v>302</v>
      </c>
      <c r="G3" s="130"/>
      <c r="H3" s="130"/>
      <c r="I3" s="130"/>
      <c r="J3" s="130"/>
      <c r="K3" s="130"/>
      <c r="L3" s="130"/>
      <c r="M3" s="130"/>
      <c r="N3" s="130"/>
      <c r="O3" s="130"/>
      <c r="P3" s="130"/>
      <c r="Q3" s="130"/>
      <c r="R3" s="130"/>
      <c r="S3" s="130"/>
      <c r="T3" s="130"/>
      <c r="U3" s="131"/>
    </row>
    <row r="4" spans="2:42" ht="20.100000000000001" customHeight="1" x14ac:dyDescent="0.3">
      <c r="B4" s="132">
        <v>0</v>
      </c>
      <c r="C4" s="133" t="s">
        <v>303</v>
      </c>
      <c r="D4" s="134"/>
      <c r="E4" s="128"/>
      <c r="F4" s="135" t="s">
        <v>304</v>
      </c>
      <c r="G4" s="136"/>
      <c r="H4" s="136"/>
      <c r="I4" s="136"/>
      <c r="J4" s="136"/>
      <c r="K4" s="136"/>
      <c r="L4" s="136"/>
      <c r="M4" s="136"/>
      <c r="N4" s="136"/>
      <c r="O4" s="136"/>
      <c r="P4" s="136"/>
      <c r="Q4" s="136"/>
      <c r="R4" s="136"/>
      <c r="S4" s="136"/>
      <c r="T4" s="136"/>
      <c r="U4" s="137"/>
    </row>
    <row r="5" spans="2:42" ht="14.25" customHeight="1" x14ac:dyDescent="0.3">
      <c r="B5" s="138">
        <v>2</v>
      </c>
      <c r="C5" s="139" t="s">
        <v>305</v>
      </c>
      <c r="D5" s="140"/>
      <c r="E5" s="128"/>
      <c r="F5" s="141" t="s">
        <v>306</v>
      </c>
      <c r="J5" s="190">
        <v>45795</v>
      </c>
    </row>
    <row r="6" spans="2:42" ht="14.25" customHeight="1" x14ac:dyDescent="0.3">
      <c r="B6" s="142">
        <v>5</v>
      </c>
      <c r="C6" s="143" t="s">
        <v>307</v>
      </c>
      <c r="D6" s="144"/>
      <c r="E6" s="128"/>
      <c r="F6" s="141" t="s">
        <v>308</v>
      </c>
      <c r="G6" s="145"/>
      <c r="J6" s="124" t="s">
        <v>61</v>
      </c>
      <c r="U6" s="146"/>
    </row>
    <row r="7" spans="2:42" ht="15" customHeight="1" thickBot="1" x14ac:dyDescent="0.35">
      <c r="B7" s="147">
        <v>8</v>
      </c>
      <c r="C7" s="148" t="s">
        <v>309</v>
      </c>
      <c r="D7" s="149"/>
      <c r="E7" s="128"/>
      <c r="F7" s="150" t="s">
        <v>310</v>
      </c>
      <c r="G7" s="151"/>
      <c r="H7" s="152"/>
      <c r="I7" s="152"/>
      <c r="J7" s="152" t="s">
        <v>319</v>
      </c>
      <c r="K7" s="152"/>
      <c r="L7" s="152"/>
      <c r="M7" s="152"/>
      <c r="N7" s="152"/>
      <c r="O7" s="152"/>
      <c r="P7" s="152"/>
      <c r="Q7" s="152"/>
      <c r="R7" s="152"/>
      <c r="S7" s="152"/>
      <c r="T7" s="152"/>
      <c r="U7" s="153"/>
    </row>
    <row r="8" spans="2:42" ht="18.75" customHeight="1" thickBot="1" x14ac:dyDescent="0.35">
      <c r="B8" s="154">
        <v>10</v>
      </c>
      <c r="C8" s="155" t="s">
        <v>311</v>
      </c>
      <c r="D8" s="156"/>
      <c r="E8" s="128"/>
      <c r="F8" s="157" t="s">
        <v>312</v>
      </c>
      <c r="G8" s="158"/>
      <c r="H8" s="158"/>
      <c r="I8" s="158"/>
      <c r="J8" s="158"/>
      <c r="K8" s="158"/>
      <c r="L8" s="158"/>
      <c r="M8" s="158"/>
      <c r="N8" s="158"/>
      <c r="O8" s="158"/>
      <c r="P8" s="158"/>
      <c r="Q8" s="158"/>
      <c r="R8" s="158"/>
      <c r="S8" s="158"/>
      <c r="T8" s="158"/>
      <c r="U8" s="159"/>
    </row>
    <row r="9" spans="2:42" ht="141" customHeight="1" thickBot="1" x14ac:dyDescent="0.25">
      <c r="E9" s="146" t="s">
        <v>313</v>
      </c>
      <c r="F9" s="160" t="s">
        <v>376</v>
      </c>
      <c r="G9" s="161" t="s">
        <v>367</v>
      </c>
      <c r="H9" s="161" t="s">
        <v>368</v>
      </c>
      <c r="I9" s="161" t="s">
        <v>369</v>
      </c>
      <c r="J9" s="252" t="s">
        <v>370</v>
      </c>
      <c r="K9" s="161" t="s">
        <v>371</v>
      </c>
      <c r="L9" s="161" t="s">
        <v>372</v>
      </c>
      <c r="M9" s="161" t="s">
        <v>375</v>
      </c>
      <c r="N9" s="161" t="s">
        <v>75</v>
      </c>
      <c r="O9" s="161" t="s">
        <v>373</v>
      </c>
      <c r="P9" s="161" t="s">
        <v>347</v>
      </c>
      <c r="Q9" s="161" t="s">
        <v>374</v>
      </c>
      <c r="R9" s="161" t="s">
        <v>314</v>
      </c>
      <c r="S9" s="161" t="s">
        <v>315</v>
      </c>
      <c r="T9" s="161" t="s">
        <v>316</v>
      </c>
      <c r="U9" s="161" t="s">
        <v>317</v>
      </c>
      <c r="V9" s="162"/>
      <c r="W9" s="162"/>
      <c r="X9" s="162"/>
      <c r="Y9" s="162"/>
      <c r="Z9" s="162"/>
      <c r="AA9" s="162"/>
      <c r="AB9" s="162"/>
      <c r="AC9" s="162"/>
      <c r="AD9" s="162"/>
      <c r="AE9" s="162"/>
      <c r="AF9" s="162"/>
      <c r="AG9" s="162"/>
      <c r="AH9" s="162"/>
      <c r="AI9" s="162"/>
      <c r="AJ9" s="162"/>
      <c r="AK9" s="162"/>
      <c r="AL9" s="162"/>
      <c r="AM9" s="162"/>
      <c r="AN9" s="162"/>
      <c r="AO9" s="162"/>
      <c r="AP9" s="162"/>
    </row>
    <row r="10" spans="2:42" ht="30" customHeight="1" x14ac:dyDescent="0.2">
      <c r="D10" s="170" t="s">
        <v>319</v>
      </c>
      <c r="E10" s="163"/>
      <c r="F10" s="200">
        <v>8</v>
      </c>
      <c r="G10" s="194">
        <v>10</v>
      </c>
      <c r="H10" s="207">
        <v>2</v>
      </c>
      <c r="I10" s="196">
        <v>5</v>
      </c>
      <c r="J10" s="196">
        <v>5</v>
      </c>
      <c r="K10" s="207">
        <v>2</v>
      </c>
      <c r="L10" s="196">
        <v>5</v>
      </c>
      <c r="M10" s="196">
        <v>5</v>
      </c>
      <c r="N10" s="196">
        <v>5</v>
      </c>
      <c r="O10" s="197">
        <v>5</v>
      </c>
      <c r="P10" s="196">
        <v>5</v>
      </c>
      <c r="Q10" s="206">
        <v>8</v>
      </c>
      <c r="R10" s="206">
        <v>8</v>
      </c>
      <c r="S10" s="193">
        <v>2</v>
      </c>
      <c r="T10" s="195">
        <v>10</v>
      </c>
      <c r="U10" s="195">
        <v>10</v>
      </c>
    </row>
    <row r="11" spans="2:42" ht="30" customHeight="1" x14ac:dyDescent="0.2">
      <c r="D11" s="171" t="s">
        <v>320</v>
      </c>
      <c r="E11" s="164"/>
      <c r="F11" s="204">
        <v>5</v>
      </c>
      <c r="G11" s="198">
        <v>5</v>
      </c>
      <c r="H11" s="191">
        <v>2</v>
      </c>
      <c r="I11" s="198">
        <v>5</v>
      </c>
      <c r="J11" s="197">
        <v>5</v>
      </c>
      <c r="K11" s="197">
        <v>5</v>
      </c>
      <c r="L11" s="197">
        <v>5</v>
      </c>
      <c r="M11" s="197">
        <v>5</v>
      </c>
      <c r="N11" s="199">
        <v>8</v>
      </c>
      <c r="O11" s="199">
        <v>8</v>
      </c>
      <c r="P11" s="191">
        <v>2</v>
      </c>
      <c r="Q11" s="198">
        <v>5</v>
      </c>
      <c r="R11" s="199">
        <v>8</v>
      </c>
      <c r="S11" s="202">
        <v>8</v>
      </c>
      <c r="T11" s="192">
        <v>2</v>
      </c>
      <c r="U11" s="192">
        <v>0</v>
      </c>
    </row>
    <row r="12" spans="2:42" ht="30" customHeight="1" x14ac:dyDescent="0.2">
      <c r="D12" s="171" t="s">
        <v>321</v>
      </c>
      <c r="E12" s="164"/>
      <c r="F12" s="203">
        <v>5</v>
      </c>
      <c r="G12" s="197">
        <v>5</v>
      </c>
      <c r="H12" s="192">
        <v>2</v>
      </c>
      <c r="I12" s="197">
        <v>5</v>
      </c>
      <c r="J12" s="197">
        <v>5</v>
      </c>
      <c r="K12" s="197">
        <v>5</v>
      </c>
      <c r="L12" s="197">
        <v>5</v>
      </c>
      <c r="M12" s="197">
        <v>5</v>
      </c>
      <c r="N12" s="199">
        <v>8</v>
      </c>
      <c r="O12" s="199">
        <v>8</v>
      </c>
      <c r="P12" s="191">
        <v>2</v>
      </c>
      <c r="Q12" s="198">
        <v>5</v>
      </c>
      <c r="R12" s="199">
        <v>8</v>
      </c>
      <c r="S12" s="197">
        <v>5</v>
      </c>
      <c r="T12" s="192">
        <v>2</v>
      </c>
      <c r="U12" s="191">
        <v>0</v>
      </c>
    </row>
    <row r="13" spans="2:42" ht="30" customHeight="1" x14ac:dyDescent="0.2">
      <c r="D13" s="171" t="s">
        <v>322</v>
      </c>
      <c r="E13" s="164"/>
      <c r="F13" s="204">
        <v>5</v>
      </c>
      <c r="G13" s="198">
        <v>5</v>
      </c>
      <c r="H13" s="199">
        <v>8</v>
      </c>
      <c r="I13" s="199">
        <v>8</v>
      </c>
      <c r="J13" s="199">
        <v>8</v>
      </c>
      <c r="K13" s="199">
        <v>8</v>
      </c>
      <c r="L13" s="201">
        <v>8</v>
      </c>
      <c r="M13" s="205">
        <v>5</v>
      </c>
      <c r="N13" s="198">
        <v>5</v>
      </c>
      <c r="O13" s="199">
        <v>8</v>
      </c>
      <c r="P13" s="191">
        <v>2</v>
      </c>
      <c r="Q13" s="198">
        <v>5</v>
      </c>
      <c r="R13" s="199">
        <v>8</v>
      </c>
      <c r="S13" s="197">
        <v>5</v>
      </c>
      <c r="T13" s="192">
        <v>2</v>
      </c>
      <c r="U13" s="192">
        <v>0</v>
      </c>
    </row>
    <row r="14" spans="2:42" ht="30" customHeight="1" x14ac:dyDescent="0.2"/>
    <row r="15" spans="2:42" ht="12.75" customHeight="1" x14ac:dyDescent="0.2">
      <c r="B15" s="124" t="s">
        <v>318</v>
      </c>
    </row>
    <row r="16" spans="2:42" ht="30" customHeight="1" x14ac:dyDescent="0.2"/>
    <row r="17" ht="30" customHeight="1" x14ac:dyDescent="0.2"/>
    <row r="18" ht="30" customHeight="1" x14ac:dyDescent="0.2"/>
    <row r="19" ht="30" customHeight="1" x14ac:dyDescent="0.2"/>
    <row r="20" ht="30" customHeight="1" x14ac:dyDescent="0.2"/>
    <row r="21" ht="30" customHeight="1" x14ac:dyDescent="0.2"/>
  </sheetData>
  <pageMargins left="0.28000000000000003" right="0.22" top="0.984251969" bottom="0.984251969" header="0.49212598499999999" footer="0.49212598499999999"/>
  <pageSetup paperSize="9" orientation="portrait" horizontalDpi="300" r:id="rId1"/>
  <headerFooter alignWithMargins="0">
    <oddHeader>&amp;A</oddHeader>
    <oddFooter>Página &amp;P</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30"/>
  <sheetViews>
    <sheetView zoomScale="115" zoomScaleNormal="115" zoomScaleSheetLayoutView="100" workbookViewId="0">
      <pane ySplit="5" topLeftCell="A6" activePane="bottomLeft" state="frozenSplit"/>
      <selection pane="bottomLeft" activeCell="M11" sqref="M11"/>
    </sheetView>
  </sheetViews>
  <sheetFormatPr defaultRowHeight="12.75" x14ac:dyDescent="0.2"/>
  <cols>
    <col min="1" max="1" width="1.42578125" style="124" customWidth="1"/>
    <col min="2" max="2" width="9" style="124" bestFit="1" customWidth="1"/>
    <col min="3" max="3" width="67.28515625" style="124" bestFit="1" customWidth="1"/>
    <col min="4" max="4" width="13" style="173" customWidth="1"/>
    <col min="5" max="5" width="13.42578125" style="173" customWidth="1"/>
    <col min="6" max="6" width="13.28515625" style="173" customWidth="1"/>
    <col min="7" max="7" width="12.7109375" style="173" customWidth="1"/>
    <col min="8" max="8" width="10" style="173" customWidth="1"/>
    <col min="9" max="9" width="11.5703125" style="173" customWidth="1"/>
    <col min="10" max="10" width="12.7109375" style="173" customWidth="1"/>
    <col min="11" max="11" width="15.140625" style="173" customWidth="1"/>
    <col min="12" max="12" width="9.140625" style="124"/>
    <col min="13" max="13" width="16.85546875" style="124" bestFit="1" customWidth="1"/>
    <col min="14" max="14" width="22.42578125" style="124" bestFit="1" customWidth="1"/>
    <col min="15" max="256" width="9.140625" style="124"/>
    <col min="257" max="257" width="1.42578125" style="124" customWidth="1"/>
    <col min="258" max="258" width="9" style="124" bestFit="1" customWidth="1"/>
    <col min="259" max="259" width="67.28515625" style="124" bestFit="1" customWidth="1"/>
    <col min="260" max="260" width="13" style="124" customWidth="1"/>
    <col min="261" max="267" width="5.7109375" style="124" customWidth="1"/>
    <col min="268" max="268" width="9.140625" style="124"/>
    <col min="269" max="269" width="16.85546875" style="124" bestFit="1" customWidth="1"/>
    <col min="270" max="270" width="22.42578125" style="124" bestFit="1" customWidth="1"/>
    <col min="271" max="512" width="9.140625" style="124"/>
    <col min="513" max="513" width="1.42578125" style="124" customWidth="1"/>
    <col min="514" max="514" width="9" style="124" bestFit="1" customWidth="1"/>
    <col min="515" max="515" width="67.28515625" style="124" bestFit="1" customWidth="1"/>
    <col min="516" max="516" width="13" style="124" customWidth="1"/>
    <col min="517" max="523" width="5.7109375" style="124" customWidth="1"/>
    <col min="524" max="524" width="9.140625" style="124"/>
    <col min="525" max="525" width="16.85546875" style="124" bestFit="1" customWidth="1"/>
    <col min="526" max="526" width="22.42578125" style="124" bestFit="1" customWidth="1"/>
    <col min="527" max="768" width="9.140625" style="124"/>
    <col min="769" max="769" width="1.42578125" style="124" customWidth="1"/>
    <col min="770" max="770" width="9" style="124" bestFit="1" customWidth="1"/>
    <col min="771" max="771" width="67.28515625" style="124" bestFit="1" customWidth="1"/>
    <col min="772" max="772" width="13" style="124" customWidth="1"/>
    <col min="773" max="779" width="5.7109375" style="124" customWidth="1"/>
    <col min="780" max="780" width="9.140625" style="124"/>
    <col min="781" max="781" width="16.85546875" style="124" bestFit="1" customWidth="1"/>
    <col min="782" max="782" width="22.42578125" style="124" bestFit="1" customWidth="1"/>
    <col min="783" max="1024" width="9.140625" style="124"/>
    <col min="1025" max="1025" width="1.42578125" style="124" customWidth="1"/>
    <col min="1026" max="1026" width="9" style="124" bestFit="1" customWidth="1"/>
    <col min="1027" max="1027" width="67.28515625" style="124" bestFit="1" customWidth="1"/>
    <col min="1028" max="1028" width="13" style="124" customWidth="1"/>
    <col min="1029" max="1035" width="5.7109375" style="124" customWidth="1"/>
    <col min="1036" max="1036" width="9.140625" style="124"/>
    <col min="1037" max="1037" width="16.85546875" style="124" bestFit="1" customWidth="1"/>
    <col min="1038" max="1038" width="22.42578125" style="124" bestFit="1" customWidth="1"/>
    <col min="1039" max="1280" width="9.140625" style="124"/>
    <col min="1281" max="1281" width="1.42578125" style="124" customWidth="1"/>
    <col min="1282" max="1282" width="9" style="124" bestFit="1" customWidth="1"/>
    <col min="1283" max="1283" width="67.28515625" style="124" bestFit="1" customWidth="1"/>
    <col min="1284" max="1284" width="13" style="124" customWidth="1"/>
    <col min="1285" max="1291" width="5.7109375" style="124" customWidth="1"/>
    <col min="1292" max="1292" width="9.140625" style="124"/>
    <col min="1293" max="1293" width="16.85546875" style="124" bestFit="1" customWidth="1"/>
    <col min="1294" max="1294" width="22.42578125" style="124" bestFit="1" customWidth="1"/>
    <col min="1295" max="1536" width="9.140625" style="124"/>
    <col min="1537" max="1537" width="1.42578125" style="124" customWidth="1"/>
    <col min="1538" max="1538" width="9" style="124" bestFit="1" customWidth="1"/>
    <col min="1539" max="1539" width="67.28515625" style="124" bestFit="1" customWidth="1"/>
    <col min="1540" max="1540" width="13" style="124" customWidth="1"/>
    <col min="1541" max="1547" width="5.7109375" style="124" customWidth="1"/>
    <col min="1548" max="1548" width="9.140625" style="124"/>
    <col min="1549" max="1549" width="16.85546875" style="124" bestFit="1" customWidth="1"/>
    <col min="1550" max="1550" width="22.42578125" style="124" bestFit="1" customWidth="1"/>
    <col min="1551" max="1792" width="9.140625" style="124"/>
    <col min="1793" max="1793" width="1.42578125" style="124" customWidth="1"/>
    <col min="1794" max="1794" width="9" style="124" bestFit="1" customWidth="1"/>
    <col min="1795" max="1795" width="67.28515625" style="124" bestFit="1" customWidth="1"/>
    <col min="1796" max="1796" width="13" style="124" customWidth="1"/>
    <col min="1797" max="1803" width="5.7109375" style="124" customWidth="1"/>
    <col min="1804" max="1804" width="9.140625" style="124"/>
    <col min="1805" max="1805" width="16.85546875" style="124" bestFit="1" customWidth="1"/>
    <col min="1806" max="1806" width="22.42578125" style="124" bestFit="1" customWidth="1"/>
    <col min="1807" max="2048" width="9.140625" style="124"/>
    <col min="2049" max="2049" width="1.42578125" style="124" customWidth="1"/>
    <col min="2050" max="2050" width="9" style="124" bestFit="1" customWidth="1"/>
    <col min="2051" max="2051" width="67.28515625" style="124" bestFit="1" customWidth="1"/>
    <col min="2052" max="2052" width="13" style="124" customWidth="1"/>
    <col min="2053" max="2059" width="5.7109375" style="124" customWidth="1"/>
    <col min="2060" max="2060" width="9.140625" style="124"/>
    <col min="2061" max="2061" width="16.85546875" style="124" bestFit="1" customWidth="1"/>
    <col min="2062" max="2062" width="22.42578125" style="124" bestFit="1" customWidth="1"/>
    <col min="2063" max="2304" width="9.140625" style="124"/>
    <col min="2305" max="2305" width="1.42578125" style="124" customWidth="1"/>
    <col min="2306" max="2306" width="9" style="124" bestFit="1" customWidth="1"/>
    <col min="2307" max="2307" width="67.28515625" style="124" bestFit="1" customWidth="1"/>
    <col min="2308" max="2308" width="13" style="124" customWidth="1"/>
    <col min="2309" max="2315" width="5.7109375" style="124" customWidth="1"/>
    <col min="2316" max="2316" width="9.140625" style="124"/>
    <col min="2317" max="2317" width="16.85546875" style="124" bestFit="1" customWidth="1"/>
    <col min="2318" max="2318" width="22.42578125" style="124" bestFit="1" customWidth="1"/>
    <col min="2319" max="2560" width="9.140625" style="124"/>
    <col min="2561" max="2561" width="1.42578125" style="124" customWidth="1"/>
    <col min="2562" max="2562" width="9" style="124" bestFit="1" customWidth="1"/>
    <col min="2563" max="2563" width="67.28515625" style="124" bestFit="1" customWidth="1"/>
    <col min="2564" max="2564" width="13" style="124" customWidth="1"/>
    <col min="2565" max="2571" width="5.7109375" style="124" customWidth="1"/>
    <col min="2572" max="2572" width="9.140625" style="124"/>
    <col min="2573" max="2573" width="16.85546875" style="124" bestFit="1" customWidth="1"/>
    <col min="2574" max="2574" width="22.42578125" style="124" bestFit="1" customWidth="1"/>
    <col min="2575" max="2816" width="9.140625" style="124"/>
    <col min="2817" max="2817" width="1.42578125" style="124" customWidth="1"/>
    <col min="2818" max="2818" width="9" style="124" bestFit="1" customWidth="1"/>
    <col min="2819" max="2819" width="67.28515625" style="124" bestFit="1" customWidth="1"/>
    <col min="2820" max="2820" width="13" style="124" customWidth="1"/>
    <col min="2821" max="2827" width="5.7109375" style="124" customWidth="1"/>
    <col min="2828" max="2828" width="9.140625" style="124"/>
    <col min="2829" max="2829" width="16.85546875" style="124" bestFit="1" customWidth="1"/>
    <col min="2830" max="2830" width="22.42578125" style="124" bestFit="1" customWidth="1"/>
    <col min="2831" max="3072" width="9.140625" style="124"/>
    <col min="3073" max="3073" width="1.42578125" style="124" customWidth="1"/>
    <col min="3074" max="3074" width="9" style="124" bestFit="1" customWidth="1"/>
    <col min="3075" max="3075" width="67.28515625" style="124" bestFit="1" customWidth="1"/>
    <col min="3076" max="3076" width="13" style="124" customWidth="1"/>
    <col min="3077" max="3083" width="5.7109375" style="124" customWidth="1"/>
    <col min="3084" max="3084" width="9.140625" style="124"/>
    <col min="3085" max="3085" width="16.85546875" style="124" bestFit="1" customWidth="1"/>
    <col min="3086" max="3086" width="22.42578125" style="124" bestFit="1" customWidth="1"/>
    <col min="3087" max="3328" width="9.140625" style="124"/>
    <col min="3329" max="3329" width="1.42578125" style="124" customWidth="1"/>
    <col min="3330" max="3330" width="9" style="124" bestFit="1" customWidth="1"/>
    <col min="3331" max="3331" width="67.28515625" style="124" bestFit="1" customWidth="1"/>
    <col min="3332" max="3332" width="13" style="124" customWidth="1"/>
    <col min="3333" max="3339" width="5.7109375" style="124" customWidth="1"/>
    <col min="3340" max="3340" width="9.140625" style="124"/>
    <col min="3341" max="3341" width="16.85546875" style="124" bestFit="1" customWidth="1"/>
    <col min="3342" max="3342" width="22.42578125" style="124" bestFit="1" customWidth="1"/>
    <col min="3343" max="3584" width="9.140625" style="124"/>
    <col min="3585" max="3585" width="1.42578125" style="124" customWidth="1"/>
    <col min="3586" max="3586" width="9" style="124" bestFit="1" customWidth="1"/>
    <col min="3587" max="3587" width="67.28515625" style="124" bestFit="1" customWidth="1"/>
    <col min="3588" max="3588" width="13" style="124" customWidth="1"/>
    <col min="3589" max="3595" width="5.7109375" style="124" customWidth="1"/>
    <col min="3596" max="3596" width="9.140625" style="124"/>
    <col min="3597" max="3597" width="16.85546875" style="124" bestFit="1" customWidth="1"/>
    <col min="3598" max="3598" width="22.42578125" style="124" bestFit="1" customWidth="1"/>
    <col min="3599" max="3840" width="9.140625" style="124"/>
    <col min="3841" max="3841" width="1.42578125" style="124" customWidth="1"/>
    <col min="3842" max="3842" width="9" style="124" bestFit="1" customWidth="1"/>
    <col min="3843" max="3843" width="67.28515625" style="124" bestFit="1" customWidth="1"/>
    <col min="3844" max="3844" width="13" style="124" customWidth="1"/>
    <col min="3845" max="3851" width="5.7109375" style="124" customWidth="1"/>
    <col min="3852" max="3852" width="9.140625" style="124"/>
    <col min="3853" max="3853" width="16.85546875" style="124" bestFit="1" customWidth="1"/>
    <col min="3854" max="3854" width="22.42578125" style="124" bestFit="1" customWidth="1"/>
    <col min="3855" max="4096" width="9.140625" style="124"/>
    <col min="4097" max="4097" width="1.42578125" style="124" customWidth="1"/>
    <col min="4098" max="4098" width="9" style="124" bestFit="1" customWidth="1"/>
    <col min="4099" max="4099" width="67.28515625" style="124" bestFit="1" customWidth="1"/>
    <col min="4100" max="4100" width="13" style="124" customWidth="1"/>
    <col min="4101" max="4107" width="5.7109375" style="124" customWidth="1"/>
    <col min="4108" max="4108" width="9.140625" style="124"/>
    <col min="4109" max="4109" width="16.85546875" style="124" bestFit="1" customWidth="1"/>
    <col min="4110" max="4110" width="22.42578125" style="124" bestFit="1" customWidth="1"/>
    <col min="4111" max="4352" width="9.140625" style="124"/>
    <col min="4353" max="4353" width="1.42578125" style="124" customWidth="1"/>
    <col min="4354" max="4354" width="9" style="124" bestFit="1" customWidth="1"/>
    <col min="4355" max="4355" width="67.28515625" style="124" bestFit="1" customWidth="1"/>
    <col min="4356" max="4356" width="13" style="124" customWidth="1"/>
    <col min="4357" max="4363" width="5.7109375" style="124" customWidth="1"/>
    <col min="4364" max="4364" width="9.140625" style="124"/>
    <col min="4365" max="4365" width="16.85546875" style="124" bestFit="1" customWidth="1"/>
    <col min="4366" max="4366" width="22.42578125" style="124" bestFit="1" customWidth="1"/>
    <col min="4367" max="4608" width="9.140625" style="124"/>
    <col min="4609" max="4609" width="1.42578125" style="124" customWidth="1"/>
    <col min="4610" max="4610" width="9" style="124" bestFit="1" customWidth="1"/>
    <col min="4611" max="4611" width="67.28515625" style="124" bestFit="1" customWidth="1"/>
    <col min="4612" max="4612" width="13" style="124" customWidth="1"/>
    <col min="4613" max="4619" width="5.7109375" style="124" customWidth="1"/>
    <col min="4620" max="4620" width="9.140625" style="124"/>
    <col min="4621" max="4621" width="16.85546875" style="124" bestFit="1" customWidth="1"/>
    <col min="4622" max="4622" width="22.42578125" style="124" bestFit="1" customWidth="1"/>
    <col min="4623" max="4864" width="9.140625" style="124"/>
    <col min="4865" max="4865" width="1.42578125" style="124" customWidth="1"/>
    <col min="4866" max="4866" width="9" style="124" bestFit="1" customWidth="1"/>
    <col min="4867" max="4867" width="67.28515625" style="124" bestFit="1" customWidth="1"/>
    <col min="4868" max="4868" width="13" style="124" customWidth="1"/>
    <col min="4869" max="4875" width="5.7109375" style="124" customWidth="1"/>
    <col min="4876" max="4876" width="9.140625" style="124"/>
    <col min="4877" max="4877" width="16.85546875" style="124" bestFit="1" customWidth="1"/>
    <col min="4878" max="4878" width="22.42578125" style="124" bestFit="1" customWidth="1"/>
    <col min="4879" max="5120" width="9.140625" style="124"/>
    <col min="5121" max="5121" width="1.42578125" style="124" customWidth="1"/>
    <col min="5122" max="5122" width="9" style="124" bestFit="1" customWidth="1"/>
    <col min="5123" max="5123" width="67.28515625" style="124" bestFit="1" customWidth="1"/>
    <col min="5124" max="5124" width="13" style="124" customWidth="1"/>
    <col min="5125" max="5131" width="5.7109375" style="124" customWidth="1"/>
    <col min="5132" max="5132" width="9.140625" style="124"/>
    <col min="5133" max="5133" width="16.85546875" style="124" bestFit="1" customWidth="1"/>
    <col min="5134" max="5134" width="22.42578125" style="124" bestFit="1" customWidth="1"/>
    <col min="5135" max="5376" width="9.140625" style="124"/>
    <col min="5377" max="5377" width="1.42578125" style="124" customWidth="1"/>
    <col min="5378" max="5378" width="9" style="124" bestFit="1" customWidth="1"/>
    <col min="5379" max="5379" width="67.28515625" style="124" bestFit="1" customWidth="1"/>
    <col min="5380" max="5380" width="13" style="124" customWidth="1"/>
    <col min="5381" max="5387" width="5.7109375" style="124" customWidth="1"/>
    <col min="5388" max="5388" width="9.140625" style="124"/>
    <col min="5389" max="5389" width="16.85546875" style="124" bestFit="1" customWidth="1"/>
    <col min="5390" max="5390" width="22.42578125" style="124" bestFit="1" customWidth="1"/>
    <col min="5391" max="5632" width="9.140625" style="124"/>
    <col min="5633" max="5633" width="1.42578125" style="124" customWidth="1"/>
    <col min="5634" max="5634" width="9" style="124" bestFit="1" customWidth="1"/>
    <col min="5635" max="5635" width="67.28515625" style="124" bestFit="1" customWidth="1"/>
    <col min="5636" max="5636" width="13" style="124" customWidth="1"/>
    <col min="5637" max="5643" width="5.7109375" style="124" customWidth="1"/>
    <col min="5644" max="5644" width="9.140625" style="124"/>
    <col min="5645" max="5645" width="16.85546875" style="124" bestFit="1" customWidth="1"/>
    <col min="5646" max="5646" width="22.42578125" style="124" bestFit="1" customWidth="1"/>
    <col min="5647" max="5888" width="9.140625" style="124"/>
    <col min="5889" max="5889" width="1.42578125" style="124" customWidth="1"/>
    <col min="5890" max="5890" width="9" style="124" bestFit="1" customWidth="1"/>
    <col min="5891" max="5891" width="67.28515625" style="124" bestFit="1" customWidth="1"/>
    <col min="5892" max="5892" width="13" style="124" customWidth="1"/>
    <col min="5893" max="5899" width="5.7109375" style="124" customWidth="1"/>
    <col min="5900" max="5900" width="9.140625" style="124"/>
    <col min="5901" max="5901" width="16.85546875" style="124" bestFit="1" customWidth="1"/>
    <col min="5902" max="5902" width="22.42578125" style="124" bestFit="1" customWidth="1"/>
    <col min="5903" max="6144" width="9.140625" style="124"/>
    <col min="6145" max="6145" width="1.42578125" style="124" customWidth="1"/>
    <col min="6146" max="6146" width="9" style="124" bestFit="1" customWidth="1"/>
    <col min="6147" max="6147" width="67.28515625" style="124" bestFit="1" customWidth="1"/>
    <col min="6148" max="6148" width="13" style="124" customWidth="1"/>
    <col min="6149" max="6155" width="5.7109375" style="124" customWidth="1"/>
    <col min="6156" max="6156" width="9.140625" style="124"/>
    <col min="6157" max="6157" width="16.85546875" style="124" bestFit="1" customWidth="1"/>
    <col min="6158" max="6158" width="22.42578125" style="124" bestFit="1" customWidth="1"/>
    <col min="6159" max="6400" width="9.140625" style="124"/>
    <col min="6401" max="6401" width="1.42578125" style="124" customWidth="1"/>
    <col min="6402" max="6402" width="9" style="124" bestFit="1" customWidth="1"/>
    <col min="6403" max="6403" width="67.28515625" style="124" bestFit="1" customWidth="1"/>
    <col min="6404" max="6404" width="13" style="124" customWidth="1"/>
    <col min="6405" max="6411" width="5.7109375" style="124" customWidth="1"/>
    <col min="6412" max="6412" width="9.140625" style="124"/>
    <col min="6413" max="6413" width="16.85546875" style="124" bestFit="1" customWidth="1"/>
    <col min="6414" max="6414" width="22.42578125" style="124" bestFit="1" customWidth="1"/>
    <col min="6415" max="6656" width="9.140625" style="124"/>
    <col min="6657" max="6657" width="1.42578125" style="124" customWidth="1"/>
    <col min="6658" max="6658" width="9" style="124" bestFit="1" customWidth="1"/>
    <col min="6659" max="6659" width="67.28515625" style="124" bestFit="1" customWidth="1"/>
    <col min="6660" max="6660" width="13" style="124" customWidth="1"/>
    <col min="6661" max="6667" width="5.7109375" style="124" customWidth="1"/>
    <col min="6668" max="6668" width="9.140625" style="124"/>
    <col min="6669" max="6669" width="16.85546875" style="124" bestFit="1" customWidth="1"/>
    <col min="6670" max="6670" width="22.42578125" style="124" bestFit="1" customWidth="1"/>
    <col min="6671" max="6912" width="9.140625" style="124"/>
    <col min="6913" max="6913" width="1.42578125" style="124" customWidth="1"/>
    <col min="6914" max="6914" width="9" style="124" bestFit="1" customWidth="1"/>
    <col min="6915" max="6915" width="67.28515625" style="124" bestFit="1" customWidth="1"/>
    <col min="6916" max="6916" width="13" style="124" customWidth="1"/>
    <col min="6917" max="6923" width="5.7109375" style="124" customWidth="1"/>
    <col min="6924" max="6924" width="9.140625" style="124"/>
    <col min="6925" max="6925" width="16.85546875" style="124" bestFit="1" customWidth="1"/>
    <col min="6926" max="6926" width="22.42578125" style="124" bestFit="1" customWidth="1"/>
    <col min="6927" max="7168" width="9.140625" style="124"/>
    <col min="7169" max="7169" width="1.42578125" style="124" customWidth="1"/>
    <col min="7170" max="7170" width="9" style="124" bestFit="1" customWidth="1"/>
    <col min="7171" max="7171" width="67.28515625" style="124" bestFit="1" customWidth="1"/>
    <col min="7172" max="7172" width="13" style="124" customWidth="1"/>
    <col min="7173" max="7179" width="5.7109375" style="124" customWidth="1"/>
    <col min="7180" max="7180" width="9.140625" style="124"/>
    <col min="7181" max="7181" width="16.85546875" style="124" bestFit="1" customWidth="1"/>
    <col min="7182" max="7182" width="22.42578125" style="124" bestFit="1" customWidth="1"/>
    <col min="7183" max="7424" width="9.140625" style="124"/>
    <col min="7425" max="7425" width="1.42578125" style="124" customWidth="1"/>
    <col min="7426" max="7426" width="9" style="124" bestFit="1" customWidth="1"/>
    <col min="7427" max="7427" width="67.28515625" style="124" bestFit="1" customWidth="1"/>
    <col min="7428" max="7428" width="13" style="124" customWidth="1"/>
    <col min="7429" max="7435" width="5.7109375" style="124" customWidth="1"/>
    <col min="7436" max="7436" width="9.140625" style="124"/>
    <col min="7437" max="7437" width="16.85546875" style="124" bestFit="1" customWidth="1"/>
    <col min="7438" max="7438" width="22.42578125" style="124" bestFit="1" customWidth="1"/>
    <col min="7439" max="7680" width="9.140625" style="124"/>
    <col min="7681" max="7681" width="1.42578125" style="124" customWidth="1"/>
    <col min="7682" max="7682" width="9" style="124" bestFit="1" customWidth="1"/>
    <col min="7683" max="7683" width="67.28515625" style="124" bestFit="1" customWidth="1"/>
    <col min="7684" max="7684" width="13" style="124" customWidth="1"/>
    <col min="7685" max="7691" width="5.7109375" style="124" customWidth="1"/>
    <col min="7692" max="7692" width="9.140625" style="124"/>
    <col min="7693" max="7693" width="16.85546875" style="124" bestFit="1" customWidth="1"/>
    <col min="7694" max="7694" width="22.42578125" style="124" bestFit="1" customWidth="1"/>
    <col min="7695" max="7936" width="9.140625" style="124"/>
    <col min="7937" max="7937" width="1.42578125" style="124" customWidth="1"/>
    <col min="7938" max="7938" width="9" style="124" bestFit="1" customWidth="1"/>
    <col min="7939" max="7939" width="67.28515625" style="124" bestFit="1" customWidth="1"/>
    <col min="7940" max="7940" width="13" style="124" customWidth="1"/>
    <col min="7941" max="7947" width="5.7109375" style="124" customWidth="1"/>
    <col min="7948" max="7948" width="9.140625" style="124"/>
    <col min="7949" max="7949" width="16.85546875" style="124" bestFit="1" customWidth="1"/>
    <col min="7950" max="7950" width="22.42578125" style="124" bestFit="1" customWidth="1"/>
    <col min="7951" max="8192" width="9.140625" style="124"/>
    <col min="8193" max="8193" width="1.42578125" style="124" customWidth="1"/>
    <col min="8194" max="8194" width="9" style="124" bestFit="1" customWidth="1"/>
    <col min="8195" max="8195" width="67.28515625" style="124" bestFit="1" customWidth="1"/>
    <col min="8196" max="8196" width="13" style="124" customWidth="1"/>
    <col min="8197" max="8203" width="5.7109375" style="124" customWidth="1"/>
    <col min="8204" max="8204" width="9.140625" style="124"/>
    <col min="8205" max="8205" width="16.85546875" style="124" bestFit="1" customWidth="1"/>
    <col min="8206" max="8206" width="22.42578125" style="124" bestFit="1" customWidth="1"/>
    <col min="8207" max="8448" width="9.140625" style="124"/>
    <col min="8449" max="8449" width="1.42578125" style="124" customWidth="1"/>
    <col min="8450" max="8450" width="9" style="124" bestFit="1" customWidth="1"/>
    <col min="8451" max="8451" width="67.28515625" style="124" bestFit="1" customWidth="1"/>
    <col min="8452" max="8452" width="13" style="124" customWidth="1"/>
    <col min="8453" max="8459" width="5.7109375" style="124" customWidth="1"/>
    <col min="8460" max="8460" width="9.140625" style="124"/>
    <col min="8461" max="8461" width="16.85546875" style="124" bestFit="1" customWidth="1"/>
    <col min="8462" max="8462" width="22.42578125" style="124" bestFit="1" customWidth="1"/>
    <col min="8463" max="8704" width="9.140625" style="124"/>
    <col min="8705" max="8705" width="1.42578125" style="124" customWidth="1"/>
    <col min="8706" max="8706" width="9" style="124" bestFit="1" customWidth="1"/>
    <col min="8707" max="8707" width="67.28515625" style="124" bestFit="1" customWidth="1"/>
    <col min="8708" max="8708" width="13" style="124" customWidth="1"/>
    <col min="8709" max="8715" width="5.7109375" style="124" customWidth="1"/>
    <col min="8716" max="8716" width="9.140625" style="124"/>
    <col min="8717" max="8717" width="16.85546875" style="124" bestFit="1" customWidth="1"/>
    <col min="8718" max="8718" width="22.42578125" style="124" bestFit="1" customWidth="1"/>
    <col min="8719" max="8960" width="9.140625" style="124"/>
    <col min="8961" max="8961" width="1.42578125" style="124" customWidth="1"/>
    <col min="8962" max="8962" width="9" style="124" bestFit="1" customWidth="1"/>
    <col min="8963" max="8963" width="67.28515625" style="124" bestFit="1" customWidth="1"/>
    <col min="8964" max="8964" width="13" style="124" customWidth="1"/>
    <col min="8965" max="8971" width="5.7109375" style="124" customWidth="1"/>
    <col min="8972" max="8972" width="9.140625" style="124"/>
    <col min="8973" max="8973" width="16.85546875" style="124" bestFit="1" customWidth="1"/>
    <col min="8974" max="8974" width="22.42578125" style="124" bestFit="1" customWidth="1"/>
    <col min="8975" max="9216" width="9.140625" style="124"/>
    <col min="9217" max="9217" width="1.42578125" style="124" customWidth="1"/>
    <col min="9218" max="9218" width="9" style="124" bestFit="1" customWidth="1"/>
    <col min="9219" max="9219" width="67.28515625" style="124" bestFit="1" customWidth="1"/>
    <col min="9220" max="9220" width="13" style="124" customWidth="1"/>
    <col min="9221" max="9227" width="5.7109375" style="124" customWidth="1"/>
    <col min="9228" max="9228" width="9.140625" style="124"/>
    <col min="9229" max="9229" width="16.85546875" style="124" bestFit="1" customWidth="1"/>
    <col min="9230" max="9230" width="22.42578125" style="124" bestFit="1" customWidth="1"/>
    <col min="9231" max="9472" width="9.140625" style="124"/>
    <col min="9473" max="9473" width="1.42578125" style="124" customWidth="1"/>
    <col min="9474" max="9474" width="9" style="124" bestFit="1" customWidth="1"/>
    <col min="9475" max="9475" width="67.28515625" style="124" bestFit="1" customWidth="1"/>
    <col min="9476" max="9476" width="13" style="124" customWidth="1"/>
    <col min="9477" max="9483" width="5.7109375" style="124" customWidth="1"/>
    <col min="9484" max="9484" width="9.140625" style="124"/>
    <col min="9485" max="9485" width="16.85546875" style="124" bestFit="1" customWidth="1"/>
    <col min="9486" max="9486" width="22.42578125" style="124" bestFit="1" customWidth="1"/>
    <col min="9487" max="9728" width="9.140625" style="124"/>
    <col min="9729" max="9729" width="1.42578125" style="124" customWidth="1"/>
    <col min="9730" max="9730" width="9" style="124" bestFit="1" customWidth="1"/>
    <col min="9731" max="9731" width="67.28515625" style="124" bestFit="1" customWidth="1"/>
    <col min="9732" max="9732" width="13" style="124" customWidth="1"/>
    <col min="9733" max="9739" width="5.7109375" style="124" customWidth="1"/>
    <col min="9740" max="9740" width="9.140625" style="124"/>
    <col min="9741" max="9741" width="16.85546875" style="124" bestFit="1" customWidth="1"/>
    <col min="9742" max="9742" width="22.42578125" style="124" bestFit="1" customWidth="1"/>
    <col min="9743" max="9984" width="9.140625" style="124"/>
    <col min="9985" max="9985" width="1.42578125" style="124" customWidth="1"/>
    <col min="9986" max="9986" width="9" style="124" bestFit="1" customWidth="1"/>
    <col min="9987" max="9987" width="67.28515625" style="124" bestFit="1" customWidth="1"/>
    <col min="9988" max="9988" width="13" style="124" customWidth="1"/>
    <col min="9989" max="9995" width="5.7109375" style="124" customWidth="1"/>
    <col min="9996" max="9996" width="9.140625" style="124"/>
    <col min="9997" max="9997" width="16.85546875" style="124" bestFit="1" customWidth="1"/>
    <col min="9998" max="9998" width="22.42578125" style="124" bestFit="1" customWidth="1"/>
    <col min="9999" max="10240" width="9.140625" style="124"/>
    <col min="10241" max="10241" width="1.42578125" style="124" customWidth="1"/>
    <col min="10242" max="10242" width="9" style="124" bestFit="1" customWidth="1"/>
    <col min="10243" max="10243" width="67.28515625" style="124" bestFit="1" customWidth="1"/>
    <col min="10244" max="10244" width="13" style="124" customWidth="1"/>
    <col min="10245" max="10251" width="5.7109375" style="124" customWidth="1"/>
    <col min="10252" max="10252" width="9.140625" style="124"/>
    <col min="10253" max="10253" width="16.85546875" style="124" bestFit="1" customWidth="1"/>
    <col min="10254" max="10254" width="22.42578125" style="124" bestFit="1" customWidth="1"/>
    <col min="10255" max="10496" width="9.140625" style="124"/>
    <col min="10497" max="10497" width="1.42578125" style="124" customWidth="1"/>
    <col min="10498" max="10498" width="9" style="124" bestFit="1" customWidth="1"/>
    <col min="10499" max="10499" width="67.28515625" style="124" bestFit="1" customWidth="1"/>
    <col min="10500" max="10500" width="13" style="124" customWidth="1"/>
    <col min="10501" max="10507" width="5.7109375" style="124" customWidth="1"/>
    <col min="10508" max="10508" width="9.140625" style="124"/>
    <col min="10509" max="10509" width="16.85546875" style="124" bestFit="1" customWidth="1"/>
    <col min="10510" max="10510" width="22.42578125" style="124" bestFit="1" customWidth="1"/>
    <col min="10511" max="10752" width="9.140625" style="124"/>
    <col min="10753" max="10753" width="1.42578125" style="124" customWidth="1"/>
    <col min="10754" max="10754" width="9" style="124" bestFit="1" customWidth="1"/>
    <col min="10755" max="10755" width="67.28515625" style="124" bestFit="1" customWidth="1"/>
    <col min="10756" max="10756" width="13" style="124" customWidth="1"/>
    <col min="10757" max="10763" width="5.7109375" style="124" customWidth="1"/>
    <col min="10764" max="10764" width="9.140625" style="124"/>
    <col min="10765" max="10765" width="16.85546875" style="124" bestFit="1" customWidth="1"/>
    <col min="10766" max="10766" width="22.42578125" style="124" bestFit="1" customWidth="1"/>
    <col min="10767" max="11008" width="9.140625" style="124"/>
    <col min="11009" max="11009" width="1.42578125" style="124" customWidth="1"/>
    <col min="11010" max="11010" width="9" style="124" bestFit="1" customWidth="1"/>
    <col min="11011" max="11011" width="67.28515625" style="124" bestFit="1" customWidth="1"/>
    <col min="11012" max="11012" width="13" style="124" customWidth="1"/>
    <col min="11013" max="11019" width="5.7109375" style="124" customWidth="1"/>
    <col min="11020" max="11020" width="9.140625" style="124"/>
    <col min="11021" max="11021" width="16.85546875" style="124" bestFit="1" customWidth="1"/>
    <col min="11022" max="11022" width="22.42578125" style="124" bestFit="1" customWidth="1"/>
    <col min="11023" max="11264" width="9.140625" style="124"/>
    <col min="11265" max="11265" width="1.42578125" style="124" customWidth="1"/>
    <col min="11266" max="11266" width="9" style="124" bestFit="1" customWidth="1"/>
    <col min="11267" max="11267" width="67.28515625" style="124" bestFit="1" customWidth="1"/>
    <col min="11268" max="11268" width="13" style="124" customWidth="1"/>
    <col min="11269" max="11275" width="5.7109375" style="124" customWidth="1"/>
    <col min="11276" max="11276" width="9.140625" style="124"/>
    <col min="11277" max="11277" width="16.85546875" style="124" bestFit="1" customWidth="1"/>
    <col min="11278" max="11278" width="22.42578125" style="124" bestFit="1" customWidth="1"/>
    <col min="11279" max="11520" width="9.140625" style="124"/>
    <col min="11521" max="11521" width="1.42578125" style="124" customWidth="1"/>
    <col min="11522" max="11522" width="9" style="124" bestFit="1" customWidth="1"/>
    <col min="11523" max="11523" width="67.28515625" style="124" bestFit="1" customWidth="1"/>
    <col min="11524" max="11524" width="13" style="124" customWidth="1"/>
    <col min="11525" max="11531" width="5.7109375" style="124" customWidth="1"/>
    <col min="11532" max="11532" width="9.140625" style="124"/>
    <col min="11533" max="11533" width="16.85546875" style="124" bestFit="1" customWidth="1"/>
    <col min="11534" max="11534" width="22.42578125" style="124" bestFit="1" customWidth="1"/>
    <col min="11535" max="11776" width="9.140625" style="124"/>
    <col min="11777" max="11777" width="1.42578125" style="124" customWidth="1"/>
    <col min="11778" max="11778" width="9" style="124" bestFit="1" customWidth="1"/>
    <col min="11779" max="11779" width="67.28515625" style="124" bestFit="1" customWidth="1"/>
    <col min="11780" max="11780" width="13" style="124" customWidth="1"/>
    <col min="11781" max="11787" width="5.7109375" style="124" customWidth="1"/>
    <col min="11788" max="11788" width="9.140625" style="124"/>
    <col min="11789" max="11789" width="16.85546875" style="124" bestFit="1" customWidth="1"/>
    <col min="11790" max="11790" width="22.42578125" style="124" bestFit="1" customWidth="1"/>
    <col min="11791" max="12032" width="9.140625" style="124"/>
    <col min="12033" max="12033" width="1.42578125" style="124" customWidth="1"/>
    <col min="12034" max="12034" width="9" style="124" bestFit="1" customWidth="1"/>
    <col min="12035" max="12035" width="67.28515625" style="124" bestFit="1" customWidth="1"/>
    <col min="12036" max="12036" width="13" style="124" customWidth="1"/>
    <col min="12037" max="12043" width="5.7109375" style="124" customWidth="1"/>
    <col min="12044" max="12044" width="9.140625" style="124"/>
    <col min="12045" max="12045" width="16.85546875" style="124" bestFit="1" customWidth="1"/>
    <col min="12046" max="12046" width="22.42578125" style="124" bestFit="1" customWidth="1"/>
    <col min="12047" max="12288" width="9.140625" style="124"/>
    <col min="12289" max="12289" width="1.42578125" style="124" customWidth="1"/>
    <col min="12290" max="12290" width="9" style="124" bestFit="1" customWidth="1"/>
    <col min="12291" max="12291" width="67.28515625" style="124" bestFit="1" customWidth="1"/>
    <col min="12292" max="12292" width="13" style="124" customWidth="1"/>
    <col min="12293" max="12299" width="5.7109375" style="124" customWidth="1"/>
    <col min="12300" max="12300" width="9.140625" style="124"/>
    <col min="12301" max="12301" width="16.85546875" style="124" bestFit="1" customWidth="1"/>
    <col min="12302" max="12302" width="22.42578125" style="124" bestFit="1" customWidth="1"/>
    <col min="12303" max="12544" width="9.140625" style="124"/>
    <col min="12545" max="12545" width="1.42578125" style="124" customWidth="1"/>
    <col min="12546" max="12546" width="9" style="124" bestFit="1" customWidth="1"/>
    <col min="12547" max="12547" width="67.28515625" style="124" bestFit="1" customWidth="1"/>
    <col min="12548" max="12548" width="13" style="124" customWidth="1"/>
    <col min="12549" max="12555" width="5.7109375" style="124" customWidth="1"/>
    <col min="12556" max="12556" width="9.140625" style="124"/>
    <col min="12557" max="12557" width="16.85546875" style="124" bestFit="1" customWidth="1"/>
    <col min="12558" max="12558" width="22.42578125" style="124" bestFit="1" customWidth="1"/>
    <col min="12559" max="12800" width="9.140625" style="124"/>
    <col min="12801" max="12801" width="1.42578125" style="124" customWidth="1"/>
    <col min="12802" max="12802" width="9" style="124" bestFit="1" customWidth="1"/>
    <col min="12803" max="12803" width="67.28515625" style="124" bestFit="1" customWidth="1"/>
    <col min="12804" max="12804" width="13" style="124" customWidth="1"/>
    <col min="12805" max="12811" width="5.7109375" style="124" customWidth="1"/>
    <col min="12812" max="12812" width="9.140625" style="124"/>
    <col min="12813" max="12813" width="16.85546875" style="124" bestFit="1" customWidth="1"/>
    <col min="12814" max="12814" width="22.42578125" style="124" bestFit="1" customWidth="1"/>
    <col min="12815" max="13056" width="9.140625" style="124"/>
    <col min="13057" max="13057" width="1.42578125" style="124" customWidth="1"/>
    <col min="13058" max="13058" width="9" style="124" bestFit="1" customWidth="1"/>
    <col min="13059" max="13059" width="67.28515625" style="124" bestFit="1" customWidth="1"/>
    <col min="13060" max="13060" width="13" style="124" customWidth="1"/>
    <col min="13061" max="13067" width="5.7109375" style="124" customWidth="1"/>
    <col min="13068" max="13068" width="9.140625" style="124"/>
    <col min="13069" max="13069" width="16.85546875" style="124" bestFit="1" customWidth="1"/>
    <col min="13070" max="13070" width="22.42578125" style="124" bestFit="1" customWidth="1"/>
    <col min="13071" max="13312" width="9.140625" style="124"/>
    <col min="13313" max="13313" width="1.42578125" style="124" customWidth="1"/>
    <col min="13314" max="13314" width="9" style="124" bestFit="1" customWidth="1"/>
    <col min="13315" max="13315" width="67.28515625" style="124" bestFit="1" customWidth="1"/>
    <col min="13316" max="13316" width="13" style="124" customWidth="1"/>
    <col min="13317" max="13323" width="5.7109375" style="124" customWidth="1"/>
    <col min="13324" max="13324" width="9.140625" style="124"/>
    <col min="13325" max="13325" width="16.85546875" style="124" bestFit="1" customWidth="1"/>
    <col min="13326" max="13326" width="22.42578125" style="124" bestFit="1" customWidth="1"/>
    <col min="13327" max="13568" width="9.140625" style="124"/>
    <col min="13569" max="13569" width="1.42578125" style="124" customWidth="1"/>
    <col min="13570" max="13570" width="9" style="124" bestFit="1" customWidth="1"/>
    <col min="13571" max="13571" width="67.28515625" style="124" bestFit="1" customWidth="1"/>
    <col min="13572" max="13572" width="13" style="124" customWidth="1"/>
    <col min="13573" max="13579" width="5.7109375" style="124" customWidth="1"/>
    <col min="13580" max="13580" width="9.140625" style="124"/>
    <col min="13581" max="13581" width="16.85546875" style="124" bestFit="1" customWidth="1"/>
    <col min="13582" max="13582" width="22.42578125" style="124" bestFit="1" customWidth="1"/>
    <col min="13583" max="13824" width="9.140625" style="124"/>
    <col min="13825" max="13825" width="1.42578125" style="124" customWidth="1"/>
    <col min="13826" max="13826" width="9" style="124" bestFit="1" customWidth="1"/>
    <col min="13827" max="13827" width="67.28515625" style="124" bestFit="1" customWidth="1"/>
    <col min="13828" max="13828" width="13" style="124" customWidth="1"/>
    <col min="13829" max="13835" width="5.7109375" style="124" customWidth="1"/>
    <col min="13836" max="13836" width="9.140625" style="124"/>
    <col min="13837" max="13837" width="16.85546875" style="124" bestFit="1" customWidth="1"/>
    <col min="13838" max="13838" width="22.42578125" style="124" bestFit="1" customWidth="1"/>
    <col min="13839" max="14080" width="9.140625" style="124"/>
    <col min="14081" max="14081" width="1.42578125" style="124" customWidth="1"/>
    <col min="14082" max="14082" width="9" style="124" bestFit="1" customWidth="1"/>
    <col min="14083" max="14083" width="67.28515625" style="124" bestFit="1" customWidth="1"/>
    <col min="14084" max="14084" width="13" style="124" customWidth="1"/>
    <col min="14085" max="14091" width="5.7109375" style="124" customWidth="1"/>
    <col min="14092" max="14092" width="9.140625" style="124"/>
    <col min="14093" max="14093" width="16.85546875" style="124" bestFit="1" customWidth="1"/>
    <col min="14094" max="14094" width="22.42578125" style="124" bestFit="1" customWidth="1"/>
    <col min="14095" max="14336" width="9.140625" style="124"/>
    <col min="14337" max="14337" width="1.42578125" style="124" customWidth="1"/>
    <col min="14338" max="14338" width="9" style="124" bestFit="1" customWidth="1"/>
    <col min="14339" max="14339" width="67.28515625" style="124" bestFit="1" customWidth="1"/>
    <col min="14340" max="14340" width="13" style="124" customWidth="1"/>
    <col min="14341" max="14347" width="5.7109375" style="124" customWidth="1"/>
    <col min="14348" max="14348" width="9.140625" style="124"/>
    <col min="14349" max="14349" width="16.85546875" style="124" bestFit="1" customWidth="1"/>
    <col min="14350" max="14350" width="22.42578125" style="124" bestFit="1" customWidth="1"/>
    <col min="14351" max="14592" width="9.140625" style="124"/>
    <col min="14593" max="14593" width="1.42578125" style="124" customWidth="1"/>
    <col min="14594" max="14594" width="9" style="124" bestFit="1" customWidth="1"/>
    <col min="14595" max="14595" width="67.28515625" style="124" bestFit="1" customWidth="1"/>
    <col min="14596" max="14596" width="13" style="124" customWidth="1"/>
    <col min="14597" max="14603" width="5.7109375" style="124" customWidth="1"/>
    <col min="14604" max="14604" width="9.140625" style="124"/>
    <col min="14605" max="14605" width="16.85546875" style="124" bestFit="1" customWidth="1"/>
    <col min="14606" max="14606" width="22.42578125" style="124" bestFit="1" customWidth="1"/>
    <col min="14607" max="14848" width="9.140625" style="124"/>
    <col min="14849" max="14849" width="1.42578125" style="124" customWidth="1"/>
    <col min="14850" max="14850" width="9" style="124" bestFit="1" customWidth="1"/>
    <col min="14851" max="14851" width="67.28515625" style="124" bestFit="1" customWidth="1"/>
    <col min="14852" max="14852" width="13" style="124" customWidth="1"/>
    <col min="14853" max="14859" width="5.7109375" style="124" customWidth="1"/>
    <col min="14860" max="14860" width="9.140625" style="124"/>
    <col min="14861" max="14861" width="16.85546875" style="124" bestFit="1" customWidth="1"/>
    <col min="14862" max="14862" width="22.42578125" style="124" bestFit="1" customWidth="1"/>
    <col min="14863" max="15104" width="9.140625" style="124"/>
    <col min="15105" max="15105" width="1.42578125" style="124" customWidth="1"/>
    <col min="15106" max="15106" width="9" style="124" bestFit="1" customWidth="1"/>
    <col min="15107" max="15107" width="67.28515625" style="124" bestFit="1" customWidth="1"/>
    <col min="15108" max="15108" width="13" style="124" customWidth="1"/>
    <col min="15109" max="15115" width="5.7109375" style="124" customWidth="1"/>
    <col min="15116" max="15116" width="9.140625" style="124"/>
    <col min="15117" max="15117" width="16.85546875" style="124" bestFit="1" customWidth="1"/>
    <col min="15118" max="15118" width="22.42578125" style="124" bestFit="1" customWidth="1"/>
    <col min="15119" max="15360" width="9.140625" style="124"/>
    <col min="15361" max="15361" width="1.42578125" style="124" customWidth="1"/>
    <col min="15362" max="15362" width="9" style="124" bestFit="1" customWidth="1"/>
    <col min="15363" max="15363" width="67.28515625" style="124" bestFit="1" customWidth="1"/>
    <col min="15364" max="15364" width="13" style="124" customWidth="1"/>
    <col min="15365" max="15371" width="5.7109375" style="124" customWidth="1"/>
    <col min="15372" max="15372" width="9.140625" style="124"/>
    <col min="15373" max="15373" width="16.85546875" style="124" bestFit="1" customWidth="1"/>
    <col min="15374" max="15374" width="22.42578125" style="124" bestFit="1" customWidth="1"/>
    <col min="15375" max="15616" width="9.140625" style="124"/>
    <col min="15617" max="15617" width="1.42578125" style="124" customWidth="1"/>
    <col min="15618" max="15618" width="9" style="124" bestFit="1" customWidth="1"/>
    <col min="15619" max="15619" width="67.28515625" style="124" bestFit="1" customWidth="1"/>
    <col min="15620" max="15620" width="13" style="124" customWidth="1"/>
    <col min="15621" max="15627" width="5.7109375" style="124" customWidth="1"/>
    <col min="15628" max="15628" width="9.140625" style="124"/>
    <col min="15629" max="15629" width="16.85546875" style="124" bestFit="1" customWidth="1"/>
    <col min="15630" max="15630" width="22.42578125" style="124" bestFit="1" customWidth="1"/>
    <col min="15631" max="15872" width="9.140625" style="124"/>
    <col min="15873" max="15873" width="1.42578125" style="124" customWidth="1"/>
    <col min="15874" max="15874" width="9" style="124" bestFit="1" customWidth="1"/>
    <col min="15875" max="15875" width="67.28515625" style="124" bestFit="1" customWidth="1"/>
    <col min="15876" max="15876" width="13" style="124" customWidth="1"/>
    <col min="15877" max="15883" width="5.7109375" style="124" customWidth="1"/>
    <col min="15884" max="15884" width="9.140625" style="124"/>
    <col min="15885" max="15885" width="16.85546875" style="124" bestFit="1" customWidth="1"/>
    <col min="15886" max="15886" width="22.42578125" style="124" bestFit="1" customWidth="1"/>
    <col min="15887" max="16128" width="9.140625" style="124"/>
    <col min="16129" max="16129" width="1.42578125" style="124" customWidth="1"/>
    <col min="16130" max="16130" width="9" style="124" bestFit="1" customWidth="1"/>
    <col min="16131" max="16131" width="67.28515625" style="124" bestFit="1" customWidth="1"/>
    <col min="16132" max="16132" width="13" style="124" customWidth="1"/>
    <col min="16133" max="16139" width="5.7109375" style="124" customWidth="1"/>
    <col min="16140" max="16140" width="9.140625" style="124"/>
    <col min="16141" max="16141" width="16.85546875" style="124" bestFit="1" customWidth="1"/>
    <col min="16142" max="16142" width="22.42578125" style="124" bestFit="1" customWidth="1"/>
    <col min="16143" max="16384" width="9.140625" style="124"/>
  </cols>
  <sheetData>
    <row r="2" spans="2:11" ht="19.5" x14ac:dyDescent="0.3">
      <c r="B2" s="172" t="s">
        <v>336</v>
      </c>
    </row>
    <row r="4" spans="2:11" ht="13.5" thickBot="1" x14ac:dyDescent="0.25">
      <c r="D4" s="241" t="s">
        <v>323</v>
      </c>
      <c r="E4" s="241"/>
      <c r="F4" s="241"/>
      <c r="G4" s="241"/>
      <c r="H4" s="241"/>
      <c r="I4" s="241"/>
      <c r="J4" s="241"/>
      <c r="K4" s="241"/>
    </row>
    <row r="5" spans="2:11" ht="17.25" thickTop="1" thickBot="1" x14ac:dyDescent="0.25">
      <c r="B5" s="174" t="s">
        <v>0</v>
      </c>
      <c r="C5" s="175" t="s">
        <v>1</v>
      </c>
      <c r="D5" s="167" t="s">
        <v>324</v>
      </c>
      <c r="E5" s="167" t="s">
        <v>359</v>
      </c>
      <c r="F5" s="167" t="s">
        <v>360</v>
      </c>
      <c r="G5" s="167" t="s">
        <v>361</v>
      </c>
      <c r="H5" s="167"/>
      <c r="I5" s="167"/>
      <c r="J5" s="167"/>
      <c r="K5" s="167"/>
    </row>
    <row r="6" spans="2:11" ht="13.5" thickBot="1" x14ac:dyDescent="0.25">
      <c r="B6" s="176"/>
      <c r="D6" s="173" t="s">
        <v>350</v>
      </c>
      <c r="E6" s="173" t="s">
        <v>349</v>
      </c>
      <c r="F6" s="173" t="s">
        <v>351</v>
      </c>
      <c r="G6" s="173" t="s">
        <v>352</v>
      </c>
    </row>
    <row r="7" spans="2:11" ht="15.95" customHeight="1" x14ac:dyDescent="0.2">
      <c r="B7" s="177">
        <v>1</v>
      </c>
      <c r="C7" s="178" t="s">
        <v>325</v>
      </c>
      <c r="D7" s="178"/>
      <c r="E7" s="178"/>
      <c r="F7" s="178"/>
      <c r="G7" s="178"/>
      <c r="H7" s="178"/>
      <c r="I7" s="178"/>
      <c r="J7" s="178"/>
      <c r="K7" s="179"/>
    </row>
    <row r="8" spans="2:11" ht="15.95" customHeight="1" x14ac:dyDescent="0.2">
      <c r="B8" s="180">
        <v>1</v>
      </c>
      <c r="C8" s="181" t="s">
        <v>337</v>
      </c>
      <c r="D8" s="166" t="s">
        <v>326</v>
      </c>
      <c r="E8" s="166" t="s">
        <v>327</v>
      </c>
      <c r="F8" s="166" t="s">
        <v>327</v>
      </c>
      <c r="G8" s="166" t="s">
        <v>327</v>
      </c>
      <c r="H8" s="166"/>
      <c r="I8" s="166"/>
      <c r="J8" s="166"/>
      <c r="K8" s="165"/>
    </row>
    <row r="9" spans="2:11" ht="15.95" customHeight="1" x14ac:dyDescent="0.2">
      <c r="B9" s="180">
        <v>2</v>
      </c>
      <c r="C9" s="181" t="s">
        <v>338</v>
      </c>
      <c r="D9" s="166" t="s">
        <v>326</v>
      </c>
      <c r="E9" s="166" t="s">
        <v>329</v>
      </c>
      <c r="F9" s="166" t="s">
        <v>327</v>
      </c>
      <c r="G9" s="166" t="s">
        <v>362</v>
      </c>
      <c r="H9" s="166"/>
      <c r="I9" s="166"/>
      <c r="J9" s="166"/>
      <c r="K9" s="165"/>
    </row>
    <row r="10" spans="2:11" ht="15.95" customHeight="1" x14ac:dyDescent="0.2">
      <c r="B10" s="180">
        <v>3</v>
      </c>
      <c r="C10" s="181" t="s">
        <v>339</v>
      </c>
      <c r="D10" s="166" t="s">
        <v>353</v>
      </c>
      <c r="E10" s="166" t="s">
        <v>363</v>
      </c>
      <c r="F10" s="166" t="s">
        <v>327</v>
      </c>
      <c r="G10" s="166" t="s">
        <v>364</v>
      </c>
      <c r="H10" s="166"/>
      <c r="I10" s="166"/>
      <c r="J10" s="166"/>
      <c r="K10" s="165"/>
    </row>
    <row r="11" spans="2:11" ht="15.95" customHeight="1" x14ac:dyDescent="0.2">
      <c r="B11" s="180">
        <v>4</v>
      </c>
      <c r="C11" s="181" t="s">
        <v>340</v>
      </c>
      <c r="D11" s="166" t="s">
        <v>353</v>
      </c>
      <c r="E11" s="166" t="s">
        <v>327</v>
      </c>
      <c r="F11" s="166" t="s">
        <v>363</v>
      </c>
      <c r="G11" s="166" t="s">
        <v>327</v>
      </c>
      <c r="H11" s="166"/>
      <c r="I11" s="166"/>
      <c r="J11" s="166"/>
      <c r="K11" s="165"/>
    </row>
    <row r="12" spans="2:11" ht="15.95" customHeight="1" x14ac:dyDescent="0.2">
      <c r="B12" s="180">
        <v>5</v>
      </c>
      <c r="C12" s="181" t="s">
        <v>354</v>
      </c>
      <c r="D12" s="166" t="s">
        <v>353</v>
      </c>
      <c r="E12" s="166" t="s">
        <v>327</v>
      </c>
      <c r="F12" s="166" t="s">
        <v>363</v>
      </c>
      <c r="G12" s="166" t="s">
        <v>364</v>
      </c>
      <c r="H12" s="166"/>
      <c r="I12" s="166"/>
      <c r="J12" s="166"/>
      <c r="K12" s="165"/>
    </row>
    <row r="13" spans="2:11" ht="15.95" customHeight="1" x14ac:dyDescent="0.2">
      <c r="B13" s="180">
        <v>6</v>
      </c>
      <c r="C13" s="181" t="s">
        <v>341</v>
      </c>
      <c r="D13" s="166" t="s">
        <v>353</v>
      </c>
      <c r="E13" s="166" t="s">
        <v>329</v>
      </c>
      <c r="F13" s="166" t="s">
        <v>328</v>
      </c>
      <c r="G13" s="166" t="s">
        <v>364</v>
      </c>
      <c r="H13" s="166"/>
      <c r="I13" s="166"/>
      <c r="J13" s="166"/>
      <c r="K13" s="165"/>
    </row>
    <row r="14" spans="2:11" ht="15.95" customHeight="1" x14ac:dyDescent="0.2">
      <c r="B14" s="180">
        <v>7</v>
      </c>
      <c r="C14" s="181" t="s">
        <v>342</v>
      </c>
      <c r="D14" s="166" t="s">
        <v>353</v>
      </c>
      <c r="E14" s="166" t="s">
        <v>365</v>
      </c>
      <c r="F14" s="166" t="s">
        <v>329</v>
      </c>
      <c r="G14" s="166" t="s">
        <v>364</v>
      </c>
      <c r="H14" s="166"/>
      <c r="I14" s="166"/>
      <c r="J14" s="166"/>
      <c r="K14" s="165"/>
    </row>
    <row r="15" spans="2:11" ht="15.95" customHeight="1" x14ac:dyDescent="0.2">
      <c r="B15" s="180">
        <v>8</v>
      </c>
      <c r="C15" s="181" t="s">
        <v>343</v>
      </c>
      <c r="D15" s="166" t="s">
        <v>353</v>
      </c>
      <c r="E15" s="166" t="s">
        <v>363</v>
      </c>
      <c r="F15" s="166" t="s">
        <v>329</v>
      </c>
      <c r="G15" s="166" t="s">
        <v>364</v>
      </c>
      <c r="H15" s="166"/>
      <c r="I15" s="166"/>
      <c r="J15" s="166"/>
      <c r="K15" s="165"/>
    </row>
    <row r="16" spans="2:11" ht="15.95" customHeight="1" x14ac:dyDescent="0.2">
      <c r="B16" s="180">
        <v>9</v>
      </c>
      <c r="C16" s="181" t="s">
        <v>344</v>
      </c>
      <c r="D16" s="166" t="s">
        <v>353</v>
      </c>
      <c r="E16" s="166" t="s">
        <v>366</v>
      </c>
      <c r="F16" s="166" t="s">
        <v>328</v>
      </c>
      <c r="G16" s="166" t="s">
        <v>364</v>
      </c>
      <c r="H16" s="166"/>
      <c r="I16" s="166"/>
      <c r="J16" s="166"/>
      <c r="K16" s="165"/>
    </row>
    <row r="17" spans="2:11" ht="15.95" customHeight="1" x14ac:dyDescent="0.2">
      <c r="B17" s="180">
        <v>10</v>
      </c>
      <c r="C17" s="181" t="s">
        <v>345</v>
      </c>
      <c r="D17" s="166" t="s">
        <v>353</v>
      </c>
      <c r="E17" s="166" t="s">
        <v>366</v>
      </c>
      <c r="F17" s="166" t="s">
        <v>329</v>
      </c>
      <c r="G17" s="166" t="s">
        <v>329</v>
      </c>
      <c r="H17" s="166"/>
      <c r="I17" s="166"/>
      <c r="J17" s="166"/>
      <c r="K17" s="165"/>
    </row>
    <row r="18" spans="2:11" ht="15.95" customHeight="1" x14ac:dyDescent="0.2">
      <c r="B18" s="182">
        <v>11</v>
      </c>
      <c r="C18" s="183" t="s">
        <v>346</v>
      </c>
      <c r="D18" s="166" t="s">
        <v>353</v>
      </c>
      <c r="E18" s="166" t="s">
        <v>328</v>
      </c>
      <c r="F18" s="166" t="s">
        <v>329</v>
      </c>
      <c r="G18" s="166" t="s">
        <v>364</v>
      </c>
      <c r="H18" s="166"/>
      <c r="I18" s="166"/>
      <c r="J18" s="166"/>
      <c r="K18" s="165"/>
    </row>
    <row r="19" spans="2:11" ht="15.95" customHeight="1" x14ac:dyDescent="0.2">
      <c r="B19" s="180">
        <v>12</v>
      </c>
      <c r="C19" s="181" t="s">
        <v>347</v>
      </c>
      <c r="D19" s="166" t="s">
        <v>366</v>
      </c>
      <c r="E19" s="166" t="s">
        <v>329</v>
      </c>
      <c r="F19" s="166" t="s">
        <v>329</v>
      </c>
      <c r="G19" s="166" t="s">
        <v>329</v>
      </c>
      <c r="H19" s="166"/>
      <c r="I19" s="166"/>
      <c r="J19" s="166"/>
      <c r="K19" s="165"/>
    </row>
    <row r="20" spans="2:11" ht="15.95" customHeight="1" thickBot="1" x14ac:dyDescent="0.25">
      <c r="B20" s="184">
        <v>13</v>
      </c>
      <c r="C20" s="185" t="s">
        <v>348</v>
      </c>
      <c r="D20" s="168" t="s">
        <v>366</v>
      </c>
      <c r="E20" s="168" t="s">
        <v>329</v>
      </c>
      <c r="F20" s="168" t="s">
        <v>329</v>
      </c>
      <c r="G20" s="168" t="s">
        <v>329</v>
      </c>
      <c r="H20" s="168"/>
      <c r="I20" s="168"/>
      <c r="J20" s="168"/>
      <c r="K20" s="169"/>
    </row>
    <row r="21" spans="2:11" ht="15.95" customHeight="1" x14ac:dyDescent="0.2">
      <c r="B21" s="186"/>
      <c r="C21" s="187"/>
    </row>
    <row r="22" spans="2:11" x14ac:dyDescent="0.2">
      <c r="B22" s="188" t="s">
        <v>358</v>
      </c>
    </row>
    <row r="23" spans="2:11" x14ac:dyDescent="0.2">
      <c r="D23" s="189" t="s">
        <v>330</v>
      </c>
    </row>
    <row r="24" spans="2:11" s="173" customFormat="1" x14ac:dyDescent="0.2">
      <c r="B24" s="124" t="s">
        <v>331</v>
      </c>
      <c r="C24" s="124"/>
      <c r="D24" s="189" t="s">
        <v>355</v>
      </c>
    </row>
    <row r="25" spans="2:11" s="173" customFormat="1" x14ac:dyDescent="0.2">
      <c r="B25" s="124" t="s">
        <v>332</v>
      </c>
      <c r="C25" s="124"/>
      <c r="D25" s="189" t="s">
        <v>356</v>
      </c>
    </row>
    <row r="26" spans="2:11" s="173" customFormat="1" x14ac:dyDescent="0.2">
      <c r="B26" s="124" t="s">
        <v>333</v>
      </c>
      <c r="C26" s="124"/>
      <c r="D26" s="189" t="s">
        <v>357</v>
      </c>
    </row>
    <row r="27" spans="2:11" s="173" customFormat="1" x14ac:dyDescent="0.2">
      <c r="B27" s="124" t="s">
        <v>334</v>
      </c>
      <c r="C27" s="124"/>
      <c r="D27" s="189"/>
    </row>
    <row r="28" spans="2:11" s="173" customFormat="1" x14ac:dyDescent="0.2">
      <c r="B28" s="124" t="s">
        <v>335</v>
      </c>
      <c r="C28" s="124"/>
      <c r="D28" s="189"/>
    </row>
    <row r="29" spans="2:11" s="173" customFormat="1" x14ac:dyDescent="0.2">
      <c r="B29" s="124"/>
      <c r="C29" s="124"/>
      <c r="D29" s="189"/>
    </row>
    <row r="30" spans="2:11" s="173" customFormat="1" x14ac:dyDescent="0.2">
      <c r="B30" s="124"/>
      <c r="C30" s="124"/>
      <c r="D30" s="189"/>
    </row>
  </sheetData>
  <mergeCells count="1">
    <mergeCell ref="D4:K4"/>
  </mergeCells>
  <printOptions horizontalCentered="1" verticalCentered="1"/>
  <pageMargins left="0.27559055118110237" right="0.27559055118110237" top="0.6692913385826772" bottom="0.43307086614173229" header="0.31496062992125984" footer="0.31496062992125984"/>
  <pageSetup paperSize="9" scale="65"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activeCell="V126" sqref="V126"/>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25" t="s">
        <v>125</v>
      </c>
      <c r="B3" s="24"/>
      <c r="C3" s="24"/>
      <c r="D3" s="24"/>
      <c r="E3" s="27"/>
    </row>
    <row r="4" spans="1:5" x14ac:dyDescent="0.2">
      <c r="A4" s="25" t="s">
        <v>2</v>
      </c>
      <c r="B4" s="25" t="s">
        <v>3</v>
      </c>
      <c r="C4" s="25" t="s">
        <v>40</v>
      </c>
      <c r="D4" s="25" t="s">
        <v>0</v>
      </c>
      <c r="E4" s="27" t="s">
        <v>122</v>
      </c>
    </row>
    <row r="5" spans="1:5" x14ac:dyDescent="0.2">
      <c r="A5" s="23" t="s">
        <v>9</v>
      </c>
      <c r="B5" s="23" t="s">
        <v>45</v>
      </c>
      <c r="C5" s="23" t="s">
        <v>42</v>
      </c>
      <c r="D5" s="23" t="s">
        <v>9</v>
      </c>
      <c r="E5" s="27">
        <v>1000</v>
      </c>
    </row>
    <row r="6" spans="1:5" x14ac:dyDescent="0.2">
      <c r="A6" s="29"/>
      <c r="B6" s="29"/>
      <c r="C6" s="23" t="s">
        <v>41</v>
      </c>
      <c r="D6" s="23" t="s">
        <v>12</v>
      </c>
      <c r="E6" s="27">
        <v>1000</v>
      </c>
    </row>
    <row r="7" spans="1:5" x14ac:dyDescent="0.2">
      <c r="A7" s="29"/>
      <c r="B7" s="29"/>
      <c r="C7" s="23" t="s">
        <v>43</v>
      </c>
      <c r="D7" s="23" t="s">
        <v>11</v>
      </c>
      <c r="E7" s="27">
        <v>2000</v>
      </c>
    </row>
    <row r="8" spans="1:5" x14ac:dyDescent="0.2">
      <c r="A8" s="23" t="s">
        <v>12</v>
      </c>
      <c r="B8" s="23" t="s">
        <v>56</v>
      </c>
      <c r="C8" s="23" t="s">
        <v>120</v>
      </c>
      <c r="D8" s="23" t="s">
        <v>13</v>
      </c>
      <c r="E8" s="27">
        <v>2000</v>
      </c>
    </row>
    <row r="9" spans="1:5" x14ac:dyDescent="0.2">
      <c r="A9" s="29"/>
      <c r="B9" s="23" t="s">
        <v>45</v>
      </c>
      <c r="C9" s="23" t="s">
        <v>117</v>
      </c>
      <c r="D9" s="23" t="s">
        <v>6</v>
      </c>
      <c r="E9" s="27">
        <v>700</v>
      </c>
    </row>
    <row r="10" spans="1:5" x14ac:dyDescent="0.2">
      <c r="A10" s="29"/>
      <c r="B10" s="23" t="s">
        <v>123</v>
      </c>
      <c r="C10" s="23" t="s">
        <v>46</v>
      </c>
      <c r="D10" s="23">
        <v>2</v>
      </c>
      <c r="E10" s="27"/>
    </row>
    <row r="11" spans="1:5" x14ac:dyDescent="0.2">
      <c r="A11" s="23" t="s">
        <v>106</v>
      </c>
      <c r="B11" s="23" t="s">
        <v>115</v>
      </c>
      <c r="C11" s="23" t="s">
        <v>104</v>
      </c>
      <c r="D11" s="23" t="s">
        <v>106</v>
      </c>
      <c r="E11" s="27">
        <v>4000</v>
      </c>
    </row>
    <row r="12" spans="1:5" x14ac:dyDescent="0.2">
      <c r="A12" s="23" t="s">
        <v>107</v>
      </c>
      <c r="B12" s="23" t="s">
        <v>114</v>
      </c>
      <c r="C12" s="23" t="s">
        <v>105</v>
      </c>
      <c r="D12" s="23" t="s">
        <v>107</v>
      </c>
      <c r="E12" s="27">
        <v>1000</v>
      </c>
    </row>
    <row r="13" spans="1:5" x14ac:dyDescent="0.2">
      <c r="A13" s="23" t="s">
        <v>108</v>
      </c>
      <c r="B13" s="23" t="s">
        <v>114</v>
      </c>
      <c r="C13" s="23" t="s">
        <v>109</v>
      </c>
      <c r="D13" s="23" t="s">
        <v>108</v>
      </c>
      <c r="E13" s="27">
        <v>1000</v>
      </c>
    </row>
    <row r="14" spans="1:5" x14ac:dyDescent="0.2">
      <c r="A14" s="23" t="s">
        <v>5</v>
      </c>
      <c r="B14" s="23" t="s">
        <v>45</v>
      </c>
      <c r="C14" s="23" t="s">
        <v>47</v>
      </c>
      <c r="D14" s="23" t="s">
        <v>5</v>
      </c>
      <c r="E14" s="27">
        <v>2000</v>
      </c>
    </row>
    <row r="15" spans="1:5" x14ac:dyDescent="0.2">
      <c r="A15" s="23" t="s">
        <v>6</v>
      </c>
      <c r="B15" s="23" t="s">
        <v>45</v>
      </c>
      <c r="C15" s="23" t="s">
        <v>52</v>
      </c>
      <c r="D15" s="23" t="s">
        <v>7</v>
      </c>
      <c r="E15" s="27">
        <v>400</v>
      </c>
    </row>
    <row r="16" spans="1:5" x14ac:dyDescent="0.2">
      <c r="A16" s="29"/>
      <c r="B16" s="29"/>
      <c r="C16" s="23" t="s">
        <v>48</v>
      </c>
      <c r="D16" s="23" t="s">
        <v>37</v>
      </c>
      <c r="E16" s="27">
        <v>500</v>
      </c>
    </row>
    <row r="17" spans="1:5" x14ac:dyDescent="0.2">
      <c r="A17" s="29"/>
      <c r="B17" s="29"/>
      <c r="C17" s="23" t="s">
        <v>51</v>
      </c>
      <c r="D17" s="23" t="s">
        <v>55</v>
      </c>
      <c r="E17" s="27">
        <v>200</v>
      </c>
    </row>
    <row r="18" spans="1:5" x14ac:dyDescent="0.2">
      <c r="A18" s="29"/>
      <c r="B18" s="29"/>
      <c r="C18" s="23" t="s">
        <v>50</v>
      </c>
      <c r="D18" s="23" t="s">
        <v>54</v>
      </c>
      <c r="E18" s="27">
        <v>800</v>
      </c>
    </row>
    <row r="19" spans="1:5" x14ac:dyDescent="0.2">
      <c r="A19" s="29"/>
      <c r="B19" s="29"/>
      <c r="C19" s="23" t="s">
        <v>49</v>
      </c>
      <c r="D19" s="23" t="s">
        <v>38</v>
      </c>
      <c r="E19" s="27">
        <v>1000</v>
      </c>
    </row>
    <row r="20" spans="1:5" x14ac:dyDescent="0.2">
      <c r="A20" s="23" t="s">
        <v>7</v>
      </c>
      <c r="B20" s="23" t="s">
        <v>123</v>
      </c>
      <c r="C20" s="23" t="s">
        <v>53</v>
      </c>
      <c r="D20" s="23">
        <v>3</v>
      </c>
      <c r="E20" s="27"/>
    </row>
    <row r="21" spans="1:5" x14ac:dyDescent="0.2">
      <c r="A21" s="23" t="s">
        <v>13</v>
      </c>
      <c r="B21" s="23" t="s">
        <v>56</v>
      </c>
      <c r="C21" s="23" t="s">
        <v>58</v>
      </c>
      <c r="D21" s="23" t="s">
        <v>118</v>
      </c>
      <c r="E21" s="27">
        <v>500</v>
      </c>
    </row>
    <row r="22" spans="1:5" x14ac:dyDescent="0.2">
      <c r="A22" s="23" t="s">
        <v>118</v>
      </c>
      <c r="B22" s="23" t="s">
        <v>56</v>
      </c>
      <c r="C22" s="23" t="s">
        <v>59</v>
      </c>
      <c r="D22" s="23" t="s">
        <v>60</v>
      </c>
      <c r="E22" s="27">
        <v>500</v>
      </c>
    </row>
    <row r="23" spans="1:5" x14ac:dyDescent="0.2">
      <c r="A23" s="23" t="s">
        <v>60</v>
      </c>
      <c r="B23" s="23" t="s">
        <v>56</v>
      </c>
      <c r="C23" s="23" t="s">
        <v>121</v>
      </c>
      <c r="D23" s="23" t="s">
        <v>14</v>
      </c>
      <c r="E23" s="27">
        <v>1000</v>
      </c>
    </row>
    <row r="24" spans="1:5" x14ac:dyDescent="0.2">
      <c r="A24" s="23" t="s">
        <v>14</v>
      </c>
      <c r="B24" s="23" t="s">
        <v>56</v>
      </c>
      <c r="C24" s="23" t="s">
        <v>57</v>
      </c>
      <c r="D24" s="23" t="s">
        <v>119</v>
      </c>
      <c r="E24" s="27">
        <v>500</v>
      </c>
    </row>
    <row r="25" spans="1:5" x14ac:dyDescent="0.2">
      <c r="A25" s="23" t="s">
        <v>119</v>
      </c>
      <c r="B25" s="23" t="s">
        <v>123</v>
      </c>
      <c r="C25" s="23" t="s">
        <v>61</v>
      </c>
      <c r="D25" s="23">
        <v>4</v>
      </c>
      <c r="E25" s="27"/>
    </row>
    <row r="26" spans="1:5" x14ac:dyDescent="0.2">
      <c r="A26" s="23" t="s">
        <v>127</v>
      </c>
      <c r="B26" s="23" t="s">
        <v>56</v>
      </c>
      <c r="C26" s="23" t="s">
        <v>126</v>
      </c>
      <c r="D26" s="23" t="s">
        <v>127</v>
      </c>
      <c r="E26" s="27">
        <v>700</v>
      </c>
    </row>
    <row r="27" spans="1:5" x14ac:dyDescent="0.2">
      <c r="A27" s="23" t="s">
        <v>8</v>
      </c>
      <c r="B27" s="23" t="s">
        <v>63</v>
      </c>
      <c r="C27" s="23" t="s">
        <v>62</v>
      </c>
      <c r="D27" s="23" t="s">
        <v>8</v>
      </c>
      <c r="E27" s="27">
        <v>500</v>
      </c>
    </row>
    <row r="28" spans="1:5" x14ac:dyDescent="0.2">
      <c r="A28" s="23" t="s">
        <v>65</v>
      </c>
      <c r="B28" s="23" t="s">
        <v>63</v>
      </c>
      <c r="C28" s="23" t="s">
        <v>64</v>
      </c>
      <c r="D28" s="23" t="s">
        <v>65</v>
      </c>
      <c r="E28" s="27">
        <v>5000</v>
      </c>
    </row>
    <row r="29" spans="1:5" x14ac:dyDescent="0.2">
      <c r="A29" s="23" t="s">
        <v>29</v>
      </c>
      <c r="B29" s="23" t="s">
        <v>63</v>
      </c>
      <c r="C29" s="23" t="s">
        <v>66</v>
      </c>
      <c r="D29" s="23" t="s">
        <v>29</v>
      </c>
      <c r="E29" s="27">
        <v>700</v>
      </c>
    </row>
    <row r="30" spans="1:5" x14ac:dyDescent="0.2">
      <c r="A30" s="23" t="s">
        <v>39</v>
      </c>
      <c r="B30" s="23" t="s">
        <v>63</v>
      </c>
      <c r="C30" s="23" t="s">
        <v>69</v>
      </c>
      <c r="D30" s="23" t="s">
        <v>39</v>
      </c>
      <c r="E30" s="27">
        <v>500</v>
      </c>
    </row>
    <row r="31" spans="1:5" x14ac:dyDescent="0.2">
      <c r="A31" s="23" t="s">
        <v>67</v>
      </c>
      <c r="B31" s="23" t="s">
        <v>63</v>
      </c>
      <c r="C31" s="23" t="s">
        <v>70</v>
      </c>
      <c r="D31" s="23" t="s">
        <v>67</v>
      </c>
      <c r="E31" s="27">
        <v>300</v>
      </c>
    </row>
    <row r="32" spans="1:5" x14ac:dyDescent="0.2">
      <c r="A32" s="23" t="s">
        <v>68</v>
      </c>
      <c r="B32" s="23" t="s">
        <v>63</v>
      </c>
      <c r="C32" s="23" t="s">
        <v>71</v>
      </c>
      <c r="D32" s="23" t="s">
        <v>68</v>
      </c>
      <c r="E32" s="27">
        <v>1000</v>
      </c>
    </row>
    <row r="33" spans="1:5" x14ac:dyDescent="0.2">
      <c r="A33" s="23" t="s">
        <v>15</v>
      </c>
      <c r="B33" s="23" t="s">
        <v>110</v>
      </c>
      <c r="C33" s="23" t="s">
        <v>72</v>
      </c>
      <c r="D33" s="23" t="s">
        <v>15</v>
      </c>
      <c r="E33" s="27">
        <v>3000</v>
      </c>
    </row>
    <row r="34" spans="1:5" x14ac:dyDescent="0.2">
      <c r="A34" s="23" t="s">
        <v>16</v>
      </c>
      <c r="B34" s="23" t="s">
        <v>110</v>
      </c>
      <c r="C34" s="23" t="s">
        <v>73</v>
      </c>
      <c r="D34" s="23" t="s">
        <v>16</v>
      </c>
      <c r="E34" s="27">
        <v>1000</v>
      </c>
    </row>
    <row r="35" spans="1:5" x14ac:dyDescent="0.2">
      <c r="A35" s="23" t="s">
        <v>17</v>
      </c>
      <c r="B35" s="23" t="s">
        <v>110</v>
      </c>
      <c r="C35" s="23" t="s">
        <v>74</v>
      </c>
      <c r="D35" s="23" t="s">
        <v>17</v>
      </c>
      <c r="E35" s="27">
        <v>1000</v>
      </c>
    </row>
    <row r="36" spans="1:5" x14ac:dyDescent="0.2">
      <c r="A36" s="23" t="s">
        <v>79</v>
      </c>
      <c r="B36" s="23" t="s">
        <v>111</v>
      </c>
      <c r="C36" s="23" t="s">
        <v>76</v>
      </c>
      <c r="D36" s="23" t="s">
        <v>79</v>
      </c>
      <c r="E36" s="27">
        <v>30000</v>
      </c>
    </row>
    <row r="37" spans="1:5" x14ac:dyDescent="0.2">
      <c r="A37" s="23" t="s">
        <v>80</v>
      </c>
      <c r="B37" s="23" t="s">
        <v>112</v>
      </c>
      <c r="C37" s="23" t="s">
        <v>77</v>
      </c>
      <c r="D37" s="23" t="s">
        <v>80</v>
      </c>
      <c r="E37" s="27">
        <v>700</v>
      </c>
    </row>
    <row r="38" spans="1:5" x14ac:dyDescent="0.2">
      <c r="A38" s="23" t="s">
        <v>81</v>
      </c>
      <c r="B38" s="23" t="s">
        <v>110</v>
      </c>
      <c r="C38" s="23" t="s">
        <v>78</v>
      </c>
      <c r="D38" s="23" t="s">
        <v>81</v>
      </c>
      <c r="E38" s="27">
        <v>500</v>
      </c>
    </row>
    <row r="39" spans="1:5" x14ac:dyDescent="0.2">
      <c r="A39" s="23" t="s">
        <v>86</v>
      </c>
      <c r="B39" s="23" t="s">
        <v>113</v>
      </c>
      <c r="C39" s="23" t="s">
        <v>83</v>
      </c>
      <c r="D39" s="23" t="s">
        <v>86</v>
      </c>
      <c r="E39" s="27">
        <v>15000</v>
      </c>
    </row>
    <row r="40" spans="1:5" x14ac:dyDescent="0.2">
      <c r="A40" s="23" t="s">
        <v>87</v>
      </c>
      <c r="B40" s="23" t="s">
        <v>114</v>
      </c>
      <c r="C40" s="23" t="s">
        <v>84</v>
      </c>
      <c r="D40" s="23" t="s">
        <v>87</v>
      </c>
      <c r="E40" s="27">
        <v>10000</v>
      </c>
    </row>
    <row r="41" spans="1:5" x14ac:dyDescent="0.2">
      <c r="A41" s="23" t="s">
        <v>88</v>
      </c>
      <c r="B41" s="23" t="s">
        <v>114</v>
      </c>
      <c r="C41" s="23" t="s">
        <v>85</v>
      </c>
      <c r="D41" s="23" t="s">
        <v>88</v>
      </c>
      <c r="E41" s="27">
        <v>10000</v>
      </c>
    </row>
    <row r="42" spans="1:5" x14ac:dyDescent="0.2">
      <c r="A42" s="23" t="s">
        <v>93</v>
      </c>
      <c r="B42" s="23" t="s">
        <v>116</v>
      </c>
      <c r="C42" s="23" t="s">
        <v>90</v>
      </c>
      <c r="D42" s="23" t="s">
        <v>93</v>
      </c>
      <c r="E42" s="27">
        <v>5000</v>
      </c>
    </row>
    <row r="43" spans="1:5" x14ac:dyDescent="0.2">
      <c r="A43" s="23" t="s">
        <v>94</v>
      </c>
      <c r="B43" s="23" t="s">
        <v>116</v>
      </c>
      <c r="C43" s="23" t="s">
        <v>91</v>
      </c>
      <c r="D43" s="23" t="s">
        <v>94</v>
      </c>
      <c r="E43" s="27">
        <v>4000</v>
      </c>
    </row>
    <row r="44" spans="1:5" x14ac:dyDescent="0.2">
      <c r="A44" s="23" t="s">
        <v>95</v>
      </c>
      <c r="B44" s="23" t="s">
        <v>116</v>
      </c>
      <c r="C44" s="23" t="s">
        <v>92</v>
      </c>
      <c r="D44" s="23" t="s">
        <v>95</v>
      </c>
      <c r="E44" s="27">
        <v>1000</v>
      </c>
    </row>
    <row r="45" spans="1:5" x14ac:dyDescent="0.2">
      <c r="A45" s="23" t="s">
        <v>100</v>
      </c>
      <c r="B45" s="23" t="s">
        <v>116</v>
      </c>
      <c r="C45" s="23" t="s">
        <v>97</v>
      </c>
      <c r="D45" s="23" t="s">
        <v>100</v>
      </c>
      <c r="E45" s="27">
        <v>10000</v>
      </c>
    </row>
    <row r="46" spans="1:5" x14ac:dyDescent="0.2">
      <c r="A46" s="23" t="s">
        <v>101</v>
      </c>
      <c r="B46" s="23" t="s">
        <v>116</v>
      </c>
      <c r="C46" s="23" t="s">
        <v>98</v>
      </c>
      <c r="D46" s="23" t="s">
        <v>101</v>
      </c>
      <c r="E46" s="27">
        <v>20000</v>
      </c>
    </row>
    <row r="47" spans="1:5" x14ac:dyDescent="0.2">
      <c r="A47" s="23" t="s">
        <v>102</v>
      </c>
      <c r="B47" s="23" t="s">
        <v>116</v>
      </c>
      <c r="C47" s="23" t="s">
        <v>99</v>
      </c>
      <c r="D47" s="23" t="s">
        <v>102</v>
      </c>
      <c r="E47" s="27">
        <v>10000</v>
      </c>
    </row>
    <row r="48" spans="1:5" x14ac:dyDescent="0.2">
      <c r="A48" s="23" t="s">
        <v>123</v>
      </c>
      <c r="B48" s="23" t="s">
        <v>123</v>
      </c>
      <c r="C48" s="23" t="s">
        <v>103</v>
      </c>
      <c r="D48" s="23">
        <v>10</v>
      </c>
      <c r="E48" s="27"/>
    </row>
    <row r="49" spans="1:5" x14ac:dyDescent="0.2">
      <c r="A49" s="29"/>
      <c r="B49" s="29"/>
      <c r="C49" s="23" t="s">
        <v>44</v>
      </c>
      <c r="D49" s="23">
        <v>1</v>
      </c>
      <c r="E49" s="27"/>
    </row>
    <row r="50" spans="1:5" x14ac:dyDescent="0.2">
      <c r="A50" s="29"/>
      <c r="B50" s="29"/>
      <c r="C50" s="23" t="s">
        <v>51</v>
      </c>
      <c r="D50" s="23">
        <v>5</v>
      </c>
      <c r="E50" s="27"/>
    </row>
    <row r="51" spans="1:5" x14ac:dyDescent="0.2">
      <c r="A51" s="29"/>
      <c r="B51" s="29"/>
      <c r="C51" s="23" t="s">
        <v>82</v>
      </c>
      <c r="D51" s="23">
        <v>7</v>
      </c>
      <c r="E51" s="27"/>
    </row>
    <row r="52" spans="1:5" x14ac:dyDescent="0.2">
      <c r="A52" s="29"/>
      <c r="B52" s="29"/>
      <c r="C52" s="23" t="s">
        <v>96</v>
      </c>
      <c r="D52" s="23">
        <v>9</v>
      </c>
      <c r="E52" s="27"/>
    </row>
    <row r="53" spans="1:5" x14ac:dyDescent="0.2">
      <c r="A53" s="29"/>
      <c r="B53" s="29"/>
      <c r="C53" s="23" t="s">
        <v>89</v>
      </c>
      <c r="D53" s="23">
        <v>8</v>
      </c>
      <c r="E53" s="27"/>
    </row>
    <row r="54" spans="1:5" x14ac:dyDescent="0.2">
      <c r="A54" s="29"/>
      <c r="B54" s="29"/>
      <c r="C54" s="23" t="s">
        <v>75</v>
      </c>
      <c r="D54" s="23">
        <v>6</v>
      </c>
      <c r="E54" s="27"/>
    </row>
    <row r="55" spans="1:5" x14ac:dyDescent="0.2">
      <c r="A55" s="26" t="s">
        <v>124</v>
      </c>
      <c r="B55" s="30"/>
      <c r="C55" s="30"/>
      <c r="D55" s="30"/>
      <c r="E55" s="28">
        <v>150000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30</v>
      </c>
    </row>
    <row r="4" spans="2:27" ht="13.5" thickBot="1" x14ac:dyDescent="0.25"/>
    <row r="5" spans="2:27" s="14" customFormat="1" ht="16.5" thickBot="1" x14ac:dyDescent="0.25">
      <c r="B5" s="17" t="s">
        <v>0</v>
      </c>
      <c r="C5" s="18" t="s">
        <v>1</v>
      </c>
      <c r="D5" s="246"/>
      <c r="E5" s="246"/>
      <c r="F5" s="246"/>
      <c r="G5" s="246"/>
      <c r="H5" s="246"/>
      <c r="I5" s="246"/>
      <c r="J5" s="246"/>
      <c r="K5" s="246"/>
      <c r="L5" s="246"/>
      <c r="M5" s="246"/>
      <c r="N5" s="246"/>
      <c r="O5" s="246"/>
      <c r="P5" s="246"/>
      <c r="Q5" s="246"/>
      <c r="R5" s="246"/>
      <c r="S5" s="246"/>
      <c r="T5" s="246"/>
      <c r="U5" s="246"/>
      <c r="V5" s="246"/>
      <c r="W5" s="246"/>
      <c r="X5" s="247"/>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248" t="s">
        <v>31</v>
      </c>
      <c r="E7" s="249"/>
      <c r="F7" s="249"/>
      <c r="G7" s="250"/>
      <c r="H7" s="251" t="s">
        <v>32</v>
      </c>
      <c r="I7" s="249"/>
      <c r="J7" s="249"/>
      <c r="K7" s="250"/>
      <c r="L7" s="251" t="s">
        <v>33</v>
      </c>
      <c r="M7" s="249"/>
      <c r="N7" s="249"/>
      <c r="O7" s="250"/>
      <c r="P7" s="251" t="s">
        <v>34</v>
      </c>
      <c r="Q7" s="249"/>
      <c r="R7" s="249"/>
      <c r="S7" s="250"/>
      <c r="T7" s="251" t="s">
        <v>35</v>
      </c>
      <c r="U7" s="249"/>
      <c r="V7" s="249"/>
      <c r="W7" s="250"/>
      <c r="X7" s="251" t="s">
        <v>36</v>
      </c>
      <c r="Y7" s="249"/>
      <c r="Z7" s="249"/>
      <c r="AA7" s="250"/>
    </row>
    <row r="8" spans="2:27" s="10" customFormat="1" ht="15.75" x14ac:dyDescent="0.2">
      <c r="B8" s="11" t="s">
        <v>9</v>
      </c>
      <c r="C8" s="9" t="s">
        <v>10</v>
      </c>
      <c r="D8" s="242">
        <v>30000</v>
      </c>
      <c r="E8" s="243"/>
      <c r="F8" s="243"/>
      <c r="G8" s="244"/>
      <c r="H8" s="242"/>
      <c r="I8" s="243"/>
      <c r="J8" s="243"/>
      <c r="K8" s="244"/>
      <c r="L8" s="242"/>
      <c r="M8" s="243"/>
      <c r="N8" s="243"/>
      <c r="O8" s="244"/>
      <c r="P8" s="242"/>
      <c r="Q8" s="243"/>
      <c r="R8" s="243"/>
      <c r="S8" s="244"/>
      <c r="T8" s="242"/>
      <c r="U8" s="243"/>
      <c r="V8" s="243"/>
      <c r="W8" s="244"/>
      <c r="X8" s="242"/>
      <c r="Y8" s="243"/>
      <c r="Z8" s="243"/>
      <c r="AA8" s="244"/>
    </row>
    <row r="9" spans="2:27" s="10" customFormat="1" ht="15.75" x14ac:dyDescent="0.2">
      <c r="B9" s="11" t="s">
        <v>11</v>
      </c>
      <c r="C9" s="9" t="s">
        <v>18</v>
      </c>
      <c r="D9" s="242"/>
      <c r="E9" s="243"/>
      <c r="F9" s="243"/>
      <c r="G9" s="244"/>
      <c r="H9" s="242">
        <v>5000</v>
      </c>
      <c r="I9" s="243"/>
      <c r="J9" s="243"/>
      <c r="K9" s="244"/>
      <c r="L9" s="242">
        <v>5000</v>
      </c>
      <c r="M9" s="243"/>
      <c r="N9" s="243"/>
      <c r="O9" s="244"/>
      <c r="P9" s="242">
        <v>5000</v>
      </c>
      <c r="Q9" s="243"/>
      <c r="R9" s="243"/>
      <c r="S9" s="244"/>
      <c r="T9" s="242">
        <v>5000</v>
      </c>
      <c r="U9" s="243"/>
      <c r="V9" s="243"/>
      <c r="W9" s="244"/>
      <c r="X9" s="242"/>
      <c r="Y9" s="243"/>
      <c r="Z9" s="243"/>
      <c r="AA9" s="244"/>
    </row>
    <row r="10" spans="2:27" s="10" customFormat="1" ht="16.5" thickBot="1" x14ac:dyDescent="0.25">
      <c r="B10" s="11" t="s">
        <v>12</v>
      </c>
      <c r="C10" s="9" t="s">
        <v>19</v>
      </c>
      <c r="D10" s="242"/>
      <c r="E10" s="243"/>
      <c r="F10" s="243"/>
      <c r="G10" s="244"/>
      <c r="H10" s="242"/>
      <c r="I10" s="243"/>
      <c r="J10" s="243"/>
      <c r="K10" s="244"/>
      <c r="L10" s="242"/>
      <c r="M10" s="243"/>
      <c r="N10" s="243"/>
      <c r="O10" s="244"/>
      <c r="P10" s="242"/>
      <c r="Q10" s="243"/>
      <c r="R10" s="243"/>
      <c r="S10" s="244"/>
      <c r="T10" s="242"/>
      <c r="U10" s="243"/>
      <c r="V10" s="243"/>
      <c r="W10" s="244"/>
      <c r="X10" s="242">
        <v>10000</v>
      </c>
      <c r="Y10" s="243"/>
      <c r="Z10" s="243"/>
      <c r="AA10" s="244"/>
    </row>
    <row r="11" spans="2:27" ht="15.75" x14ac:dyDescent="0.2">
      <c r="B11" s="12">
        <v>2</v>
      </c>
      <c r="C11" s="13" t="s">
        <v>23</v>
      </c>
      <c r="D11" s="242"/>
      <c r="E11" s="243"/>
      <c r="F11" s="243"/>
      <c r="G11" s="244"/>
      <c r="H11" s="242"/>
      <c r="I11" s="243"/>
      <c r="J11" s="243"/>
      <c r="K11" s="244"/>
      <c r="L11" s="242">
        <v>20000</v>
      </c>
      <c r="M11" s="243"/>
      <c r="N11" s="243"/>
      <c r="O11" s="244"/>
      <c r="P11" s="242">
        <v>40000</v>
      </c>
      <c r="Q11" s="243"/>
      <c r="R11" s="243"/>
      <c r="S11" s="244"/>
      <c r="T11" s="242">
        <v>10000</v>
      </c>
      <c r="U11" s="243"/>
      <c r="V11" s="243"/>
      <c r="W11" s="244"/>
      <c r="X11" s="242">
        <v>10000</v>
      </c>
      <c r="Y11" s="243"/>
      <c r="Z11" s="243"/>
      <c r="AA11" s="244"/>
    </row>
    <row r="12" spans="2:27" ht="15.75" x14ac:dyDescent="0.2">
      <c r="B12" s="6" t="s">
        <v>13</v>
      </c>
      <c r="C12" s="5" t="s">
        <v>27</v>
      </c>
      <c r="D12" s="242"/>
      <c r="E12" s="243"/>
      <c r="F12" s="243"/>
      <c r="G12" s="244"/>
      <c r="H12" s="245">
        <v>10000</v>
      </c>
      <c r="I12" s="243"/>
      <c r="J12" s="243"/>
      <c r="K12" s="244"/>
      <c r="L12" s="242">
        <v>25000</v>
      </c>
      <c r="M12" s="243"/>
      <c r="N12" s="243"/>
      <c r="O12" s="244"/>
      <c r="P12" s="242">
        <v>25000</v>
      </c>
      <c r="Q12" s="243"/>
      <c r="R12" s="243"/>
      <c r="S12" s="244"/>
      <c r="T12" s="242">
        <v>25000</v>
      </c>
      <c r="U12" s="243"/>
      <c r="V12" s="243"/>
      <c r="W12" s="244"/>
      <c r="X12" s="242">
        <v>5000</v>
      </c>
      <c r="Y12" s="243"/>
      <c r="Z12" s="243"/>
      <c r="AA12" s="244"/>
    </row>
    <row r="13" spans="2:27" s="8" customFormat="1" ht="16.5" thickBot="1" x14ac:dyDescent="0.25">
      <c r="B13" s="6" t="s">
        <v>14</v>
      </c>
      <c r="C13" s="5" t="s">
        <v>28</v>
      </c>
      <c r="D13" s="242"/>
      <c r="E13" s="243"/>
      <c r="F13" s="243"/>
      <c r="G13" s="244"/>
      <c r="H13" s="242"/>
      <c r="I13" s="243"/>
      <c r="J13" s="243"/>
      <c r="K13" s="244"/>
      <c r="L13" s="242">
        <v>15000</v>
      </c>
      <c r="M13" s="243"/>
      <c r="N13" s="243"/>
      <c r="O13" s="244"/>
      <c r="P13" s="242">
        <v>15000</v>
      </c>
      <c r="Q13" s="243"/>
      <c r="R13" s="243"/>
      <c r="S13" s="244"/>
      <c r="T13" s="242">
        <v>20000</v>
      </c>
      <c r="U13" s="243"/>
      <c r="V13" s="243"/>
      <c r="W13" s="244"/>
      <c r="X13" s="242">
        <v>10000</v>
      </c>
      <c r="Y13" s="243"/>
      <c r="Z13" s="243"/>
      <c r="AA13" s="244"/>
    </row>
    <row r="14" spans="2:27" s="7" customFormat="1" ht="15.75" x14ac:dyDescent="0.2">
      <c r="B14" s="12">
        <v>4</v>
      </c>
      <c r="C14" s="13" t="s">
        <v>24</v>
      </c>
      <c r="D14" s="242"/>
      <c r="E14" s="243"/>
      <c r="F14" s="243"/>
      <c r="G14" s="244"/>
      <c r="H14" s="242"/>
      <c r="I14" s="243"/>
      <c r="J14" s="243"/>
      <c r="K14" s="244"/>
      <c r="L14" s="242"/>
      <c r="M14" s="243"/>
      <c r="N14" s="243"/>
      <c r="O14" s="244"/>
      <c r="P14" s="242"/>
      <c r="Q14" s="243"/>
      <c r="R14" s="243"/>
      <c r="S14" s="244"/>
      <c r="T14" s="242"/>
      <c r="U14" s="243"/>
      <c r="V14" s="243"/>
      <c r="W14" s="244"/>
      <c r="X14" s="242">
        <v>7000</v>
      </c>
      <c r="Y14" s="243"/>
      <c r="Z14" s="243"/>
      <c r="AA14" s="244"/>
    </row>
    <row r="15" spans="2:27" s="7" customFormat="1" ht="15.75" x14ac:dyDescent="0.2">
      <c r="B15" s="6" t="s">
        <v>15</v>
      </c>
      <c r="C15" s="5" t="s">
        <v>20</v>
      </c>
      <c r="D15" s="242"/>
      <c r="E15" s="243"/>
      <c r="F15" s="243"/>
      <c r="G15" s="244"/>
      <c r="H15" s="242"/>
      <c r="I15" s="243"/>
      <c r="J15" s="243"/>
      <c r="K15" s="244"/>
      <c r="L15" s="242"/>
      <c r="M15" s="243"/>
      <c r="N15" s="243"/>
      <c r="O15" s="244"/>
      <c r="P15" s="242"/>
      <c r="Q15" s="243"/>
      <c r="R15" s="243"/>
      <c r="S15" s="244"/>
      <c r="T15" s="242">
        <v>4000</v>
      </c>
      <c r="U15" s="243"/>
      <c r="V15" s="243"/>
      <c r="W15" s="244"/>
      <c r="X15" s="242">
        <v>4000</v>
      </c>
      <c r="Y15" s="243"/>
      <c r="Z15" s="243"/>
      <c r="AA15" s="244"/>
    </row>
    <row r="16" spans="2:27" ht="15.75" x14ac:dyDescent="0.2">
      <c r="B16" s="6" t="s">
        <v>16</v>
      </c>
      <c r="C16" s="5" t="s">
        <v>21</v>
      </c>
      <c r="D16" s="242"/>
      <c r="E16" s="243"/>
      <c r="F16" s="243"/>
      <c r="G16" s="244"/>
      <c r="H16" s="242"/>
      <c r="I16" s="243"/>
      <c r="J16" s="243"/>
      <c r="K16" s="244"/>
      <c r="L16" s="242"/>
      <c r="M16" s="243"/>
      <c r="N16" s="243"/>
      <c r="O16" s="244"/>
      <c r="P16" s="242"/>
      <c r="Q16" s="243"/>
      <c r="R16" s="243"/>
      <c r="S16" s="244"/>
      <c r="T16" s="242">
        <v>2500</v>
      </c>
      <c r="U16" s="243"/>
      <c r="V16" s="243"/>
      <c r="W16" s="244"/>
      <c r="X16" s="242">
        <v>2500</v>
      </c>
      <c r="Y16" s="243"/>
      <c r="Z16" s="243"/>
      <c r="AA16" s="244"/>
    </row>
    <row r="17" spans="2:27" s="8" customFormat="1" ht="15.75" x14ac:dyDescent="0.2">
      <c r="B17" s="6" t="s">
        <v>17</v>
      </c>
      <c r="C17" s="5" t="s">
        <v>22</v>
      </c>
      <c r="D17" s="242"/>
      <c r="E17" s="243"/>
      <c r="F17" s="243"/>
      <c r="G17" s="244"/>
      <c r="H17" s="242"/>
      <c r="I17" s="243"/>
      <c r="J17" s="243"/>
      <c r="K17" s="244"/>
      <c r="L17" s="242"/>
      <c r="M17" s="243"/>
      <c r="N17" s="243"/>
      <c r="O17" s="244"/>
      <c r="P17" s="242"/>
      <c r="Q17" s="243"/>
      <c r="R17" s="243"/>
      <c r="S17" s="244"/>
      <c r="T17" s="242"/>
      <c r="U17" s="243"/>
      <c r="V17" s="243"/>
      <c r="W17" s="244"/>
      <c r="X17" s="242">
        <v>0</v>
      </c>
      <c r="Y17" s="243"/>
      <c r="Z17" s="243"/>
      <c r="AA17" s="244"/>
    </row>
    <row r="18" spans="2:27" s="7" customFormat="1" ht="15.75" x14ac:dyDescent="0.2">
      <c r="B18" s="6" t="s">
        <v>25</v>
      </c>
      <c r="C18" s="5" t="s">
        <v>26</v>
      </c>
      <c r="D18" s="242"/>
      <c r="E18" s="243"/>
      <c r="F18" s="243"/>
      <c r="G18" s="244"/>
      <c r="H18" s="242">
        <f>20000*35%</f>
        <v>7000</v>
      </c>
      <c r="I18" s="243"/>
      <c r="J18" s="243"/>
      <c r="K18" s="244"/>
      <c r="L18" s="242">
        <f>13000/4</f>
        <v>3250</v>
      </c>
      <c r="M18" s="243"/>
      <c r="N18" s="243"/>
      <c r="O18" s="244"/>
      <c r="P18" s="242">
        <f>13000/4</f>
        <v>3250</v>
      </c>
      <c r="Q18" s="243"/>
      <c r="R18" s="243"/>
      <c r="S18" s="244"/>
      <c r="T18" s="242">
        <f>13000/4</f>
        <v>3250</v>
      </c>
      <c r="U18" s="243"/>
      <c r="V18" s="243"/>
      <c r="W18" s="244"/>
      <c r="X18" s="242">
        <f>13000/4</f>
        <v>3250</v>
      </c>
      <c r="Y18" s="243"/>
      <c r="Z18" s="243"/>
      <c r="AA18" s="244"/>
    </row>
  </sheetData>
  <mergeCells count="73">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 ref="L10:O10"/>
    <mergeCell ref="L9:O9"/>
    <mergeCell ref="T8:W8"/>
    <mergeCell ref="X8:AA8"/>
    <mergeCell ref="L8:O8"/>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D13:G13"/>
    <mergeCell ref="H13:K13"/>
    <mergeCell ref="L13:O13"/>
    <mergeCell ref="P13:S13"/>
    <mergeCell ref="X14:AA14"/>
    <mergeCell ref="T13:W13"/>
    <mergeCell ref="X13:AA13"/>
    <mergeCell ref="X15:AA15"/>
    <mergeCell ref="D14:G14"/>
    <mergeCell ref="H14:K14"/>
    <mergeCell ref="L14:O14"/>
    <mergeCell ref="P14:S14"/>
    <mergeCell ref="T14:W14"/>
    <mergeCell ref="D15:G15"/>
    <mergeCell ref="H15:K15"/>
    <mergeCell ref="L15:O15"/>
    <mergeCell ref="P15:S15"/>
    <mergeCell ref="T15:W15"/>
    <mergeCell ref="X16:AA16"/>
    <mergeCell ref="D17:G17"/>
    <mergeCell ref="H17:K17"/>
    <mergeCell ref="L17:O17"/>
    <mergeCell ref="P17:S17"/>
    <mergeCell ref="T17:W17"/>
    <mergeCell ref="X17:AA17"/>
    <mergeCell ref="D16:G16"/>
    <mergeCell ref="H16:K16"/>
    <mergeCell ref="L16:O16"/>
    <mergeCell ref="P16:S16"/>
    <mergeCell ref="T16:W16"/>
    <mergeCell ref="T18:W18"/>
    <mergeCell ref="X18:AA18"/>
    <mergeCell ref="D18:G18"/>
    <mergeCell ref="H18:K18"/>
    <mergeCell ref="L18:O18"/>
    <mergeCell ref="P18:S18"/>
  </mergeCells>
  <phoneticPr fontId="10"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4</vt:i4>
      </vt:variant>
    </vt:vector>
  </HeadingPairs>
  <TitlesOfParts>
    <vt:vector size="11" baseType="lpstr">
      <vt:lpstr>Gráfico de Gantt</vt:lpstr>
      <vt:lpstr>Plano de Comunicação</vt:lpstr>
      <vt:lpstr>Mapa Competência</vt:lpstr>
      <vt:lpstr>Matriz de Responsabilidade</vt:lpstr>
      <vt:lpstr>Roteiro de Gestão de RH</vt:lpstr>
      <vt:lpstr>PV_dependência</vt:lpstr>
      <vt:lpstr>Cronograma_de_Custos (2)</vt:lpstr>
      <vt:lpstr>'Cronograma_de_Custos (2)'!Area_de_impressao</vt:lpstr>
      <vt:lpstr>'Mapa Competência'!Area_de_impressao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Matheus  de Medeiros Takaki - 23025143</cp:lastModifiedBy>
  <cp:lastPrinted>2023-11-01T00:41:33Z</cp:lastPrinted>
  <dcterms:created xsi:type="dcterms:W3CDTF">2009-09-10T00:53:44Z</dcterms:created>
  <dcterms:modified xsi:type="dcterms:W3CDTF">2025-05-18T20:57:30Z</dcterms:modified>
</cp:coreProperties>
</file>