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C:\Users\52693865859\Downloads\"/>
    </mc:Choice>
  </mc:AlternateContent>
  <xr:revisionPtr revIDLastSave="0" documentId="8_{E2645E36-C768-480E-8A83-333146E3EB61}" xr6:coauthVersionLast="36" xr6:coauthVersionMax="36" xr10:uidLastSave="{00000000-0000-0000-0000-000000000000}"/>
  <bookViews>
    <workbookView xWindow="0" yWindow="0" windowWidth="24000" windowHeight="9405" tabRatio="854" firstSheet="1" activeTab="5" xr2:uid="{00000000-000D-0000-FFFF-FFFF00000000}"/>
  </bookViews>
  <sheets>
    <sheet name="Gráfico de Gantt" sheetId="18" state="hidden" r:id="rId1"/>
    <sheet name="Plano de Comunicação" sheetId="32" r:id="rId2"/>
    <sheet name="Matriz_Responsabilidade Exemplo" sheetId="34" r:id="rId3"/>
    <sheet name="Template" sheetId="35" r:id="rId4"/>
    <sheet name="Mapa Competência - Modelo" sheetId="36" r:id="rId5"/>
    <sheet name="Gestão de RH" sheetId="40" r:id="rId6"/>
    <sheet name="PV_dependência" sheetId="17" state="hidden" r:id="rId7"/>
    <sheet name="Cronograma_de_Custos (2)" sheetId="6" state="hidden" r:id="rId8"/>
  </sheets>
  <externalReferences>
    <externalReference r:id="rId9"/>
    <externalReference r:id="rId10"/>
    <externalReference r:id="rId11"/>
    <externalReference r:id="rId12"/>
  </externalReferences>
  <definedNames>
    <definedName name="A" hidden="1">{"'TG'!$A$1:$L$37"}</definedName>
    <definedName name="_xlnm.Print_Area" localSheetId="7">'Cronograma_de_Custos (2)'!$B$2:$X$18</definedName>
    <definedName name="_xlnm.Print_Area" localSheetId="4">'Mapa Competência - Modelo'!$G$9:$Z$22</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0">[2]CronogramaDeProjeto!$E1</definedName>
    <definedName name="Início_do_projeto" localSheetId="1">'[3]Gráfico de Gantt'!$G$5</definedName>
    <definedName name="Início_do_projeto">'Gráfico de Gantt'!$G$5</definedName>
    <definedName name="Periodicidade">[4]Param!$AB$5:$AB$9</definedName>
    <definedName name="progresso_da_tarefa" localSheetId="0">[2]CronogramaDeProjeto!$D1</definedName>
    <definedName name="Semana_de_exibição" localSheetId="1">'[3]Gráfico de Gantt'!$G$6</definedName>
    <definedName name="Semana_de_exibição">'Gráfico de Gantt'!$G$6</definedName>
    <definedName name="Status">[1]Param!#REF!</definedName>
    <definedName name="t" hidden="1">{"'TG'!$A$1:$L$37"}</definedName>
    <definedName name="término_da_tarefa" localSheetId="0">[2]CronogramaDeProjeto!$F1</definedName>
    <definedName name="VersaoExcel">[4]Param!$D$15:$E$15</definedName>
    <definedName name="VersaoSR">[4]Param!$C$24:$C$26</definedName>
  </definedNames>
  <calcPr calcId="191029"/>
  <pivotCaches>
    <pivotCache cacheId="0" r:id="rId13"/>
  </pivotCaches>
</workbook>
</file>

<file path=xl/calcChain.xml><?xml version="1.0" encoding="utf-8"?>
<calcChain xmlns="http://schemas.openxmlformats.org/spreadsheetml/2006/main">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DSS</author>
  </authors>
  <commentList>
    <comment ref="D5" authorId="0" shapeId="0" xr:uid="{906E693C-85B1-4501-95A0-E6C742DB0EAA}">
      <text>
        <r>
          <rPr>
            <b/>
            <sz val="8"/>
            <color indexed="81"/>
            <rFont val="Tahoma"/>
            <family val="2"/>
          </rPr>
          <t>Gerente do Projeto</t>
        </r>
      </text>
    </comment>
    <comment ref="E5" authorId="0" shapeId="0" xr:uid="{E016BEDA-619F-4A2B-801B-74E68281C62E}">
      <text>
        <r>
          <rPr>
            <b/>
            <sz val="7"/>
            <color indexed="81"/>
            <rFont val="Tahoma"/>
            <family val="2"/>
          </rPr>
          <t>Gerente de Adequação do Espaço Físico</t>
        </r>
      </text>
    </comment>
    <comment ref="F5" authorId="0" shapeId="0" xr:uid="{10C70940-B179-4177-BFD4-2F42A8B86E05}">
      <text>
        <r>
          <rPr>
            <b/>
            <sz val="8"/>
            <color indexed="81"/>
            <rFont val="Tahoma"/>
            <family val="2"/>
          </rPr>
          <t>Gerente de Aquisição de Equipamentos</t>
        </r>
      </text>
    </comment>
    <comment ref="G5" authorId="0" shapeId="0" xr:uid="{5DF94FB0-E4F1-48C7-AA0D-97DE8BB9E1C1}">
      <text>
        <r>
          <rPr>
            <b/>
            <sz val="8"/>
            <color indexed="81"/>
            <rFont val="Tahoma"/>
            <family val="2"/>
          </rPr>
          <t>Gerente de Mão-de-Obra</t>
        </r>
      </text>
    </comment>
    <comment ref="H5" authorId="0" shapeId="0" xr:uid="{70087162-8AA5-4051-884A-39174491CF4E}">
      <text>
        <r>
          <rPr>
            <b/>
            <sz val="8"/>
            <color indexed="81"/>
            <rFont val="Tahoma"/>
            <family val="2"/>
          </rPr>
          <t>Gerente de Contratações de Terceiros</t>
        </r>
      </text>
    </comment>
    <comment ref="I5" authorId="0" shapeId="0" xr:uid="{19B631BB-CFDB-4EDB-9A7D-8444A855F3DC}">
      <text>
        <r>
          <rPr>
            <b/>
            <sz val="8"/>
            <color indexed="81"/>
            <rFont val="Tahoma"/>
            <family val="2"/>
          </rPr>
          <t>Designer de Interiores</t>
        </r>
      </text>
    </comment>
    <comment ref="J5" authorId="0" shapeId="0" xr:uid="{550686A9-C17E-4A42-A668-2A111E892AC8}">
      <text>
        <r>
          <rPr>
            <b/>
            <sz val="8"/>
            <color indexed="81"/>
            <rFont val="Tahoma"/>
            <family val="2"/>
          </rPr>
          <t>Sistema de Informatização</t>
        </r>
      </text>
    </comment>
    <comment ref="K5" authorId="0" shapeId="0" xr:uid="{22C23FFE-1FD1-4210-9B71-867C3629F480}">
      <text>
        <r>
          <rPr>
            <b/>
            <sz val="8"/>
            <color indexed="81"/>
            <rFont val="Tahoma"/>
            <family val="2"/>
          </rPr>
          <t>Sistemas de Segurança</t>
        </r>
      </text>
    </comment>
  </commentList>
</comments>
</file>

<file path=xl/sharedStrings.xml><?xml version="1.0" encoding="utf-8"?>
<sst xmlns="http://schemas.openxmlformats.org/spreadsheetml/2006/main" count="747" uniqueCount="418">
  <si>
    <t>Ref</t>
  </si>
  <si>
    <t>Etapas – Atividades - Marcos</t>
  </si>
  <si>
    <t>Dependência</t>
  </si>
  <si>
    <t>Responsável</t>
  </si>
  <si>
    <t>Obs</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</si>
  <si>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</si>
  <si>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</si>
  <si>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</si>
  <si>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</si>
  <si>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</si>
  <si>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</si>
  <si>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</si>
  <si>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</si>
  <si>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</si>
  <si>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</si>
  <si>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</si>
  <si>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</si>
  <si>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</si>
  <si>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</si>
  <si>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</si>
  <si>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</si>
  <si>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</si>
  <si>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</si>
  <si>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</si>
  <si>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</si>
  <si>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</si>
  <si>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</si>
  <si>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</si>
  <si>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</si>
  <si>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</si>
  <si>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</si>
  <si>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</si>
  <si>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</si>
  <si>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</si>
  <si>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</si>
  <si>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</si>
  <si>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</si>
  <si>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</si>
  <si>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</si>
  <si>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</si>
  <si>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</si>
  <si>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</si>
  <si>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</si>
  <si>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</si>
  <si>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</si>
  <si>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</si>
  <si>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</si>
  <si>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</si>
  <si>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</si>
  <si>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</si>
  <si>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</si>
  <si>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</si>
  <si>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</si>
  <si>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</si>
  <si>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</si>
  <si>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</si>
  <si>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</si>
  <si>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</si>
  <si>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</si>
  <si>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</si>
  <si>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</si>
  <si>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</si>
  <si>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</si>
  <si>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</si>
  <si>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</si>
  <si>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</si>
  <si>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</si>
  <si>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</si>
  <si>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</si>
  <si>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</si>
  <si>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</si>
  <si>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</si>
  <si>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</si>
  <si>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</si>
  <si>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</si>
  <si>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</si>
  <si>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</si>
  <si>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</si>
  <si>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</si>
  <si>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</si>
  <si>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</si>
  <si>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</si>
  <si>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</si>
  <si>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</si>
  <si>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</si>
  <si>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</si>
  <si>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</si>
  <si>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</si>
  <si>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</si>
  <si>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</si>
  <si>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</si>
  <si>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</si>
  <si>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</si>
  <si>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</si>
  <si>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</si>
  <si>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</si>
  <si>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</si>
  <si>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</si>
  <si>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</si>
  <si>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</si>
  <si>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</si>
  <si>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</si>
  <si>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</si>
  <si>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</si>
  <si>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</si>
  <si>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</si>
  <si>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</si>
  <si>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</si>
  <si>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</si>
  <si>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</si>
  <si>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</si>
  <si>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</si>
  <si>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</si>
  <si>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</si>
  <si>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</si>
  <si>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</si>
  <si>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</si>
  <si>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</si>
  <si>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</si>
  <si>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</si>
  <si>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</si>
  <si>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</si>
  <si>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</si>
  <si>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</si>
  <si>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</si>
  <si>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</si>
  <si>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</si>
  <si>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</si>
  <si>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</si>
  <si>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</si>
  <si>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</si>
  <si>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</si>
  <si>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</si>
  <si>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</si>
  <si>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</si>
  <si>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</si>
  <si>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</si>
  <si>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</si>
  <si>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</si>
  <si>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</si>
  <si>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</si>
  <si>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</si>
  <si>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</si>
  <si>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</si>
  <si>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</si>
  <si>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</si>
  <si>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</si>
  <si>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</si>
  <si>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</si>
  <si>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</si>
  <si>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</si>
  <si>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</si>
  <si>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</si>
  <si>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</si>
  <si>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</si>
  <si>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</si>
  <si>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</si>
  <si>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</si>
  <si>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</si>
  <si>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Saúde e bem-estar na palma da sua mão</t>
  </si>
  <si>
    <t>Product Owner</t>
  </si>
  <si>
    <t>Cliente (Usuários Finais)</t>
  </si>
  <si>
    <t>Desenvolvedores</t>
  </si>
  <si>
    <t>Time Comercial</t>
  </si>
  <si>
    <t>Marketing</t>
  </si>
  <si>
    <t>UX (User Experience)</t>
  </si>
  <si>
    <t>Equipe de Suporte ao Cliente</t>
  </si>
  <si>
    <t>Gerência Executiva/Alta Administração</t>
  </si>
  <si>
    <t>Identificação Stakeholder</t>
  </si>
  <si>
    <t>Nível de Interesse no projeto</t>
  </si>
  <si>
    <t>Nível de poder no projeto</t>
  </si>
  <si>
    <t>Explicar a ação a ser tomada:</t>
  </si>
  <si>
    <t>Plano de Comunicação</t>
  </si>
  <si>
    <t>Atividade</t>
  </si>
  <si>
    <t>Assunto/Conteúdo</t>
  </si>
  <si>
    <t>Tipo</t>
  </si>
  <si>
    <t>Emissor –responsavel</t>
  </si>
  <si>
    <t>Local</t>
  </si>
  <si>
    <t>Receptor</t>
  </si>
  <si>
    <t>Data ou Freqüência</t>
  </si>
  <si>
    <t>Feedback</t>
  </si>
  <si>
    <t>Data Feedback</t>
  </si>
  <si>
    <t>STK-001</t>
  </si>
  <si>
    <t>Kick-off Meeting</t>
  </si>
  <si>
    <t>Reunião</t>
  </si>
  <si>
    <t>Gerente de Projeto</t>
  </si>
  <si>
    <t>Usuários Finais</t>
  </si>
  <si>
    <t>Uma vez no início do projeto</t>
  </si>
  <si>
    <t>STK-002</t>
  </si>
  <si>
    <t>Reunião de Planejamento</t>
  </si>
  <si>
    <t xml:space="preserve"> Priorização de funcionalidades, critérios de aceitação e revisão dos entregáveis em cada sprint.</t>
  </si>
  <si>
    <t>A cada 2 semanas</t>
  </si>
  <si>
    <t>STK-003</t>
  </si>
  <si>
    <t>Reuniões Diárias</t>
  </si>
  <si>
    <t>Atualização do progresso, discussão de desafios, coordenação de tarefas e planejamento de curto prazo.</t>
  </si>
  <si>
    <t>Diariamente</t>
  </si>
  <si>
    <t>STK-004</t>
  </si>
  <si>
    <t>Reunião de Acompanhamento Comercial</t>
  </si>
  <si>
    <t>Avaliação do impacto do projeto nas atividades comerciais, revisão das estratégias e alinhamento de vendas.</t>
  </si>
  <si>
    <t>Membros da equipe comercial</t>
  </si>
  <si>
    <t>Após cada reunião</t>
  </si>
  <si>
    <t>STK-005</t>
  </si>
  <si>
    <t>Reunião de Estratégia de Marketing</t>
  </si>
  <si>
    <t>Desenvolvimento de estratégias de marketing, criação de conteúdo e coordenação para promover o produto/serviço.</t>
  </si>
  <si>
    <t>Gerente de Marketing</t>
  </si>
  <si>
    <t>Membros da equipe de marketing</t>
  </si>
  <si>
    <t>A cada 15 dias</t>
  </si>
  <si>
    <t xml:space="preserve"> STK-006</t>
  </si>
  <si>
    <t>Sessões de Design e Usabilidade</t>
  </si>
  <si>
    <t>Discussão de protótipos, pesquisa de usuário, testes de usabilidade e refinamento da experiência do usuário.</t>
  </si>
  <si>
    <t>Membros da equipe de UX</t>
  </si>
  <si>
    <t>Semanalmente</t>
  </si>
  <si>
    <t xml:space="preserve"> Após cada sessão</t>
  </si>
  <si>
    <t>STK-007</t>
  </si>
  <si>
    <t>Discussão das necessidades e preocupações dos clientes, identificação de problemas e melhoria contínua do suporte.</t>
  </si>
  <si>
    <t>Membros da equipe de suporte ao cliente</t>
  </si>
  <si>
    <t xml:space="preserve"> A cada 2 semanas</t>
  </si>
  <si>
    <t>STK-008</t>
  </si>
  <si>
    <t>Reunião de Revisão Estratégica</t>
  </si>
  <si>
    <t xml:space="preserve"> Avaliação do alinhamento estratégico, alocação de recursos, tomada de decisões críticas e revisão dos principais indicadores de desempenho.</t>
  </si>
  <si>
    <t>Membros da alta administração, como Diretores e Gerentes.</t>
  </si>
  <si>
    <t>Mensalmente</t>
  </si>
  <si>
    <t>Página: 01/01</t>
  </si>
  <si>
    <r>
      <t>1.</t>
    </r>
    <r>
      <rPr>
        <b/>
        <sz val="7"/>
        <rFont val="Times New Roman"/>
        <family val="1"/>
      </rPr>
      <t xml:space="preserve">    </t>
    </r>
    <r>
      <rPr>
        <b/>
        <sz val="11"/>
        <rFont val="Calibri"/>
        <family val="2"/>
      </rPr>
      <t>Identificação das principais partes interessadas no projeto (stakeholders do projeto)</t>
    </r>
  </si>
  <si>
    <r>
      <t xml:space="preserve">Quadro 01. Matriz Interesse </t>
    </r>
    <r>
      <rPr>
        <b/>
        <i/>
        <sz val="11"/>
        <rFont val="Calibri"/>
        <family val="2"/>
      </rPr>
      <t>versus</t>
    </r>
    <r>
      <rPr>
        <b/>
        <sz val="11"/>
        <rFont val="Calibri"/>
        <family val="2"/>
      </rPr>
      <t xml:space="preserve"> Poder para o projeto</t>
    </r>
  </si>
  <si>
    <t>Apresentação do projeto, objetivos, impacto nos usuários finais e coleta de feedback inicial.</t>
  </si>
  <si>
    <t>Economia financeira e de tempo, facilidade de uso do site.</t>
  </si>
  <si>
    <t>Aprovado por: Fundação Escola de Comércio Álvares Penteado - FECAP/Khipo</t>
  </si>
  <si>
    <t>Gerente Comercial</t>
  </si>
  <si>
    <t>Designer</t>
  </si>
  <si>
    <t>Gerente de Suporte ao Cliente</t>
  </si>
  <si>
    <t>CEO/Gerente de Projeto</t>
  </si>
  <si>
    <t>Reunião de Feedback do Cliente</t>
  </si>
  <si>
    <t>STK-009</t>
  </si>
  <si>
    <t>Revisão dos Requisitos Técnicos do Projeto</t>
  </si>
  <si>
    <t xml:space="preserve"> Avaliação dos requisitos técnicos estabelecidos no início do projeto</t>
  </si>
  <si>
    <t>Toda Equipe</t>
  </si>
  <si>
    <t>Laboratórios/Auditório FECAP</t>
  </si>
  <si>
    <t>Professores/André (Khipo)</t>
  </si>
  <si>
    <t>FECAP/Khipo</t>
  </si>
  <si>
    <t>Trimestralmente</t>
  </si>
  <si>
    <t>Data: 05/05/2025      Projeto: Fast n cheap</t>
  </si>
  <si>
    <t>Gerente do projeto: Vinícius Brandão</t>
  </si>
  <si>
    <t>Elaborado por: Fast n Cheap</t>
  </si>
  <si>
    <t>Micrsoft Teams</t>
  </si>
  <si>
    <t>Influenciam o sucesso da plataforma por meio do uso e retorno dos usuários.</t>
  </si>
  <si>
    <t>Utilizar a plataforma, fornecer feedback, compartilhar experiências de economia.</t>
  </si>
  <si>
    <t>Sucesso do produto, inovação na gestão de corridas e finanças.</t>
  </si>
  <si>
    <t>Determina a direção e as prioridades do desenvolvimento da solução.</t>
  </si>
  <si>
    <t>Definir a visão do produto, priorizar funcionalidades, tomar decisões estratégicas baseadas em dados.</t>
  </si>
  <si>
    <t>Desenvolvimento de software, aprendizado contínuo com foco em dados financeiros e operacionais.</t>
  </si>
  <si>
    <t>Impactam diretamente na qualidade técnica da plataforma.</t>
  </si>
  <si>
    <t>Escrever código, implementar modelos preditivos, realizar testes, resolver problemas técnicos.</t>
  </si>
  <si>
    <t>Crescimento do negócio, penetração no mercado de mobilidade e gestão financeira.</t>
  </si>
  <si>
    <t>Impactam nas estratégias de vendas, parcerias e marketing.</t>
  </si>
  <si>
    <t>Negociar colaborações, fechar acordos, alcançar metas de crescimento.</t>
  </si>
  <si>
    <t>Eficiência das campanhas, aumento da base de motoristas e passageiros.</t>
  </si>
  <si>
    <t>Moldam a percepção da plataforma e fortalecem a marca.</t>
  </si>
  <si>
    <t>Planejar campanhas, criar conteúdo informativo, monitorar métricas de engajamento.</t>
  </si>
  <si>
    <t>Satisfação do usuário, com design diferenciado.</t>
  </si>
  <si>
    <t>Influenciam diretamente na usabilidade e fidelização dos usuários.</t>
  </si>
  <si>
    <t>Projetar interfaces intuitivas, realizar testes com usuários, iterar com base no feedback.</t>
  </si>
  <si>
    <t>Atendimento eficaz, melhoria contínua no suporte ao usuário.</t>
  </si>
  <si>
    <t>Podem elevar a confiança e retenção do cliente.</t>
  </si>
  <si>
    <t>Responder dúvidas, solucionar problemas, coletar insights para melhorias.</t>
  </si>
  <si>
    <t>Sustentabilidade do projeto, expansão escalável.</t>
  </si>
  <si>
    <t>Definem a estratégia e o uso eficiente de recursos.</t>
  </si>
  <si>
    <t>Estabelecer metas de longo prazo, alocar recursos com inteligência, tomar decisões de alto impacto.</t>
  </si>
  <si>
    <t>Precisão dos algoritmos de IA na previsão de fluxo de caixa e precificação dinâmica.</t>
  </si>
  <si>
    <t>Impactam diretamente no valor percebido pelos usuários e no desempenho da plataforma.</t>
  </si>
  <si>
    <t>Ajustar modelos, validar previsões, integrar inteligência de mercado.</t>
  </si>
  <si>
    <t>Feedback dos usuários e motoristas sobre expectativas e objetivos</t>
  </si>
  <si>
    <t>Feedback técnico dos desenvolvedores sobre funcionalidades e previsões</t>
  </si>
  <si>
    <t>Feedback da equipe comercial sobre estratégias e aceitação no mercado</t>
  </si>
  <si>
    <t>Feedback de UX sobre protótipos e testes</t>
  </si>
  <si>
    <t>Feedback dos clientes/motoristas sobre atendimento e suporte</t>
  </si>
  <si>
    <t>Feedback sobre aderência aos objetivos estratégicos do projeto</t>
  </si>
  <si>
    <t xml:space="preserve"> Feedback da equipe sobre tarefas técnicas e operacionais</t>
  </si>
  <si>
    <t xml:space="preserve"> Feedback sobre campanhas de marketing e alcance de novos usuários</t>
  </si>
  <si>
    <t xml:space="preserve"> Avaliação técnica sobre previsões e desempenho da solução</t>
  </si>
  <si>
    <t xml:space="preserve">Coleta inicial </t>
  </si>
  <si>
    <t>Após cada sprint</t>
  </si>
  <si>
    <t>Durante as dailies</t>
  </si>
  <si>
    <t>Imediatamente após a reunião</t>
  </si>
  <si>
    <t>Direcionar o foco da solução para as necessidades reais do público-alvo</t>
  </si>
  <si>
    <t>Ajustar entregas e evoluir modelos e ferramentas financeiras</t>
  </si>
  <si>
    <t>Manter sincronia e eficiência no desenvolvimento</t>
  </si>
  <si>
    <t>Ajustar o posicionamento do produto conforme retorno do mercado</t>
  </si>
  <si>
    <t>Otimizar ações promocionais e mensagens de valor</t>
  </si>
  <si>
    <t>Melhorar experiência e usabilidade com base em dados reais</t>
  </si>
  <si>
    <t>Resolver problemas e fortalecer relacionamento com os usuários</t>
  </si>
  <si>
    <t>Garantir alinhamento com metas maiores da empresa</t>
  </si>
  <si>
    <t>Validar e ajustar os requisitos técnicos do sistema</t>
  </si>
  <si>
    <t>6. Matriz de Responsabilidade</t>
  </si>
  <si>
    <t>Equipe do Projeto</t>
  </si>
  <si>
    <t>GP</t>
  </si>
  <si>
    <t>GEF</t>
  </si>
  <si>
    <t>GAE</t>
  </si>
  <si>
    <t>GMO</t>
  </si>
  <si>
    <t>GC</t>
  </si>
  <si>
    <t>DI</t>
  </si>
  <si>
    <t>INFO</t>
  </si>
  <si>
    <t>SEG</t>
  </si>
  <si>
    <t>Gerenciar o Projeto</t>
  </si>
  <si>
    <t>R / A</t>
  </si>
  <si>
    <t>P</t>
  </si>
  <si>
    <t>1.1.1</t>
  </si>
  <si>
    <t>Elaborar a W.B.S</t>
  </si>
  <si>
    <t>TC</t>
  </si>
  <si>
    <t>1.1.2</t>
  </si>
  <si>
    <t>Elaborar o Cronograma</t>
  </si>
  <si>
    <t>RE / RA</t>
  </si>
  <si>
    <t>C</t>
  </si>
  <si>
    <t>1.1.3</t>
  </si>
  <si>
    <t>Definir Orçamento Global</t>
  </si>
  <si>
    <t>RE</t>
  </si>
  <si>
    <t>1.1.4</t>
  </si>
  <si>
    <t>I</t>
  </si>
  <si>
    <t>1.1.5</t>
  </si>
  <si>
    <t>Entregar o Plano do Projeto</t>
  </si>
  <si>
    <t>1.2.1</t>
  </si>
  <si>
    <t>Realizar Reuniões Semanais de Acompanhamento</t>
  </si>
  <si>
    <t>1.2.2</t>
  </si>
  <si>
    <t>1.3.1</t>
  </si>
  <si>
    <t>Reunião Final para Entrega do Projeto</t>
  </si>
  <si>
    <t>1.3.2</t>
  </si>
  <si>
    <t>1.3.3</t>
  </si>
  <si>
    <t>Entregar Relatório Final do Projeto</t>
  </si>
  <si>
    <t>Legenda - - Gráfico RACI (Responsabilidade, Aprovação, Consultado e Informado)</t>
  </si>
  <si>
    <t>GP - Geretne do Projeto</t>
  </si>
  <si>
    <t>R - Responsável pela Execução</t>
  </si>
  <si>
    <t>GEF - Gerente de Adequação do Espaço Físico</t>
  </si>
  <si>
    <t>A - Responsável pela Aprovação</t>
  </si>
  <si>
    <t>GAE - Gerente da Aquisição de Equipamentos</t>
  </si>
  <si>
    <t>C - Consultado</t>
  </si>
  <si>
    <t>GMO - Gerente da Aquisição de Mão de Obra</t>
  </si>
  <si>
    <t>I - Informado</t>
  </si>
  <si>
    <t xml:space="preserve">GC - Gerente de Contratações </t>
  </si>
  <si>
    <t>P - Participante</t>
  </si>
  <si>
    <t>DI - Designer de Interiores</t>
  </si>
  <si>
    <t>Info - Informática</t>
  </si>
  <si>
    <t>Seg - Segurança</t>
  </si>
  <si>
    <t>DS - Data Scientist (predição de preços)</t>
  </si>
  <si>
    <t>FE - Frontend (app Android)</t>
  </si>
  <si>
    <t>BE - Backend (API, BANCO)</t>
  </si>
  <si>
    <t>GP - Gerente do Projeto</t>
  </si>
  <si>
    <t>Equipe do projeto</t>
  </si>
  <si>
    <t>Legenda - - Gráfico RACI</t>
  </si>
  <si>
    <t>Testes Funcionais</t>
  </si>
  <si>
    <t>R</t>
  </si>
  <si>
    <t>Desenvolvimento do Dashboard</t>
  </si>
  <si>
    <t>2.9</t>
  </si>
  <si>
    <t>Validação de Modelos</t>
  </si>
  <si>
    <t>2.8</t>
  </si>
  <si>
    <t>Modelagem Preditiva</t>
  </si>
  <si>
    <t>2.7</t>
  </si>
  <si>
    <t>Coleta e Tratamento de Dados</t>
  </si>
  <si>
    <t>2.6</t>
  </si>
  <si>
    <t>Integração com API de Preços</t>
  </si>
  <si>
    <t>2.5</t>
  </si>
  <si>
    <t>Desenvolvimento Frontend</t>
  </si>
  <si>
    <t>2.4</t>
  </si>
  <si>
    <t>Desenvolvimento Backend</t>
  </si>
  <si>
    <t>Modelar Banco de Dados</t>
  </si>
  <si>
    <t>Definir Tecnologias do Projeto</t>
  </si>
  <si>
    <t>2.1.2</t>
  </si>
  <si>
    <t>R/A</t>
  </si>
  <si>
    <t>Análise de Requisitos</t>
  </si>
  <si>
    <t>Execução Tecnica</t>
  </si>
  <si>
    <t>Entregar Plano do Projeto</t>
  </si>
  <si>
    <t>1.4</t>
  </si>
  <si>
    <t xml:space="preserve">Etapas – Atividades </t>
  </si>
  <si>
    <t>Cod.</t>
  </si>
  <si>
    <t>Matriz de Responsabilidade</t>
  </si>
  <si>
    <t>Aprendizado Contínuo</t>
  </si>
  <si>
    <t>Pensamento Crítico</t>
  </si>
  <si>
    <t>Resolução de Problemas</t>
  </si>
  <si>
    <t>Trabalho em Equipe</t>
  </si>
  <si>
    <t>Comunicação Eficiente</t>
  </si>
  <si>
    <t>Testes de Software</t>
  </si>
  <si>
    <t>Segurança e Privacidade de Dados</t>
  </si>
  <si>
    <t>Tratamento e Análise de Dados (Excel, Python)</t>
  </si>
  <si>
    <t>Versionamento de Código (Git/GitHub)</t>
  </si>
  <si>
    <t>Desenvolvimento Backend (Node.js/TypeScript/Java)</t>
  </si>
  <si>
    <t>Desenvol. Mobile (Android/Java)</t>
  </si>
  <si>
    <t>Especialista</t>
  </si>
  <si>
    <t>Seção/depto: Equipe de Desenvolvimento</t>
  </si>
  <si>
    <t>Experiência prática</t>
  </si>
  <si>
    <t>Revisado em: 05/2025</t>
  </si>
  <si>
    <t>Domínio básico</t>
  </si>
  <si>
    <t>Empresa:</t>
  </si>
  <si>
    <t>Participou de treinamento</t>
  </si>
  <si>
    <t>Nenhum conhecimento</t>
  </si>
  <si>
    <t>Perfil de Qualificação</t>
  </si>
  <si>
    <t>Vinicius Brandão (Gerente do Projeto)</t>
  </si>
  <si>
    <t>Murilo Dias (Dev Backend)</t>
  </si>
  <si>
    <t>Guilherme Rodrigues (Dev Frontend)</t>
  </si>
  <si>
    <t>João Henrique (Cientista de Dados)</t>
  </si>
  <si>
    <t>Responsavel: Vinícius Brandão</t>
  </si>
  <si>
    <t>Vinícius Brandão</t>
  </si>
  <si>
    <t>João Henrique</t>
  </si>
  <si>
    <t>Guilherme Rodrigues</t>
  </si>
  <si>
    <t>Murilo Dias</t>
  </si>
  <si>
    <t>Deploy de APIs e Modelos (MongoDb)</t>
  </si>
  <si>
    <t>Machine Learning/Predictive Modeling (Python,Random Forest,pandas)</t>
  </si>
  <si>
    <t>Integração com Banco de Dados (MongoDb)</t>
  </si>
  <si>
    <t>Gestão de Projetos e Tarefas (Kanban/Backlog/Project)</t>
  </si>
  <si>
    <t>Planejamento Inicial</t>
  </si>
  <si>
    <t>Preparação de Infraestrutura e Espaço Físico</t>
  </si>
  <si>
    <t>Aquisição de Recursos e Licenças</t>
  </si>
  <si>
    <t>Execução Técnica do Sistema</t>
  </si>
  <si>
    <t>Coletar Feedback e Aprovar Entrega Final</t>
  </si>
  <si>
    <t>Elaborar a WBS</t>
  </si>
  <si>
    <t>Definir Escopo Técnico</t>
  </si>
  <si>
    <t>Definir Tecnologias e Ferramentas</t>
  </si>
  <si>
    <t>3.3</t>
  </si>
  <si>
    <t>Encerramento e entrega</t>
  </si>
  <si>
    <t>Fast n Cheap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</si>
</sst>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d/mm/yyyy"/>
    <numFmt numFmtId="165" formatCode="d\-mmm\-yyyy"/>
    <numFmt numFmtId="166" formatCode="d"/>
    <numFmt numFmtId="167" formatCode="d/m/yy;@"/>
  </numFmts>
  <fonts count="51" x14ac:knownFonts="1">
    <font>
      <sz val="10"/>
      <name val="Arial"/>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4"/>
      <name val="Arial"/>
      <family val="2"/>
    </font>
    <font>
      <u/>
      <sz val="11"/>
      <color theme="10"/>
      <name val="Calibri"/>
      <family val="2"/>
      <scheme val="minor"/>
    </font>
    <font>
      <sz val="11"/>
      <name val="Calibri"/>
      <family val="2"/>
    </font>
    <font>
      <sz val="11"/>
      <color theme="1"/>
      <name val="Calibri"/>
      <family val="2"/>
    </font>
    <font>
      <sz val="10"/>
      <name val="Arial"/>
      <family val="2"/>
    </font>
    <font>
      <b/>
      <sz val="16"/>
      <name val="Arial"/>
      <family val="2"/>
    </font>
    <font>
      <b/>
      <i/>
      <sz val="11"/>
      <name val="Calibri"/>
      <family val="2"/>
    </font>
    <font>
      <sz val="3"/>
      <name val="Calibri"/>
      <family val="2"/>
    </font>
    <font>
      <sz val="10"/>
      <name val="Calibri"/>
      <family val="2"/>
    </font>
    <font>
      <b/>
      <sz val="10"/>
      <name val="Calibri"/>
      <family val="2"/>
    </font>
    <font>
      <sz val="12"/>
      <color rgb="FF374151"/>
      <name val="Segoe UI"/>
      <family val="2"/>
    </font>
    <font>
      <b/>
      <sz val="11"/>
      <name val="Calibri"/>
      <family val="2"/>
    </font>
    <font>
      <b/>
      <sz val="7"/>
      <name val="Times New Roman"/>
      <family val="1"/>
    </font>
    <font>
      <b/>
      <sz val="15"/>
      <name val="Arial"/>
      <family val="2"/>
    </font>
    <font>
      <b/>
      <sz val="10"/>
      <color indexed="9"/>
      <name val="Arial"/>
      <family val="2"/>
    </font>
    <font>
      <b/>
      <sz val="8"/>
      <color indexed="81"/>
      <name val="Tahoma"/>
      <family val="2"/>
    </font>
    <font>
      <b/>
      <sz val="7"/>
      <color indexed="81"/>
      <name val="Tahoma"/>
      <family val="2"/>
    </font>
    <font>
      <b/>
      <sz val="12"/>
      <name val="Arial"/>
      <family val="2"/>
    </font>
    <font>
      <b/>
      <i/>
      <sz val="10"/>
      <name val="Arial"/>
      <family val="2"/>
    </font>
    <font>
      <sz val="12"/>
      <color indexed="9"/>
      <name val="Arial"/>
      <family val="2"/>
    </font>
    <font>
      <b/>
      <sz val="10"/>
      <name val="Arial"/>
    </font>
    <font>
      <sz val="10"/>
      <color indexed="62"/>
      <name val="Arial"/>
      <family val="2"/>
    </font>
    <font>
      <b/>
      <i/>
      <sz val="12"/>
      <color rgb="FFFFFFFF"/>
      <name val="Arial"/>
      <family val="2"/>
    </font>
    <font>
      <b/>
      <sz val="12"/>
      <color indexed="9"/>
      <name val="Arial"/>
      <family val="2"/>
    </font>
  </fonts>
  <fills count="31">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rgb="FFFFFFFF"/>
        <bgColor indexed="64"/>
      </patternFill>
    </fill>
    <fill>
      <patternFill patternType="gray125">
        <bgColor rgb="FFDFDFDF"/>
      </patternFill>
    </fill>
    <fill>
      <patternFill patternType="solid">
        <fgColor rgb="FFC4C5C0"/>
        <bgColor indexed="64"/>
      </patternFill>
    </fill>
    <fill>
      <patternFill patternType="solid">
        <fgColor indexed="18"/>
        <bgColor indexed="64"/>
      </patternFill>
    </fill>
    <fill>
      <patternFill patternType="solid">
        <fgColor theme="0"/>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0"/>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style="thick">
        <color indexed="64"/>
      </left>
      <right style="medium">
        <color indexed="64"/>
      </right>
      <top/>
      <bottom style="medium">
        <color indexed="64"/>
      </bottom>
      <diagonal/>
    </border>
    <border>
      <left style="medium">
        <color rgb="FF000000"/>
      </left>
      <right/>
      <top style="medium">
        <color indexed="64"/>
      </top>
      <bottom style="medium">
        <color indexed="64"/>
      </bottom>
      <diagonal/>
    </border>
    <border>
      <left style="medium">
        <color indexed="64"/>
      </left>
      <right/>
      <top style="thick">
        <color indexed="64"/>
      </top>
      <bottom/>
      <diagonal/>
    </border>
    <border>
      <left/>
      <right style="thick">
        <color indexed="64"/>
      </right>
      <top style="thick">
        <color indexed="64"/>
      </top>
      <bottom/>
      <diagonal/>
    </border>
    <border>
      <left style="thin">
        <color theme="1"/>
      </left>
      <right style="thin">
        <color theme="1"/>
      </right>
      <top style="thin">
        <color theme="1"/>
      </top>
      <bottom style="thin">
        <color theme="1"/>
      </bottom>
      <diagonal/>
    </border>
    <border>
      <left/>
      <right/>
      <top style="thick">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style="thick">
        <color indexed="64"/>
      </left>
      <right style="medium">
        <color indexed="64"/>
      </right>
      <top style="thick">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s>
  <cellStyleXfs count="20">
    <xf numFmtId="0" fontId="0" fillId="0" borderId="0"/>
    <xf numFmtId="167" fontId="11" fillId="0" borderId="39" applyFill="0">
      <alignment horizontal="center" vertical="center"/>
    </xf>
    <xf numFmtId="0" fontId="6" fillId="0" borderId="0" applyNumberFormat="0" applyFill="0" applyBorder="0" applyAlignment="0" applyProtection="0">
      <alignment vertical="top"/>
      <protection locked="0"/>
    </xf>
    <xf numFmtId="164" fontId="11" fillId="0" borderId="31">
      <alignment horizontal="center" vertical="center"/>
    </xf>
    <xf numFmtId="0" fontId="11" fillId="0" borderId="39" applyFill="0">
      <alignment horizontal="center" vertical="center"/>
    </xf>
    <xf numFmtId="9" fontId="2" fillId="0" borderId="0" applyFont="0" applyFill="0" applyBorder="0" applyAlignment="0" applyProtection="0"/>
    <xf numFmtId="0" fontId="11" fillId="0" borderId="39" applyFill="0">
      <alignment horizontal="left" vertical="center" indent="2"/>
    </xf>
    <xf numFmtId="0" fontId="13" fillId="0" borderId="0" applyNumberFormat="0" applyFill="0" applyBorder="0" applyAlignment="0" applyProtection="0"/>
    <xf numFmtId="0" fontId="14" fillId="0" borderId="21" applyNumberFormat="0" applyFill="0" applyAlignment="0" applyProtection="0"/>
    <xf numFmtId="0" fontId="15" fillId="0" borderId="22" applyNumberFormat="0" applyFill="0" applyAlignment="0" applyProtection="0"/>
    <xf numFmtId="0" fontId="12" fillId="0" borderId="0"/>
    <xf numFmtId="0" fontId="2" fillId="0" borderId="0"/>
    <xf numFmtId="0" fontId="13" fillId="0" borderId="0" applyNumberFormat="0" applyFill="0" applyBorder="0" applyAlignment="0" applyProtection="0"/>
    <xf numFmtId="0" fontId="28" fillId="0" borderId="0" applyNumberFormat="0" applyFill="0" applyBorder="0" applyAlignment="0" applyProtection="0"/>
    <xf numFmtId="0" fontId="12" fillId="18" borderId="0" applyNumberFormat="0" applyBorder="0" applyAlignment="0" applyProtection="0"/>
    <xf numFmtId="0" fontId="22" fillId="0" borderId="0"/>
    <xf numFmtId="0" fontId="12" fillId="19" borderId="0" applyNumberFormat="0" applyBorder="0" applyAlignment="0" applyProtection="0"/>
    <xf numFmtId="0" fontId="30" fillId="17" borderId="0" applyNumberFormat="0" applyBorder="0" applyAlignment="0" applyProtection="0"/>
    <xf numFmtId="0" fontId="1" fillId="0" borderId="0"/>
    <xf numFmtId="9" fontId="31" fillId="0" borderId="0" applyFont="0" applyFill="0" applyBorder="0" applyAlignment="0" applyProtection="0"/>
  </cellStyleXfs>
  <cellXfs count="253">
    <xf numFmtId="0" fontId="0" fillId="0" borderId="0" xfId="0"/>
    <xf numFmtId="0" fontId="0" fillId="0" borderId="0" xfId="0" applyAlignment="1">
      <alignment horizontal="center"/>
    </xf>
    <xf numFmtId="0" fontId="5" fillId="0" borderId="0" xfId="0" applyFont="1"/>
    <xf numFmtId="0" fontId="0" fillId="0" borderId="0" xfId="0" applyAlignment="1">
      <alignment horizontal="left"/>
    </xf>
    <xf numFmtId="0" fontId="7"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8"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8" fillId="0" borderId="0" xfId="0" applyFont="1" applyAlignment="1">
      <alignment vertical="center"/>
    </xf>
    <xf numFmtId="0" fontId="3" fillId="0" borderId="2" xfId="0" applyFont="1" applyBorder="1" applyAlignment="1">
      <alignment horizontal="left" vertical="center" wrapText="1" indent="2"/>
    </xf>
    <xf numFmtId="0" fontId="9" fillId="2" borderId="3" xfId="0" applyFont="1" applyFill="1" applyBorder="1" applyAlignment="1">
      <alignment horizontal="left" vertical="center" wrapText="1" indent="2"/>
    </xf>
    <xf numFmtId="0" fontId="9" fillId="2" borderId="4" xfId="0" applyFont="1" applyFill="1" applyBorder="1" applyAlignment="1">
      <alignment horizontal="left" vertical="center" wrapText="1"/>
    </xf>
    <xf numFmtId="0" fontId="0" fillId="0" borderId="0" xfId="0" applyAlignment="1">
      <alignment vertical="center"/>
    </xf>
    <xf numFmtId="0" fontId="5" fillId="0" borderId="5" xfId="0" applyFont="1" applyBorder="1"/>
    <xf numFmtId="0" fontId="5" fillId="0" borderId="6" xfId="0" applyFont="1" applyBorder="1"/>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0" fillId="0" borderId="5" xfId="0" applyBorder="1"/>
    <xf numFmtId="0" fontId="4" fillId="0" borderId="0" xfId="0" applyFont="1"/>
    <xf numFmtId="0" fontId="0" fillId="0" borderId="23" xfId="0" applyBorder="1"/>
    <xf numFmtId="0" fontId="0" fillId="0" borderId="24" xfId="0" applyBorder="1"/>
    <xf numFmtId="0" fontId="0" fillId="0" borderId="23" xfId="0" pivotButton="1"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0" xfId="10" applyAlignment="1">
      <alignment wrapText="1"/>
    </xf>
    <xf numFmtId="0" fontId="13" fillId="0" borderId="0" xfId="7" applyAlignment="1">
      <alignment horizontal="left"/>
    </xf>
    <xf numFmtId="0" fontId="17" fillId="0" borderId="0" xfId="0" applyFont="1" applyAlignment="1">
      <alignment horizontal="left"/>
    </xf>
    <xf numFmtId="0" fontId="18" fillId="0" borderId="0" xfId="0" applyFont="1"/>
    <xf numFmtId="0" fontId="18" fillId="0" borderId="0" xfId="0" applyFont="1" applyAlignment="1">
      <alignment horizontal="center"/>
    </xf>
    <xf numFmtId="0" fontId="12" fillId="0" borderId="0" xfId="10"/>
    <xf numFmtId="0" fontId="0" fillId="0" borderId="31" xfId="0" applyBorder="1" applyAlignment="1">
      <alignment horizontal="center" vertical="center"/>
    </xf>
    <xf numFmtId="0" fontId="0" fillId="0" borderId="35" xfId="0" applyBorder="1"/>
    <xf numFmtId="166" fontId="19" fillId="5" borderId="36" xfId="0" applyNumberFormat="1" applyFont="1" applyFill="1" applyBorder="1" applyAlignment="1">
      <alignment horizontal="center" vertical="center"/>
    </xf>
    <xf numFmtId="166" fontId="19" fillId="5" borderId="0" xfId="0" applyNumberFormat="1" applyFont="1" applyFill="1" applyAlignment="1">
      <alignment horizontal="center" vertical="center"/>
    </xf>
    <xf numFmtId="166" fontId="19" fillId="5" borderId="30" xfId="0" applyNumberFormat="1" applyFont="1" applyFill="1" applyBorder="1" applyAlignment="1">
      <alignment horizontal="center" vertical="center"/>
    </xf>
    <xf numFmtId="0" fontId="20" fillId="6" borderId="33" xfId="0" applyFont="1" applyFill="1" applyBorder="1" applyAlignment="1">
      <alignment horizontal="left" vertical="center" indent="1"/>
    </xf>
    <xf numFmtId="0" fontId="20" fillId="6" borderId="33" xfId="0" applyFont="1" applyFill="1" applyBorder="1" applyAlignment="1">
      <alignment horizontal="center" vertical="center" wrapText="1"/>
    </xf>
    <xf numFmtId="0" fontId="21" fillId="7" borderId="37" xfId="0" applyFont="1" applyFill="1" applyBorder="1" applyAlignment="1">
      <alignment horizontal="center" vertical="center" shrinkToFit="1"/>
    </xf>
    <xf numFmtId="0" fontId="0" fillId="0" borderId="0" xfId="0" applyAlignment="1">
      <alignment wrapText="1"/>
    </xf>
    <xf numFmtId="0" fontId="0" fillId="0" borderId="38" xfId="0" applyBorder="1" applyAlignment="1">
      <alignment vertical="center"/>
    </xf>
    <xf numFmtId="0" fontId="16" fillId="8" borderId="39" xfId="0" applyFont="1" applyFill="1" applyBorder="1" applyAlignment="1">
      <alignment horizontal="left" vertical="center" indent="1"/>
    </xf>
    <xf numFmtId="0" fontId="11" fillId="8" borderId="39" xfId="4" applyFill="1">
      <alignment horizontal="center" vertical="center"/>
    </xf>
    <xf numFmtId="9" fontId="22" fillId="8" borderId="39" xfId="5" applyFont="1" applyFill="1" applyBorder="1" applyAlignment="1">
      <alignment horizontal="center" vertical="center"/>
    </xf>
    <xf numFmtId="167" fontId="0" fillId="8" borderId="39" xfId="0" applyNumberFormat="1" applyFill="1" applyBorder="1" applyAlignment="1">
      <alignment horizontal="center" vertical="center"/>
    </xf>
    <xf numFmtId="167" fontId="22" fillId="8" borderId="39" xfId="0" applyNumberFormat="1" applyFont="1" applyFill="1" applyBorder="1" applyAlignment="1">
      <alignment horizontal="center" vertical="center"/>
    </xf>
    <xf numFmtId="0" fontId="22" fillId="0" borderId="39" xfId="0" applyFont="1" applyBorder="1" applyAlignment="1">
      <alignment horizontal="center" vertical="center"/>
    </xf>
    <xf numFmtId="0" fontId="11" fillId="9" borderId="39" xfId="6" applyFill="1">
      <alignment horizontal="left" vertical="center" indent="2"/>
    </xf>
    <xf numFmtId="0" fontId="11" fillId="9" borderId="39" xfId="4" applyFill="1">
      <alignment horizontal="center" vertical="center"/>
    </xf>
    <xf numFmtId="9" fontId="22" fillId="9" borderId="39" xfId="5" applyFont="1" applyFill="1" applyBorder="1" applyAlignment="1">
      <alignment horizontal="center" vertical="center"/>
    </xf>
    <xf numFmtId="167" fontId="11" fillId="9" borderId="39" xfId="1" applyFill="1">
      <alignment horizontal="center" vertical="center"/>
    </xf>
    <xf numFmtId="0" fontId="0" fillId="0" borderId="38" xfId="0" applyBorder="1" applyAlignment="1">
      <alignment horizontal="right" vertical="center"/>
    </xf>
    <xf numFmtId="0" fontId="16" fillId="10" borderId="39" xfId="0" applyFont="1" applyFill="1" applyBorder="1" applyAlignment="1">
      <alignment horizontal="left" vertical="center" indent="1"/>
    </xf>
    <xf numFmtId="0" fontId="11" fillId="10" borderId="39" xfId="4" applyFill="1">
      <alignment horizontal="center" vertical="center"/>
    </xf>
    <xf numFmtId="9" fontId="22" fillId="10" borderId="39" xfId="5" applyFont="1" applyFill="1" applyBorder="1" applyAlignment="1">
      <alignment horizontal="center" vertical="center"/>
    </xf>
    <xf numFmtId="167" fontId="0" fillId="10" borderId="39" xfId="0" applyNumberFormat="1" applyFill="1" applyBorder="1" applyAlignment="1">
      <alignment horizontal="center" vertical="center"/>
    </xf>
    <xf numFmtId="167" fontId="22" fillId="10" borderId="39" xfId="0" applyNumberFormat="1" applyFont="1" applyFill="1" applyBorder="1" applyAlignment="1">
      <alignment horizontal="center" vertical="center"/>
    </xf>
    <xf numFmtId="0" fontId="11" fillId="11" borderId="39" xfId="6" applyFill="1">
      <alignment horizontal="left" vertical="center" indent="2"/>
    </xf>
    <xf numFmtId="0" fontId="11" fillId="11" borderId="39" xfId="4" applyFill="1">
      <alignment horizontal="center" vertical="center"/>
    </xf>
    <xf numFmtId="9" fontId="22" fillId="11" borderId="39" xfId="5" applyFont="1" applyFill="1" applyBorder="1" applyAlignment="1">
      <alignment horizontal="center" vertical="center"/>
    </xf>
    <xf numFmtId="167" fontId="11" fillId="11" borderId="39" xfId="1" applyFill="1">
      <alignment horizontal="center" vertical="center"/>
    </xf>
    <xf numFmtId="0" fontId="16" fillId="12" borderId="39" xfId="0" applyFont="1" applyFill="1" applyBorder="1" applyAlignment="1">
      <alignment horizontal="left" vertical="center" indent="1"/>
    </xf>
    <xf numFmtId="0" fontId="11" fillId="12" borderId="39" xfId="4" applyFill="1">
      <alignment horizontal="center" vertical="center"/>
    </xf>
    <xf numFmtId="9" fontId="22" fillId="12" borderId="39" xfId="5" applyFont="1" applyFill="1" applyBorder="1" applyAlignment="1">
      <alignment horizontal="center" vertical="center"/>
    </xf>
    <xf numFmtId="167" fontId="0" fillId="12" borderId="39" xfId="0" applyNumberFormat="1" applyFill="1" applyBorder="1" applyAlignment="1">
      <alignment horizontal="center" vertical="center"/>
    </xf>
    <xf numFmtId="167" fontId="22" fillId="12" borderId="39" xfId="0" applyNumberFormat="1" applyFont="1" applyFill="1" applyBorder="1" applyAlignment="1">
      <alignment horizontal="center" vertical="center"/>
    </xf>
    <xf numFmtId="0" fontId="11" fillId="13" borderId="39" xfId="6" applyFill="1">
      <alignment horizontal="left" vertical="center" indent="2"/>
    </xf>
    <xf numFmtId="0" fontId="11" fillId="13" borderId="39" xfId="4" applyFill="1">
      <alignment horizontal="center" vertical="center"/>
    </xf>
    <xf numFmtId="9" fontId="22" fillId="13" borderId="39" xfId="5" applyFont="1" applyFill="1" applyBorder="1" applyAlignment="1">
      <alignment horizontal="center" vertical="center"/>
    </xf>
    <xf numFmtId="167" fontId="11" fillId="13" borderId="39" xfId="1" applyFill="1">
      <alignment horizontal="center" vertical="center"/>
    </xf>
    <xf numFmtId="0" fontId="16" fillId="14" borderId="39" xfId="0" applyFont="1" applyFill="1" applyBorder="1" applyAlignment="1">
      <alignment horizontal="left" vertical="center" indent="1"/>
    </xf>
    <xf numFmtId="0" fontId="11" fillId="14" borderId="39" xfId="4" applyFill="1">
      <alignment horizontal="center" vertical="center"/>
    </xf>
    <xf numFmtId="9" fontId="22" fillId="14" borderId="39" xfId="5" applyFont="1" applyFill="1" applyBorder="1" applyAlignment="1">
      <alignment horizontal="center" vertical="center"/>
    </xf>
    <xf numFmtId="167" fontId="0" fillId="14" borderId="39" xfId="0" applyNumberFormat="1" applyFill="1" applyBorder="1" applyAlignment="1">
      <alignment horizontal="center" vertical="center"/>
    </xf>
    <xf numFmtId="167" fontId="22" fillId="14" borderId="39" xfId="0" applyNumberFormat="1" applyFont="1" applyFill="1" applyBorder="1" applyAlignment="1">
      <alignment horizontal="center" vertical="center"/>
    </xf>
    <xf numFmtId="0" fontId="11" fillId="15" borderId="39" xfId="6" applyFill="1">
      <alignment horizontal="left" vertical="center" indent="2"/>
    </xf>
    <xf numFmtId="0" fontId="11" fillId="15" borderId="39" xfId="4" applyFill="1">
      <alignment horizontal="center" vertical="center"/>
    </xf>
    <xf numFmtId="9" fontId="22" fillId="15" borderId="39" xfId="5" applyFont="1" applyFill="1" applyBorder="1" applyAlignment="1">
      <alignment horizontal="center" vertical="center"/>
    </xf>
    <xf numFmtId="167" fontId="11" fillId="15" borderId="39" xfId="1" applyFill="1">
      <alignment horizontal="center" vertical="center"/>
    </xf>
    <xf numFmtId="0" fontId="11" fillId="0" borderId="39" xfId="6">
      <alignment horizontal="left" vertical="center" indent="2"/>
    </xf>
    <xf numFmtId="0" fontId="11" fillId="0" borderId="39" xfId="4">
      <alignment horizontal="center" vertical="center"/>
    </xf>
    <xf numFmtId="9" fontId="22" fillId="0" borderId="39" xfId="5" applyFont="1" applyBorder="1" applyAlignment="1">
      <alignment horizontal="center" vertical="center"/>
    </xf>
    <xf numFmtId="167" fontId="11" fillId="0" borderId="39" xfId="1">
      <alignment horizontal="center" vertical="center"/>
    </xf>
    <xf numFmtId="0" fontId="23" fillId="16" borderId="39" xfId="0" applyFont="1" applyFill="1" applyBorder="1" applyAlignment="1">
      <alignment horizontal="left" vertical="center" indent="1"/>
    </xf>
    <xf numFmtId="0" fontId="23" fillId="16" borderId="39" xfId="0" applyFont="1" applyFill="1" applyBorder="1" applyAlignment="1">
      <alignment horizontal="center" vertical="center"/>
    </xf>
    <xf numFmtId="9" fontId="22" fillId="16" borderId="39" xfId="5" applyFont="1" applyFill="1" applyBorder="1" applyAlignment="1">
      <alignment horizontal="center" vertical="center"/>
    </xf>
    <xf numFmtId="167" fontId="24" fillId="16" borderId="39" xfId="0" applyNumberFormat="1" applyFont="1" applyFill="1" applyBorder="1" applyAlignment="1">
      <alignment horizontal="left" vertical="center"/>
    </xf>
    <xf numFmtId="167" fontId="22" fillId="16" borderId="39" xfId="0" applyNumberFormat="1" applyFont="1" applyFill="1" applyBorder="1" applyAlignment="1">
      <alignment horizontal="center" vertical="center"/>
    </xf>
    <xf numFmtId="0" fontId="22" fillId="16" borderId="39" xfId="0" applyFont="1" applyFill="1" applyBorder="1" applyAlignment="1">
      <alignment horizontal="center" vertical="center"/>
    </xf>
    <xf numFmtId="0" fontId="0" fillId="16" borderId="38" xfId="0" applyFill="1" applyBorder="1" applyAlignment="1">
      <alignment vertical="center"/>
    </xf>
    <xf numFmtId="0" fontId="0" fillId="0" borderId="0" xfId="0" applyAlignment="1">
      <alignment horizontal="right" vertical="center"/>
    </xf>
    <xf numFmtId="0" fontId="25" fillId="0" borderId="0" xfId="0" applyFont="1"/>
    <xf numFmtId="0" fontId="12" fillId="0" borderId="0" xfId="0" applyFont="1" applyAlignment="1">
      <alignment horizontal="center"/>
    </xf>
    <xf numFmtId="0" fontId="26" fillId="0" borderId="0" xfId="2" applyFont="1" applyAlignment="1" applyProtection="1"/>
    <xf numFmtId="0" fontId="14" fillId="0" borderId="21" xfId="8" applyAlignment="1">
      <alignment vertical="top" wrapText="1"/>
    </xf>
    <xf numFmtId="0" fontId="29" fillId="0" borderId="0" xfId="0" applyFont="1" applyAlignment="1">
      <alignment vertical="center"/>
    </xf>
    <xf numFmtId="0" fontId="29" fillId="0" borderId="0" xfId="0" applyFont="1" applyAlignment="1">
      <alignment vertical="center" wrapText="1"/>
    </xf>
    <xf numFmtId="0" fontId="27" fillId="20" borderId="11" xfId="0" applyFont="1" applyFill="1" applyBorder="1" applyAlignment="1">
      <alignment horizontal="center" vertical="center"/>
    </xf>
    <xf numFmtId="0" fontId="34" fillId="20" borderId="0" xfId="0" applyFont="1" applyFill="1" applyAlignment="1">
      <alignment horizontal="center" vertical="center"/>
    </xf>
    <xf numFmtId="0" fontId="2" fillId="20" borderId="0" xfId="0" applyFont="1" applyFill="1" applyAlignment="1">
      <alignment horizontal="center" vertical="center"/>
    </xf>
    <xf numFmtId="0" fontId="4" fillId="21" borderId="43" xfId="0" applyFont="1" applyFill="1" applyBorder="1" applyAlignment="1">
      <alignment horizontal="center" vertical="center" wrapText="1"/>
    </xf>
    <xf numFmtId="0" fontId="4" fillId="21" borderId="44" xfId="0" applyFont="1" applyFill="1" applyBorder="1" applyAlignment="1">
      <alignment horizontal="center" vertical="center" wrapText="1"/>
    </xf>
    <xf numFmtId="0" fontId="35" fillId="20" borderId="46" xfId="0" applyFont="1" applyFill="1" applyBorder="1" applyAlignment="1">
      <alignment horizontal="center" vertical="center" wrapText="1"/>
    </xf>
    <xf numFmtId="0" fontId="35" fillId="20" borderId="12" xfId="0" applyFont="1" applyFill="1" applyBorder="1" applyAlignment="1">
      <alignment horizontal="center" vertical="center" wrapText="1"/>
    </xf>
    <xf numFmtId="0" fontId="2" fillId="20" borderId="0" xfId="0" applyFont="1" applyFill="1" applyAlignment="1">
      <alignment vertical="center"/>
    </xf>
    <xf numFmtId="0" fontId="37" fillId="0" borderId="0" xfId="0" applyFont="1" applyAlignment="1">
      <alignment vertical="center"/>
    </xf>
    <xf numFmtId="0" fontId="0" fillId="0" borderId="0" xfId="0" applyAlignment="1">
      <alignment horizontal="left" vertical="center" indent="1"/>
    </xf>
    <xf numFmtId="0" fontId="37" fillId="0" borderId="0" xfId="0" applyFont="1" applyAlignment="1">
      <alignment horizontal="left" vertical="center" indent="1"/>
    </xf>
    <xf numFmtId="0" fontId="29" fillId="0" borderId="12" xfId="0" applyFont="1" applyBorder="1" applyAlignment="1">
      <alignment horizontal="center" vertical="center" wrapText="1"/>
    </xf>
    <xf numFmtId="0" fontId="38" fillId="0" borderId="12" xfId="0" applyFont="1" applyBorder="1" applyAlignment="1">
      <alignment horizontal="center" vertical="center" wrapText="1"/>
    </xf>
    <xf numFmtId="0" fontId="38" fillId="0" borderId="0" xfId="0" applyFont="1" applyAlignment="1">
      <alignment vertical="center"/>
    </xf>
    <xf numFmtId="0" fontId="35" fillId="20" borderId="16" xfId="0" applyFont="1" applyFill="1" applyBorder="1" applyAlignment="1">
      <alignment horizontal="center" vertical="center" wrapText="1"/>
    </xf>
    <xf numFmtId="0" fontId="35" fillId="20" borderId="0" xfId="0" applyFont="1" applyFill="1" applyAlignment="1">
      <alignment horizontal="center" vertical="center" wrapText="1"/>
    </xf>
    <xf numFmtId="0" fontId="36" fillId="20" borderId="0" xfId="0" applyFont="1" applyFill="1" applyAlignment="1">
      <alignment horizontal="center" vertical="center" wrapText="1"/>
    </xf>
    <xf numFmtId="0" fontId="38" fillId="22" borderId="7" xfId="0" applyFont="1" applyFill="1" applyBorder="1" applyAlignment="1">
      <alignment horizontal="center" vertical="center" wrapText="1"/>
    </xf>
    <xf numFmtId="0" fontId="38" fillId="22" borderId="8" xfId="0" applyFont="1" applyFill="1" applyBorder="1" applyAlignment="1">
      <alignment horizontal="center" vertical="center" wrapText="1"/>
    </xf>
    <xf numFmtId="165" fontId="0" fillId="5" borderId="32" xfId="0" applyNumberFormat="1" applyFill="1" applyBorder="1" applyAlignment="1">
      <alignment horizontal="left" vertical="center" wrapText="1" indent="1"/>
    </xf>
    <xf numFmtId="165" fontId="0" fillId="5" borderId="33" xfId="0" applyNumberFormat="1" applyFill="1" applyBorder="1" applyAlignment="1">
      <alignment horizontal="left" vertical="center" wrapText="1" indent="1"/>
    </xf>
    <xf numFmtId="165" fontId="0" fillId="5" borderId="34" xfId="0" applyNumberFormat="1" applyFill="1" applyBorder="1" applyAlignment="1">
      <alignment horizontal="left" vertical="center" wrapText="1" indent="1"/>
    </xf>
    <xf numFmtId="0" fontId="15" fillId="0" borderId="22" xfId="9" applyAlignment="1">
      <alignment horizontal="right" indent="1"/>
    </xf>
    <xf numFmtId="0" fontId="15" fillId="0" borderId="30" xfId="9" applyBorder="1" applyAlignment="1">
      <alignment horizontal="right" indent="1"/>
    </xf>
    <xf numFmtId="164" fontId="11" fillId="0" borderId="31" xfId="3">
      <alignment horizontal="center" vertical="center"/>
    </xf>
    <xf numFmtId="0" fontId="4" fillId="21" borderId="40" xfId="0" applyFont="1" applyFill="1" applyBorder="1" applyAlignment="1">
      <alignment horizontal="center" vertical="center" wrapText="1"/>
    </xf>
    <xf numFmtId="0" fontId="4" fillId="21" borderId="8" xfId="0" applyFont="1" applyFill="1" applyBorder="1" applyAlignment="1">
      <alignment horizontal="center" vertical="center" wrapText="1"/>
    </xf>
    <xf numFmtId="0" fontId="4" fillId="21" borderId="16" xfId="0" applyFont="1" applyFill="1" applyBorder="1" applyAlignment="1">
      <alignment horizontal="center" vertical="center" wrapText="1"/>
    </xf>
    <xf numFmtId="0" fontId="4" fillId="21" borderId="41" xfId="0" applyFont="1" applyFill="1" applyBorder="1" applyAlignment="1">
      <alignment horizontal="center" vertical="center" wrapText="1"/>
    </xf>
    <xf numFmtId="0" fontId="4" fillId="21" borderId="47" xfId="0" applyFont="1" applyFill="1" applyBorder="1" applyAlignment="1">
      <alignment horizontal="center" vertical="center" wrapText="1"/>
    </xf>
    <xf numFmtId="0" fontId="2" fillId="20" borderId="9" xfId="0" applyFont="1" applyFill="1" applyBorder="1" applyAlignment="1">
      <alignment vertical="center"/>
    </xf>
    <xf numFmtId="0" fontId="2" fillId="20" borderId="0" xfId="0" applyFont="1" applyFill="1" applyAlignment="1">
      <alignment vertical="center"/>
    </xf>
    <xf numFmtId="0" fontId="35" fillId="20" borderId="40" xfId="0" applyFont="1" applyFill="1" applyBorder="1" applyAlignment="1">
      <alignment horizontal="center" vertical="center" wrapText="1"/>
    </xf>
    <xf numFmtId="0" fontId="35" fillId="20" borderId="8" xfId="0" applyFont="1" applyFill="1" applyBorder="1" applyAlignment="1">
      <alignment horizontal="center" vertical="center" wrapText="1"/>
    </xf>
    <xf numFmtId="0" fontId="35" fillId="20" borderId="16" xfId="0" applyFont="1" applyFill="1" applyBorder="1" applyAlignment="1">
      <alignment horizontal="center" vertical="center" wrapText="1"/>
    </xf>
    <xf numFmtId="0" fontId="0" fillId="0" borderId="50" xfId="0" applyBorder="1" applyAlignment="1">
      <alignment horizontal="center" vertical="center" wrapText="1"/>
    </xf>
    <xf numFmtId="0" fontId="2" fillId="20" borderId="16" xfId="0" applyFont="1" applyFill="1" applyBorder="1" applyAlignment="1">
      <alignment horizontal="center" vertical="center"/>
    </xf>
    <xf numFmtId="0" fontId="2" fillId="20" borderId="0" xfId="0" applyFont="1" applyFill="1" applyAlignment="1">
      <alignment horizontal="center" vertical="center"/>
    </xf>
    <xf numFmtId="0" fontId="32" fillId="22" borderId="40" xfId="0" applyFont="1" applyFill="1" applyBorder="1" applyAlignment="1">
      <alignment horizontal="center" vertical="center"/>
    </xf>
    <xf numFmtId="0" fontId="32" fillId="22" borderId="16" xfId="0" applyFont="1" applyFill="1" applyBorder="1" applyAlignment="1">
      <alignment horizontal="center" vertical="center"/>
    </xf>
    <xf numFmtId="0" fontId="32" fillId="22" borderId="41" xfId="0" applyFont="1" applyFill="1" applyBorder="1" applyAlignment="1">
      <alignment horizontal="center" vertical="center"/>
    </xf>
    <xf numFmtId="0" fontId="29" fillId="0" borderId="42" xfId="0" applyFont="1" applyBorder="1" applyAlignment="1">
      <alignment vertical="center" wrapText="1"/>
    </xf>
    <xf numFmtId="0" fontId="29" fillId="0" borderId="0" xfId="0" applyFont="1" applyAlignment="1">
      <alignment vertical="center" wrapText="1"/>
    </xf>
    <xf numFmtId="0" fontId="27" fillId="20" borderId="40" xfId="0" applyFont="1" applyFill="1" applyBorder="1" applyAlignment="1">
      <alignment horizontal="center" vertical="center"/>
    </xf>
    <xf numFmtId="0" fontId="27" fillId="20" borderId="16" xfId="0" applyFont="1" applyFill="1" applyBorder="1" applyAlignment="1">
      <alignment horizontal="center" vertical="center"/>
    </xf>
    <xf numFmtId="0" fontId="27" fillId="20" borderId="41" xfId="0" applyFont="1" applyFill="1" applyBorder="1" applyAlignment="1">
      <alignment horizontal="center" vertical="center"/>
    </xf>
    <xf numFmtId="0" fontId="2" fillId="20" borderId="9" xfId="0" applyFont="1" applyFill="1" applyBorder="1" applyAlignment="1">
      <alignment horizontal="center" vertical="center"/>
    </xf>
    <xf numFmtId="0" fontId="4" fillId="21" borderId="45" xfId="0" applyFont="1" applyFill="1" applyBorder="1" applyAlignment="1">
      <alignment horizontal="center" vertical="center" wrapText="1"/>
    </xf>
    <xf numFmtId="0" fontId="4" fillId="21" borderId="44" xfId="0" applyFont="1" applyFill="1" applyBorder="1" applyAlignment="1">
      <alignment horizontal="center" vertical="center" wrapText="1"/>
    </xf>
    <xf numFmtId="0" fontId="4" fillId="21" borderId="48" xfId="0" applyFont="1" applyFill="1" applyBorder="1" applyAlignment="1">
      <alignment horizontal="center" vertical="center" wrapText="1"/>
    </xf>
    <xf numFmtId="0" fontId="4" fillId="21" borderId="49"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0" fillId="0" borderId="14" xfId="0" applyBorder="1"/>
    <xf numFmtId="0" fontId="0" fillId="0" borderId="15" xfId="0" applyBorder="1"/>
    <xf numFmtId="0" fontId="9" fillId="3" borderId="16"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5" fillId="0" borderId="18" xfId="0" applyFont="1" applyBorder="1" applyAlignment="1">
      <alignment horizontal="center" wrapText="1"/>
    </xf>
    <xf numFmtId="0" fontId="0" fillId="0" borderId="19" xfId="0" applyBorder="1"/>
    <xf numFmtId="0" fontId="0" fillId="0" borderId="20" xfId="0" applyBorder="1"/>
    <xf numFmtId="0" fontId="5" fillId="0" borderId="18" xfId="0" applyFont="1" applyBorder="1" applyAlignment="1">
      <alignment horizontal="center"/>
    </xf>
    <xf numFmtId="0" fontId="3" fillId="4" borderId="13" xfId="0" quotePrefix="1" applyFont="1" applyFill="1" applyBorder="1" applyAlignment="1">
      <alignment horizontal="center" vertical="center" wrapText="1"/>
    </xf>
    <xf numFmtId="0" fontId="40" fillId="0" borderId="0" xfId="0" applyFont="1"/>
    <xf numFmtId="0" fontId="2" fillId="0" borderId="0" xfId="0" applyFont="1"/>
    <xf numFmtId="0" fontId="41" fillId="23" borderId="1" xfId="0" applyFont="1" applyFill="1" applyBorder="1" applyAlignment="1">
      <alignment horizontal="center"/>
    </xf>
    <xf numFmtId="0" fontId="0" fillId="24" borderId="0" xfId="0" applyFill="1"/>
    <xf numFmtId="0" fontId="0" fillId="24" borderId="0" xfId="0" applyFill="1" applyAlignment="1">
      <alignment horizontal="center"/>
    </xf>
    <xf numFmtId="0" fontId="2" fillId="24" borderId="0" xfId="0" applyFont="1" applyFill="1" applyBorder="1" applyAlignment="1">
      <alignment vertical="center" wrapText="1"/>
    </xf>
    <xf numFmtId="0" fontId="4" fillId="24" borderId="0" xfId="0" applyFont="1" applyFill="1" applyBorder="1" applyAlignment="1">
      <alignment horizontal="center" vertical="center" wrapText="1"/>
    </xf>
    <xf numFmtId="0" fontId="41" fillId="23" borderId="53" xfId="0" applyFont="1" applyFill="1" applyBorder="1" applyAlignment="1">
      <alignment horizontal="center"/>
    </xf>
    <xf numFmtId="0" fontId="9" fillId="3" borderId="56" xfId="0" applyFont="1" applyFill="1" applyBorder="1" applyAlignment="1">
      <alignment horizontal="center" vertical="center" wrapText="1"/>
    </xf>
    <xf numFmtId="0" fontId="9" fillId="3" borderId="57" xfId="0" applyFont="1" applyFill="1" applyBorder="1" applyAlignment="1">
      <alignment horizontal="left" vertical="center" wrapText="1" indent="1"/>
    </xf>
    <xf numFmtId="0" fontId="40" fillId="26" borderId="16" xfId="0" applyFont="1" applyFill="1" applyBorder="1" applyAlignment="1">
      <alignment horizontal="center"/>
    </xf>
    <xf numFmtId="0" fontId="40" fillId="26" borderId="40" xfId="0" applyFont="1" applyFill="1" applyBorder="1" applyAlignment="1">
      <alignment horizontal="center"/>
    </xf>
    <xf numFmtId="0" fontId="0" fillId="0" borderId="0" xfId="0" applyFill="1"/>
    <xf numFmtId="0" fontId="4" fillId="27" borderId="58" xfId="0" applyFont="1" applyFill="1" applyBorder="1" applyAlignment="1">
      <alignment horizontal="center" vertical="center"/>
    </xf>
    <xf numFmtId="0" fontId="4" fillId="27" borderId="59" xfId="0" applyFont="1" applyFill="1" applyBorder="1" applyAlignment="1">
      <alignment horizontal="center" vertical="center"/>
    </xf>
    <xf numFmtId="0" fontId="4" fillId="28" borderId="59" xfId="0" applyFont="1" applyFill="1" applyBorder="1" applyAlignment="1">
      <alignment horizontal="center" vertical="center"/>
    </xf>
    <xf numFmtId="0" fontId="0" fillId="29" borderId="12" xfId="0" applyFill="1" applyBorder="1" applyAlignment="1">
      <alignment horizontal="right"/>
    </xf>
    <xf numFmtId="0" fontId="45" fillId="29" borderId="60" xfId="0" applyFont="1" applyFill="1" applyBorder="1"/>
    <xf numFmtId="0" fontId="4" fillId="27" borderId="61" xfId="0" applyFont="1" applyFill="1" applyBorder="1" applyAlignment="1">
      <alignment horizontal="center" vertical="center"/>
    </xf>
    <xf numFmtId="0" fontId="4" fillId="27" borderId="2" xfId="0" applyFont="1" applyFill="1" applyBorder="1" applyAlignment="1">
      <alignment horizontal="center" vertical="center"/>
    </xf>
    <xf numFmtId="0" fontId="4" fillId="28" borderId="2" xfId="0" applyFont="1" applyFill="1" applyBorder="1" applyAlignment="1">
      <alignment horizontal="center" vertical="center"/>
    </xf>
    <xf numFmtId="0" fontId="0" fillId="29" borderId="6" xfId="0" applyFill="1" applyBorder="1" applyAlignment="1">
      <alignment horizontal="right"/>
    </xf>
    <xf numFmtId="0" fontId="45" fillId="29" borderId="13" xfId="0" applyFont="1" applyFill="1" applyBorder="1"/>
    <xf numFmtId="0" fontId="4" fillId="27" borderId="62" xfId="0" applyFont="1" applyFill="1" applyBorder="1" applyAlignment="1">
      <alignment horizontal="center" vertical="center"/>
    </xf>
    <xf numFmtId="0" fontId="4" fillId="27" borderId="3" xfId="0" applyFont="1" applyFill="1" applyBorder="1" applyAlignment="1">
      <alignment horizontal="center" vertical="center"/>
    </xf>
    <xf numFmtId="0" fontId="4" fillId="28" borderId="3" xfId="0" applyFont="1" applyFill="1" applyBorder="1" applyAlignment="1">
      <alignment horizontal="center" vertical="center"/>
    </xf>
    <xf numFmtId="0" fontId="0" fillId="29" borderId="10" xfId="0" applyFill="1" applyBorder="1" applyAlignment="1">
      <alignment horizontal="right"/>
    </xf>
    <xf numFmtId="0" fontId="45" fillId="29" borderId="63" xfId="0" applyFont="1" applyFill="1" applyBorder="1"/>
    <xf numFmtId="0" fontId="0" fillId="0" borderId="0" xfId="0" applyAlignment="1">
      <alignment textRotation="90"/>
    </xf>
    <xf numFmtId="0" fontId="0" fillId="29" borderId="64" xfId="0" applyFill="1" applyBorder="1" applyAlignment="1">
      <alignment textRotation="90"/>
    </xf>
    <xf numFmtId="0" fontId="0" fillId="29" borderId="65" xfId="0" applyFill="1" applyBorder="1" applyAlignment="1">
      <alignment textRotation="90"/>
    </xf>
    <xf numFmtId="0" fontId="0" fillId="29" borderId="66" xfId="0" applyFill="1" applyBorder="1" applyAlignment="1">
      <alignment textRotation="90"/>
    </xf>
    <xf numFmtId="0" fontId="0" fillId="24" borderId="0" xfId="0" applyFill="1" applyBorder="1"/>
    <xf numFmtId="0" fontId="41" fillId="24" borderId="0" xfId="0" applyFont="1" applyFill="1" applyBorder="1"/>
    <xf numFmtId="0" fontId="46" fillId="2" borderId="67" xfId="0" applyFont="1" applyFill="1" applyBorder="1" applyAlignment="1">
      <alignment horizontal="centerContinuous"/>
    </xf>
    <xf numFmtId="0" fontId="47" fillId="24" borderId="0" xfId="0" applyFont="1" applyFill="1" applyBorder="1"/>
    <xf numFmtId="0" fontId="0" fillId="0" borderId="12" xfId="0" applyBorder="1"/>
    <xf numFmtId="0" fontId="0" fillId="0" borderId="11" xfId="0" applyBorder="1"/>
    <xf numFmtId="0" fontId="48" fillId="0" borderId="5" xfId="0" applyFont="1" applyBorder="1"/>
    <xf numFmtId="0" fontId="0" fillId="30" borderId="68" xfId="0" applyFill="1" applyBorder="1"/>
    <xf numFmtId="0" fontId="41" fillId="30" borderId="60" xfId="0" applyFont="1" applyFill="1" applyBorder="1"/>
    <xf numFmtId="0" fontId="41" fillId="30" borderId="59" xfId="0" applyFont="1" applyFill="1" applyBorder="1"/>
    <xf numFmtId="0" fontId="0" fillId="0" borderId="6" xfId="0" applyBorder="1"/>
    <xf numFmtId="0" fontId="0" fillId="0" borderId="0" xfId="0" applyBorder="1"/>
    <xf numFmtId="0" fontId="0" fillId="27" borderId="15" xfId="0" applyFill="1" applyBorder="1" applyAlignment="1">
      <alignment horizontal="center"/>
    </xf>
    <xf numFmtId="0" fontId="0" fillId="27" borderId="55" xfId="0" applyFill="1" applyBorder="1" applyAlignment="1">
      <alignment horizontal="center"/>
    </xf>
    <xf numFmtId="0" fontId="47" fillId="27" borderId="2" xfId="0" applyFont="1" applyFill="1" applyBorder="1"/>
    <xf numFmtId="0" fontId="0" fillId="28" borderId="15" xfId="0" applyFill="1" applyBorder="1" applyAlignment="1">
      <alignment horizontal="center"/>
    </xf>
    <xf numFmtId="0" fontId="0" fillId="28" borderId="55" xfId="0" applyFill="1" applyBorder="1" applyAlignment="1">
      <alignment horizontal="center"/>
    </xf>
    <xf numFmtId="0" fontId="0" fillId="28" borderId="2" xfId="0" applyFill="1" applyBorder="1"/>
    <xf numFmtId="0" fontId="46" fillId="2" borderId="10" xfId="0" applyFont="1" applyFill="1" applyBorder="1"/>
    <xf numFmtId="0" fontId="46" fillId="2" borderId="9" xfId="0" applyFont="1" applyFill="1" applyBorder="1"/>
    <xf numFmtId="0" fontId="49" fillId="2" borderId="9" xfId="0" applyFont="1" applyFill="1" applyBorder="1"/>
    <xf numFmtId="0" fontId="50" fillId="2" borderId="63" xfId="0" applyFont="1" applyFill="1" applyBorder="1" applyAlignment="1">
      <alignment horizontal="left"/>
    </xf>
    <xf numFmtId="0" fontId="50" fillId="24" borderId="0" xfId="0" applyFont="1" applyFill="1" applyBorder="1" applyAlignment="1">
      <alignment horizontal="centerContinuous"/>
    </xf>
    <xf numFmtId="0" fontId="0" fillId="29" borderId="15" xfId="0" applyFill="1" applyBorder="1" applyAlignment="1">
      <alignment horizontal="center"/>
    </xf>
    <xf numFmtId="0" fontId="0" fillId="29" borderId="55" xfId="0" applyFill="1" applyBorder="1" applyAlignment="1">
      <alignment horizontal="center"/>
    </xf>
    <xf numFmtId="0" fontId="0" fillId="29" borderId="2" xfId="0" applyFill="1" applyBorder="1"/>
    <xf numFmtId="0" fontId="0" fillId="29" borderId="20" xfId="0" applyFill="1" applyBorder="1" applyAlignment="1">
      <alignment horizontal="center"/>
    </xf>
    <xf numFmtId="0" fontId="0" fillId="29" borderId="69" xfId="0" applyFill="1" applyBorder="1" applyAlignment="1">
      <alignment horizontal="center"/>
    </xf>
    <xf numFmtId="0" fontId="0" fillId="29" borderId="3" xfId="0" applyFill="1" applyBorder="1"/>
    <xf numFmtId="0" fontId="50" fillId="2" borderId="0" xfId="0" applyFont="1" applyFill="1" applyAlignment="1">
      <alignment horizontal="centerContinuous"/>
    </xf>
    <xf numFmtId="0" fontId="50" fillId="2" borderId="5" xfId="0" applyFont="1" applyFill="1" applyBorder="1" applyAlignment="1">
      <alignment horizontal="centerContinuous"/>
    </xf>
    <xf numFmtId="0" fontId="3" fillId="0" borderId="1" xfId="0" applyFont="1" applyBorder="1" applyAlignment="1">
      <alignment vertical="center" wrapText="1"/>
    </xf>
    <xf numFmtId="0" fontId="9" fillId="3" borderId="43" xfId="0" applyFont="1" applyFill="1" applyBorder="1" applyAlignment="1">
      <alignment vertical="center" wrapText="1"/>
    </xf>
    <xf numFmtId="0" fontId="9" fillId="3" borderId="51" xfId="0" applyFont="1" applyFill="1" applyBorder="1" applyAlignment="1">
      <alignment vertical="center" wrapText="1"/>
    </xf>
    <xf numFmtId="0" fontId="4" fillId="0" borderId="1" xfId="0" applyFont="1" applyBorder="1" applyAlignment="1"/>
    <xf numFmtId="0" fontId="0" fillId="0" borderId="0" xfId="0" applyAlignment="1"/>
    <xf numFmtId="0" fontId="9" fillId="2" borderId="3" xfId="0" applyFont="1" applyFill="1" applyBorder="1" applyAlignment="1">
      <alignment vertical="center" wrapText="1"/>
    </xf>
    <xf numFmtId="0" fontId="9" fillId="2" borderId="4" xfId="0" applyFont="1" applyFill="1" applyBorder="1" applyAlignment="1">
      <alignment vertical="center" wrapText="1"/>
    </xf>
    <xf numFmtId="0" fontId="9" fillId="2" borderId="52" xfId="0" applyFont="1" applyFill="1" applyBorder="1" applyAlignment="1">
      <alignment vertical="center" wrapText="1"/>
    </xf>
    <xf numFmtId="0" fontId="3" fillId="0" borderId="1" xfId="0" applyFont="1" applyBorder="1" applyAlignment="1"/>
    <xf numFmtId="0" fontId="3" fillId="0" borderId="1" xfId="0" applyFont="1" applyBorder="1" applyAlignment="1">
      <alignment vertical="top" wrapText="1"/>
    </xf>
    <xf numFmtId="0" fontId="47" fillId="0" borderId="1" xfId="0" applyFont="1" applyBorder="1" applyAlignment="1">
      <alignment vertical="center" wrapText="1"/>
    </xf>
    <xf numFmtId="0" fontId="0" fillId="0" borderId="1" xfId="0" applyBorder="1" applyAlignment="1">
      <alignment vertical="center" wrapText="1"/>
    </xf>
    <xf numFmtId="0" fontId="4" fillId="24" borderId="55" xfId="0" applyFont="1" applyFill="1" applyBorder="1" applyAlignment="1">
      <alignment horizontal="center"/>
    </xf>
    <xf numFmtId="0" fontId="4" fillId="24" borderId="54" xfId="0" applyFont="1" applyFill="1" applyBorder="1" applyAlignment="1">
      <alignment horizontal="center"/>
    </xf>
    <xf numFmtId="0" fontId="44" fillId="24" borderId="1" xfId="0" applyFont="1" applyFill="1" applyBorder="1" applyAlignment="1">
      <alignment horizontal="center"/>
    </xf>
    <xf numFmtId="0" fontId="2" fillId="24" borderId="55" xfId="0" applyFont="1" applyFill="1" applyBorder="1" applyAlignment="1">
      <alignment horizontal="center"/>
    </xf>
    <xf numFmtId="0" fontId="2" fillId="24" borderId="54" xfId="0" applyFont="1" applyFill="1" applyBorder="1" applyAlignment="1">
      <alignment horizontal="center"/>
    </xf>
    <xf numFmtId="0" fontId="2" fillId="24" borderId="14" xfId="0" applyFont="1" applyFill="1" applyBorder="1" applyAlignment="1">
      <alignment horizontal="center"/>
    </xf>
    <xf numFmtId="0" fontId="0" fillId="24" borderId="1" xfId="0" applyFill="1" applyBorder="1" applyAlignment="1">
      <alignment horizontal="center"/>
    </xf>
    <xf numFmtId="0" fontId="3" fillId="25" borderId="63" xfId="0" applyFont="1" applyFill="1" applyBorder="1" applyAlignment="1">
      <alignment horizontal="center" vertical="center" wrapText="1"/>
    </xf>
    <xf numFmtId="0" fontId="3" fillId="25" borderId="70" xfId="0" applyFont="1" applyFill="1" applyBorder="1" applyAlignment="1">
      <alignment horizontal="center" vertical="center" wrapText="1"/>
    </xf>
    <xf numFmtId="0" fontId="4" fillId="25" borderId="65" xfId="0" applyFont="1" applyFill="1" applyBorder="1" applyAlignment="1">
      <alignment horizontal="center"/>
    </xf>
    <xf numFmtId="0" fontId="16" fillId="25" borderId="53" xfId="0" applyFont="1" applyFill="1" applyBorder="1" applyAlignment="1">
      <alignment horizontal="center" vertical="top"/>
    </xf>
    <xf numFmtId="0" fontId="9" fillId="3" borderId="1" xfId="0" applyFont="1" applyFill="1" applyBorder="1" applyAlignment="1">
      <alignment horizontal="left" vertical="center" wrapText="1" indent="1"/>
    </xf>
    <xf numFmtId="0" fontId="9" fillId="3" borderId="1" xfId="0" applyFont="1" applyFill="1" applyBorder="1" applyAlignment="1">
      <alignment horizontal="center" vertical="center" wrapText="1"/>
    </xf>
    <xf numFmtId="0" fontId="2" fillId="0" borderId="1" xfId="0" applyFont="1" applyBorder="1" applyAlignment="1">
      <alignment vertical="center" wrapText="1"/>
    </xf>
  </cellXfs>
  <cellStyles count="20">
    <cellStyle name="40% - Ênfase3 2" xfId="17" xr:uid="{2E1732D0-21A5-4FD5-A0FA-58950CD24079}"/>
    <cellStyle name="Data" xfId="1" xr:uid="{00000000-0005-0000-0000-000000000000}"/>
    <cellStyle name="Ênfase1 2" xfId="14" xr:uid="{BCDBC982-B276-447C-AA36-7BFFA994747A}"/>
    <cellStyle name="Ênfase2 2" xfId="16" xr:uid="{1F3BBD3C-EEE0-4C82-92A8-17D876527163}"/>
    <cellStyle name="Hiperlink" xfId="2" builtinId="8"/>
    <cellStyle name="Hiperlink 2" xfId="13" xr:uid="{0B5709AF-CB5E-4D1F-89FF-80FDEDCEA8EB}"/>
    <cellStyle name="Início do Projeto" xfId="3" xr:uid="{00000000-0005-0000-0000-000002000000}"/>
    <cellStyle name="Nome" xfId="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Porcentagem" xfId="5" builtinId="5"/>
    <cellStyle name="Porcentagem 2" xfId="19" xr:uid="{DD4485E6-46B2-4568-8B1E-DB364132CBAA}"/>
    <cellStyle name="Sheet Title" xfId="12" xr:uid="{389373B7-6F72-40BB-880D-F1BB75AD7E2F}"/>
    <cellStyle name="Tarefa" xfId="6" xr:uid="{00000000-0005-0000-0000-000007000000}"/>
    <cellStyle name="Título" xfId="7" builtinId="15"/>
    <cellStyle name="Título 2" xfId="8" builtinId="17"/>
    <cellStyle name="Título 3" xfId="9" builtinId="18"/>
    <cellStyle name="zTextoOculto" xfId="10"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C4C5C0"/>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902017</xdr:colOff>
      <xdr:row>5</xdr:row>
      <xdr:rowOff>11206</xdr:rowOff>
    </xdr:from>
    <xdr:to>
      <xdr:col>7</xdr:col>
      <xdr:colOff>493059</xdr:colOff>
      <xdr:row>5</xdr:row>
      <xdr:rowOff>910082</xdr:rowOff>
    </xdr:to>
    <xdr:pic>
      <xdr:nvPicPr>
        <xdr:cNvPr id="3" name="Imagem 2">
          <a:extLst>
            <a:ext uri="{FF2B5EF4-FFF2-40B4-BE49-F238E27FC236}">
              <a16:creationId xmlns:a16="http://schemas.microsoft.com/office/drawing/2014/main" id="{30DDF553-991E-DF92-774B-D2358758556E}"/>
            </a:ext>
          </a:extLst>
        </xdr:cNvPr>
        <xdr:cNvPicPr>
          <a:picLocks noChangeAspect="1"/>
        </xdr:cNvPicPr>
      </xdr:nvPicPr>
      <xdr:blipFill>
        <a:blip xmlns:r="http://schemas.openxmlformats.org/officeDocument/2006/relationships" r:embed="rId1"/>
        <a:stretch>
          <a:fillRect/>
        </a:stretch>
      </xdr:blipFill>
      <xdr:spPr>
        <a:xfrm>
          <a:off x="9171958" y="1109382"/>
          <a:ext cx="913336" cy="8988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105811</xdr:colOff>
      <xdr:row>38</xdr:row>
      <xdr:rowOff>48490</xdr:rowOff>
    </xdr:to>
    <xdr:pic>
      <xdr:nvPicPr>
        <xdr:cNvPr id="2" name="Imagem 1">
          <a:extLst>
            <a:ext uri="{FF2B5EF4-FFF2-40B4-BE49-F238E27FC236}">
              <a16:creationId xmlns:a16="http://schemas.microsoft.com/office/drawing/2014/main" id="{2A796AE4-3C80-4D58-81E1-EC113B1298C1}"/>
            </a:ext>
          </a:extLst>
        </xdr:cNvPr>
        <xdr:cNvPicPr>
          <a:picLocks noChangeAspect="1"/>
        </xdr:cNvPicPr>
      </xdr:nvPicPr>
      <xdr:blipFill>
        <a:blip xmlns:r="http://schemas.openxmlformats.org/officeDocument/2006/relationships" r:embed="rId1"/>
        <a:stretch>
          <a:fillRect/>
        </a:stretch>
      </xdr:blipFill>
      <xdr:spPr>
        <a:xfrm>
          <a:off x="0" y="0"/>
          <a:ext cx="7421011" cy="6201640"/>
        </a:xfrm>
        <a:prstGeom prst="rect">
          <a:avLst/>
        </a:prstGeom>
      </xdr:spPr>
    </xdr:pic>
    <xdr:clientData/>
  </xdr:twoCellAnchor>
  <xdr:twoCellAnchor editAs="oneCell">
    <xdr:from>
      <xdr:col>0</xdr:col>
      <xdr:colOff>0</xdr:colOff>
      <xdr:row>38</xdr:row>
      <xdr:rowOff>107804</xdr:rowOff>
    </xdr:from>
    <xdr:to>
      <xdr:col>12</xdr:col>
      <xdr:colOff>209550</xdr:colOff>
      <xdr:row>88</xdr:row>
      <xdr:rowOff>10400</xdr:rowOff>
    </xdr:to>
    <xdr:pic>
      <xdr:nvPicPr>
        <xdr:cNvPr id="3" name="Imagem 2">
          <a:extLst>
            <a:ext uri="{FF2B5EF4-FFF2-40B4-BE49-F238E27FC236}">
              <a16:creationId xmlns:a16="http://schemas.microsoft.com/office/drawing/2014/main" id="{E3D52309-9D8F-442E-AACC-56EEACC6272F}"/>
            </a:ext>
          </a:extLst>
        </xdr:cNvPr>
        <xdr:cNvPicPr>
          <a:picLocks noChangeAspect="1"/>
        </xdr:cNvPicPr>
      </xdr:nvPicPr>
      <xdr:blipFill>
        <a:blip xmlns:r="http://schemas.openxmlformats.org/officeDocument/2006/relationships" r:embed="rId2"/>
        <a:stretch>
          <a:fillRect/>
        </a:stretch>
      </xdr:blipFill>
      <xdr:spPr>
        <a:xfrm>
          <a:off x="0" y="6260954"/>
          <a:ext cx="7524750" cy="79988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ya/Downloads/241023-WBS-PROJETO-NI(Recuperado%20Automaticamen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Charter"/>
      <sheetName val="WBS-MACRO-ATIVIDADE"/>
      <sheetName val="WBS_Detalhado (ordem etapas)"/>
      <sheetName val="WBS_Detalhado (ordem depend)"/>
      <sheetName val="Gráfico de Gantt"/>
      <sheetName val="SAM SRM"/>
      <sheetName val="Comunicação"/>
      <sheetName val="PV_dependência"/>
      <sheetName val="Cronograma_de_Custos (2)"/>
    </sheetNames>
    <sheetDataSet>
      <sheetData sheetId="0" refreshError="1"/>
      <sheetData sheetId="1" refreshError="1"/>
      <sheetData sheetId="2" refreshError="1"/>
      <sheetData sheetId="3" refreshError="1"/>
      <sheetData sheetId="4">
        <row r="5">
          <cell r="G5">
            <v>45160</v>
          </cell>
        </row>
        <row r="6">
          <cell r="G6">
            <v>1</v>
          </cell>
        </row>
      </sheetData>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Vinicius/Downloads/Plano%20de%20Comunica&#231;&#227;o.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r:id="rId2"/>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36"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2" t="s">
        <v>159</v>
      </c>
      <c r="F3" s="33"/>
      <c r="G3" s="34"/>
      <c r="H3" s="35"/>
    </row>
    <row r="5" spans="1:66" ht="34.5" customHeight="1" thickBot="1" x14ac:dyDescent="0.3">
      <c r="A5" s="36" t="s">
        <v>128</v>
      </c>
      <c r="D5" s="100" t="s">
        <v>158</v>
      </c>
      <c r="E5" s="125" t="s">
        <v>129</v>
      </c>
      <c r="F5" s="126"/>
      <c r="G5" s="127">
        <v>45160</v>
      </c>
      <c r="H5" s="127"/>
    </row>
    <row r="6" spans="1:66" ht="30" customHeight="1" thickTop="1" thickBot="1" x14ac:dyDescent="0.3">
      <c r="A6" s="31" t="s">
        <v>130</v>
      </c>
      <c r="B6" s="31"/>
      <c r="C6" s="31"/>
      <c r="E6" s="125" t="s">
        <v>131</v>
      </c>
      <c r="F6" s="126"/>
      <c r="G6" s="37">
        <v>1</v>
      </c>
      <c r="K6" s="122">
        <f>K7</f>
        <v>45159</v>
      </c>
      <c r="L6" s="123"/>
      <c r="M6" s="123"/>
      <c r="N6" s="123"/>
      <c r="O6" s="123"/>
      <c r="P6" s="123"/>
      <c r="Q6" s="124"/>
      <c r="R6" s="122">
        <f>R7</f>
        <v>45166</v>
      </c>
      <c r="S6" s="123"/>
      <c r="T6" s="123"/>
      <c r="U6" s="123"/>
      <c r="V6" s="123"/>
      <c r="W6" s="123"/>
      <c r="X6" s="124"/>
      <c r="Y6" s="122">
        <f>Y7</f>
        <v>45173</v>
      </c>
      <c r="Z6" s="123"/>
      <c r="AA6" s="123"/>
      <c r="AB6" s="123"/>
      <c r="AC6" s="123"/>
      <c r="AD6" s="123"/>
      <c r="AE6" s="124"/>
      <c r="AF6" s="122">
        <f>AF7</f>
        <v>45180</v>
      </c>
      <c r="AG6" s="123"/>
      <c r="AH6" s="123"/>
      <c r="AI6" s="123"/>
      <c r="AJ6" s="123"/>
      <c r="AK6" s="123"/>
      <c r="AL6" s="124"/>
      <c r="AM6" s="122">
        <f>AM7</f>
        <v>45187</v>
      </c>
      <c r="AN6" s="123"/>
      <c r="AO6" s="123"/>
      <c r="AP6" s="123"/>
      <c r="AQ6" s="123"/>
      <c r="AR6" s="123"/>
      <c r="AS6" s="124"/>
      <c r="AT6" s="122">
        <f>AT7</f>
        <v>45194</v>
      </c>
      <c r="AU6" s="123"/>
      <c r="AV6" s="123"/>
      <c r="AW6" s="123"/>
      <c r="AX6" s="123"/>
      <c r="AY6" s="123"/>
      <c r="AZ6" s="124"/>
      <c r="BA6" s="122">
        <f>BA7</f>
        <v>45201</v>
      </c>
      <c r="BB6" s="123"/>
      <c r="BC6" s="123"/>
      <c r="BD6" s="123"/>
      <c r="BE6" s="123"/>
      <c r="BF6" s="123"/>
      <c r="BG6" s="124"/>
      <c r="BH6" s="122">
        <f>BH7</f>
        <v>45208</v>
      </c>
      <c r="BI6" s="123"/>
      <c r="BJ6" s="123"/>
      <c r="BK6" s="123"/>
      <c r="BL6" s="123"/>
      <c r="BM6" s="123"/>
      <c r="BN6" s="124"/>
    </row>
    <row r="7" spans="1:66" ht="15" customHeight="1" x14ac:dyDescent="0.25">
      <c r="A7" s="31" t="s">
        <v>132</v>
      </c>
      <c r="B7" s="31"/>
      <c r="C7" s="31"/>
      <c r="D7" s="38"/>
      <c r="E7" s="38"/>
      <c r="F7" s="38"/>
      <c r="G7" s="38"/>
      <c r="H7" s="38"/>
      <c r="I7" s="38"/>
      <c r="K7" s="39">
        <f>Início_do_projeto-WEEKDAY(Início_do_projeto,1)+2+7*(Semana_de_exibição-1)</f>
        <v>45159</v>
      </c>
      <c r="L7" s="40">
        <f>K7+1</f>
        <v>45160</v>
      </c>
      <c r="M7" s="40">
        <f t="shared" ref="M7:AZ7" si="0">L7+1</f>
        <v>45161</v>
      </c>
      <c r="N7" s="40">
        <f t="shared" si="0"/>
        <v>45162</v>
      </c>
      <c r="O7" s="40">
        <f t="shared" si="0"/>
        <v>45163</v>
      </c>
      <c r="P7" s="40">
        <f t="shared" si="0"/>
        <v>45164</v>
      </c>
      <c r="Q7" s="41">
        <f t="shared" si="0"/>
        <v>45165</v>
      </c>
      <c r="R7" s="39">
        <f>Q7+1</f>
        <v>45166</v>
      </c>
      <c r="S7" s="40">
        <f>R7+1</f>
        <v>45167</v>
      </c>
      <c r="T7" s="40">
        <f t="shared" si="0"/>
        <v>45168</v>
      </c>
      <c r="U7" s="40">
        <f t="shared" si="0"/>
        <v>45169</v>
      </c>
      <c r="V7" s="40">
        <f t="shared" si="0"/>
        <v>45170</v>
      </c>
      <c r="W7" s="40">
        <f t="shared" si="0"/>
        <v>45171</v>
      </c>
      <c r="X7" s="41">
        <f t="shared" si="0"/>
        <v>45172</v>
      </c>
      <c r="Y7" s="39">
        <f>X7+1</f>
        <v>45173</v>
      </c>
      <c r="Z7" s="40">
        <f>Y7+1</f>
        <v>45174</v>
      </c>
      <c r="AA7" s="40">
        <f t="shared" si="0"/>
        <v>45175</v>
      </c>
      <c r="AB7" s="40">
        <f t="shared" si="0"/>
        <v>45176</v>
      </c>
      <c r="AC7" s="40">
        <f t="shared" si="0"/>
        <v>45177</v>
      </c>
      <c r="AD7" s="40">
        <f t="shared" si="0"/>
        <v>45178</v>
      </c>
      <c r="AE7" s="41">
        <f t="shared" si="0"/>
        <v>45179</v>
      </c>
      <c r="AF7" s="39">
        <f>AE7+1</f>
        <v>45180</v>
      </c>
      <c r="AG7" s="40">
        <f>AF7+1</f>
        <v>45181</v>
      </c>
      <c r="AH7" s="40">
        <f t="shared" si="0"/>
        <v>45182</v>
      </c>
      <c r="AI7" s="40">
        <f t="shared" si="0"/>
        <v>45183</v>
      </c>
      <c r="AJ7" s="40">
        <f t="shared" si="0"/>
        <v>45184</v>
      </c>
      <c r="AK7" s="40">
        <f t="shared" si="0"/>
        <v>45185</v>
      </c>
      <c r="AL7" s="41">
        <f t="shared" si="0"/>
        <v>45186</v>
      </c>
      <c r="AM7" s="39">
        <f>AL7+1</f>
        <v>45187</v>
      </c>
      <c r="AN7" s="40">
        <f>AM7+1</f>
        <v>45188</v>
      </c>
      <c r="AO7" s="40">
        <f t="shared" si="0"/>
        <v>45189</v>
      </c>
      <c r="AP7" s="40">
        <f t="shared" si="0"/>
        <v>45190</v>
      </c>
      <c r="AQ7" s="40">
        <f t="shared" si="0"/>
        <v>45191</v>
      </c>
      <c r="AR7" s="40">
        <f t="shared" si="0"/>
        <v>45192</v>
      </c>
      <c r="AS7" s="41">
        <f t="shared" si="0"/>
        <v>45193</v>
      </c>
      <c r="AT7" s="39">
        <f>AS7+1</f>
        <v>45194</v>
      </c>
      <c r="AU7" s="40">
        <f>AT7+1</f>
        <v>45195</v>
      </c>
      <c r="AV7" s="40">
        <f t="shared" si="0"/>
        <v>45196</v>
      </c>
      <c r="AW7" s="40">
        <f t="shared" si="0"/>
        <v>45197</v>
      </c>
      <c r="AX7" s="40">
        <f t="shared" si="0"/>
        <v>45198</v>
      </c>
      <c r="AY7" s="40">
        <f t="shared" si="0"/>
        <v>45199</v>
      </c>
      <c r="AZ7" s="41">
        <f t="shared" si="0"/>
        <v>45200</v>
      </c>
      <c r="BA7" s="39">
        <f t="shared" ref="BA7:BN7" si="1">AZ7+1</f>
        <v>45201</v>
      </c>
      <c r="BB7" s="40">
        <f t="shared" si="1"/>
        <v>45202</v>
      </c>
      <c r="BC7" s="40">
        <f t="shared" si="1"/>
        <v>45203</v>
      </c>
      <c r="BD7" s="40">
        <f t="shared" si="1"/>
        <v>45204</v>
      </c>
      <c r="BE7" s="40">
        <f t="shared" si="1"/>
        <v>45205</v>
      </c>
      <c r="BF7" s="40">
        <f t="shared" si="1"/>
        <v>45206</v>
      </c>
      <c r="BG7" s="41">
        <f t="shared" si="1"/>
        <v>45207</v>
      </c>
      <c r="BH7" s="39">
        <f t="shared" si="1"/>
        <v>45208</v>
      </c>
      <c r="BI7" s="40">
        <f t="shared" si="1"/>
        <v>45209</v>
      </c>
      <c r="BJ7" s="40">
        <f t="shared" si="1"/>
        <v>45210</v>
      </c>
      <c r="BK7" s="40">
        <f t="shared" si="1"/>
        <v>45211</v>
      </c>
      <c r="BL7" s="40">
        <f t="shared" si="1"/>
        <v>45212</v>
      </c>
      <c r="BM7" s="40">
        <f t="shared" si="1"/>
        <v>45213</v>
      </c>
      <c r="BN7" s="41">
        <f t="shared" si="1"/>
        <v>45214</v>
      </c>
    </row>
    <row r="8" spans="1:66" ht="30" customHeight="1" thickBot="1" x14ac:dyDescent="0.3">
      <c r="A8" s="31" t="s">
        <v>133</v>
      </c>
      <c r="B8" s="31"/>
      <c r="C8" s="31"/>
      <c r="D8" s="42" t="s">
        <v>134</v>
      </c>
      <c r="E8" s="43" t="s">
        <v>135</v>
      </c>
      <c r="F8" s="43" t="s">
        <v>136</v>
      </c>
      <c r="G8" s="43" t="s">
        <v>137</v>
      </c>
      <c r="H8" s="43" t="s">
        <v>138</v>
      </c>
      <c r="I8" s="43"/>
      <c r="J8" s="43" t="s">
        <v>139</v>
      </c>
      <c r="K8" s="44" t="str">
        <f t="shared" ref="K8:BN8" si="2">LEFT(TEXT(K7,"ddd"),1)</f>
        <v>s</v>
      </c>
      <c r="L8" s="44" t="str">
        <f t="shared" si="2"/>
        <v>t</v>
      </c>
      <c r="M8" s="44" t="str">
        <f t="shared" si="2"/>
        <v>q</v>
      </c>
      <c r="N8" s="44" t="str">
        <f t="shared" si="2"/>
        <v>q</v>
      </c>
      <c r="O8" s="44" t="str">
        <f t="shared" si="2"/>
        <v>s</v>
      </c>
      <c r="P8" s="44" t="str">
        <f t="shared" si="2"/>
        <v>s</v>
      </c>
      <c r="Q8" s="44" t="str">
        <f t="shared" si="2"/>
        <v>d</v>
      </c>
      <c r="R8" s="44" t="str">
        <f t="shared" si="2"/>
        <v>s</v>
      </c>
      <c r="S8" s="44" t="str">
        <f t="shared" si="2"/>
        <v>t</v>
      </c>
      <c r="T8" s="44" t="str">
        <f t="shared" si="2"/>
        <v>q</v>
      </c>
      <c r="U8" s="44" t="str">
        <f t="shared" si="2"/>
        <v>q</v>
      </c>
      <c r="V8" s="44" t="str">
        <f t="shared" si="2"/>
        <v>s</v>
      </c>
      <c r="W8" s="44" t="str">
        <f t="shared" si="2"/>
        <v>s</v>
      </c>
      <c r="X8" s="44" t="str">
        <f t="shared" si="2"/>
        <v>d</v>
      </c>
      <c r="Y8" s="44" t="str">
        <f t="shared" si="2"/>
        <v>s</v>
      </c>
      <c r="Z8" s="44" t="str">
        <f t="shared" si="2"/>
        <v>t</v>
      </c>
      <c r="AA8" s="44" t="str">
        <f t="shared" si="2"/>
        <v>q</v>
      </c>
      <c r="AB8" s="44" t="str">
        <f t="shared" si="2"/>
        <v>q</v>
      </c>
      <c r="AC8" s="44" t="str">
        <f t="shared" si="2"/>
        <v>s</v>
      </c>
      <c r="AD8" s="44" t="str">
        <f t="shared" si="2"/>
        <v>s</v>
      </c>
      <c r="AE8" s="44" t="str">
        <f t="shared" si="2"/>
        <v>d</v>
      </c>
      <c r="AF8" s="44" t="str">
        <f t="shared" si="2"/>
        <v>s</v>
      </c>
      <c r="AG8" s="44" t="str">
        <f t="shared" si="2"/>
        <v>t</v>
      </c>
      <c r="AH8" s="44" t="str">
        <f t="shared" si="2"/>
        <v>q</v>
      </c>
      <c r="AI8" s="44" t="str">
        <f t="shared" si="2"/>
        <v>q</v>
      </c>
      <c r="AJ8" s="44" t="str">
        <f t="shared" si="2"/>
        <v>s</v>
      </c>
      <c r="AK8" s="44" t="str">
        <f t="shared" si="2"/>
        <v>s</v>
      </c>
      <c r="AL8" s="44" t="str">
        <f t="shared" si="2"/>
        <v>d</v>
      </c>
      <c r="AM8" s="44" t="str">
        <f t="shared" si="2"/>
        <v>s</v>
      </c>
      <c r="AN8" s="44" t="str">
        <f t="shared" si="2"/>
        <v>t</v>
      </c>
      <c r="AO8" s="44" t="str">
        <f t="shared" si="2"/>
        <v>q</v>
      </c>
      <c r="AP8" s="44" t="str">
        <f t="shared" si="2"/>
        <v>q</v>
      </c>
      <c r="AQ8" s="44" t="str">
        <f t="shared" si="2"/>
        <v>s</v>
      </c>
      <c r="AR8" s="44" t="str">
        <f t="shared" si="2"/>
        <v>s</v>
      </c>
      <c r="AS8" s="44" t="str">
        <f t="shared" si="2"/>
        <v>d</v>
      </c>
      <c r="AT8" s="44" t="str">
        <f t="shared" si="2"/>
        <v>s</v>
      </c>
      <c r="AU8" s="44" t="str">
        <f t="shared" si="2"/>
        <v>t</v>
      </c>
      <c r="AV8" s="44" t="str">
        <f t="shared" si="2"/>
        <v>q</v>
      </c>
      <c r="AW8" s="44" t="str">
        <f t="shared" si="2"/>
        <v>q</v>
      </c>
      <c r="AX8" s="44" t="str">
        <f t="shared" si="2"/>
        <v>s</v>
      </c>
      <c r="AY8" s="44" t="str">
        <f t="shared" si="2"/>
        <v>s</v>
      </c>
      <c r="AZ8" s="44" t="str">
        <f t="shared" si="2"/>
        <v>d</v>
      </c>
      <c r="BA8" s="44" t="str">
        <f t="shared" si="2"/>
        <v>s</v>
      </c>
      <c r="BB8" s="44" t="str">
        <f t="shared" si="2"/>
        <v>t</v>
      </c>
      <c r="BC8" s="44" t="str">
        <f t="shared" si="2"/>
        <v>q</v>
      </c>
      <c r="BD8" s="44" t="str">
        <f t="shared" si="2"/>
        <v>q</v>
      </c>
      <c r="BE8" s="44" t="str">
        <f t="shared" si="2"/>
        <v>s</v>
      </c>
      <c r="BF8" s="44" t="str">
        <f t="shared" si="2"/>
        <v>s</v>
      </c>
      <c r="BG8" s="44" t="str">
        <f t="shared" si="2"/>
        <v>d</v>
      </c>
      <c r="BH8" s="44" t="str">
        <f t="shared" si="2"/>
        <v>s</v>
      </c>
      <c r="BI8" s="44" t="str">
        <f t="shared" si="2"/>
        <v>t</v>
      </c>
      <c r="BJ8" s="44" t="str">
        <f t="shared" si="2"/>
        <v>q</v>
      </c>
      <c r="BK8" s="44" t="str">
        <f t="shared" si="2"/>
        <v>q</v>
      </c>
      <c r="BL8" s="44" t="str">
        <f t="shared" si="2"/>
        <v>s</v>
      </c>
      <c r="BM8" s="44" t="str">
        <f t="shared" si="2"/>
        <v>s</v>
      </c>
      <c r="BN8" s="44" t="str">
        <f t="shared" si="2"/>
        <v>d</v>
      </c>
    </row>
    <row r="9" spans="1:66" ht="30" hidden="1" customHeight="1" x14ac:dyDescent="0.25">
      <c r="A9" s="36" t="s">
        <v>140</v>
      </c>
      <c r="E9" s="45"/>
      <c r="G9"/>
      <c r="J9">
        <f>IF(OR(ISBLANK(início_da_tarefa),ISBLANK(término_da_tarefa)),"",término_da_tarefa-início_da_tarefa+1)</f>
        <v>4</v>
      </c>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row>
    <row r="10" spans="1:66" s="14" customFormat="1" ht="30" customHeight="1" thickBot="1" x14ac:dyDescent="0.3">
      <c r="A10" s="31" t="s">
        <v>141</v>
      </c>
      <c r="B10" s="31"/>
      <c r="C10" s="31"/>
      <c r="D10" s="47" t="s">
        <v>44</v>
      </c>
      <c r="E10" s="48"/>
      <c r="F10" s="49"/>
      <c r="G10" s="50"/>
      <c r="H10" s="51"/>
      <c r="I10" s="52"/>
      <c r="J10" s="52">
        <f t="shared" ref="J10:J35" si="3">IF(OR(ISBLANK(início_da_tarefa),ISBLANK(término_da_tarefa)),"",término_da_tarefa-início_da_tarefa+1)</f>
        <v>3</v>
      </c>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row>
    <row r="11" spans="1:66" s="14" customFormat="1" ht="30" customHeight="1" thickBot="1" x14ac:dyDescent="0.3">
      <c r="A11" s="31" t="s">
        <v>142</v>
      </c>
      <c r="B11" s="31"/>
      <c r="C11" s="31"/>
      <c r="D11" s="53" t="s">
        <v>42</v>
      </c>
      <c r="E11" s="54"/>
      <c r="F11" s="55"/>
      <c r="G11" s="56">
        <f>Início_do_projeto</f>
        <v>45160</v>
      </c>
      <c r="H11" s="56">
        <f>G11+3</f>
        <v>45163</v>
      </c>
      <c r="I11" s="52"/>
      <c r="J11" s="52">
        <f t="shared" si="3"/>
        <v>5</v>
      </c>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row>
    <row r="12" spans="1:66" s="14" customFormat="1" ht="30" customHeight="1" thickBot="1" x14ac:dyDescent="0.3">
      <c r="A12" s="31" t="s">
        <v>144</v>
      </c>
      <c r="B12" s="31"/>
      <c r="C12" s="31"/>
      <c r="D12" s="53" t="s">
        <v>145</v>
      </c>
      <c r="E12" s="54"/>
      <c r="F12" s="55"/>
      <c r="G12" s="56"/>
      <c r="H12" s="56"/>
      <c r="I12" s="52"/>
      <c r="J12" s="52">
        <f t="shared" si="3"/>
        <v>6</v>
      </c>
      <c r="K12" s="46"/>
      <c r="L12" s="46"/>
      <c r="M12" s="46"/>
      <c r="N12" s="46"/>
      <c r="O12" s="46"/>
      <c r="P12" s="46"/>
      <c r="Q12" s="46"/>
      <c r="R12" s="46"/>
      <c r="S12" s="46"/>
      <c r="T12" s="46"/>
      <c r="U12" s="46"/>
      <c r="V12" s="46"/>
      <c r="W12" s="57"/>
      <c r="X12" s="57"/>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row>
    <row r="13" spans="1:66" s="14" customFormat="1" ht="30" customHeight="1" thickBot="1" x14ac:dyDescent="0.3">
      <c r="A13" s="36"/>
      <c r="B13" s="36"/>
      <c r="C13" s="36"/>
      <c r="D13" s="53" t="s">
        <v>146</v>
      </c>
      <c r="E13" s="54"/>
      <c r="F13" s="55"/>
      <c r="G13" s="56"/>
      <c r="H13" s="56"/>
      <c r="I13" s="52"/>
      <c r="J13" s="52">
        <f t="shared" si="3"/>
        <v>3</v>
      </c>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row>
    <row r="14" spans="1:66" s="14" customFormat="1" ht="30" customHeight="1" thickBot="1" x14ac:dyDescent="0.3">
      <c r="A14" s="36"/>
      <c r="B14" s="36"/>
      <c r="C14" s="36"/>
      <c r="D14" s="53" t="s">
        <v>147</v>
      </c>
      <c r="E14" s="54"/>
      <c r="F14" s="55"/>
      <c r="G14" s="56"/>
      <c r="H14" s="56"/>
      <c r="I14" s="52"/>
      <c r="J14" s="52" t="str">
        <f t="shared" si="3"/>
        <v/>
      </c>
      <c r="K14" s="46"/>
      <c r="L14" s="46"/>
      <c r="M14" s="46"/>
      <c r="N14" s="46"/>
      <c r="O14" s="46"/>
      <c r="P14" s="46"/>
      <c r="Q14" s="46"/>
      <c r="R14" s="46"/>
      <c r="S14" s="46"/>
      <c r="T14" s="46"/>
      <c r="U14" s="46"/>
      <c r="V14" s="46"/>
      <c r="W14" s="46"/>
      <c r="X14" s="46"/>
      <c r="Y14" s="46"/>
      <c r="Z14" s="46"/>
      <c r="AA14" s="57"/>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row>
    <row r="15" spans="1:66" s="14" customFormat="1" ht="30" customHeight="1" thickBot="1" x14ac:dyDescent="0.3">
      <c r="A15" s="36"/>
      <c r="B15" s="36"/>
      <c r="C15" s="36"/>
      <c r="D15" s="53" t="s">
        <v>148</v>
      </c>
      <c r="E15" s="54"/>
      <c r="F15" s="55"/>
      <c r="G15" s="56"/>
      <c r="H15" s="56"/>
      <c r="I15" s="52"/>
      <c r="J15" s="52">
        <f t="shared" si="3"/>
        <v>5</v>
      </c>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row>
    <row r="16" spans="1:66" s="14" customFormat="1" ht="30" customHeight="1" thickBot="1" x14ac:dyDescent="0.3">
      <c r="A16" s="31" t="s">
        <v>149</v>
      </c>
      <c r="B16" s="31"/>
      <c r="C16" s="31"/>
      <c r="D16" s="58" t="s">
        <v>150</v>
      </c>
      <c r="E16" s="59"/>
      <c r="F16" s="60"/>
      <c r="G16" s="61"/>
      <c r="H16" s="62"/>
      <c r="I16" s="52"/>
      <c r="J16" s="52">
        <f t="shared" si="3"/>
        <v>6</v>
      </c>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row>
    <row r="17" spans="1:66" s="14" customFormat="1" ht="30" customHeight="1" thickBot="1" x14ac:dyDescent="0.3">
      <c r="A17" s="31"/>
      <c r="B17" s="31"/>
      <c r="C17" s="31"/>
      <c r="D17" s="63" t="s">
        <v>143</v>
      </c>
      <c r="E17" s="64"/>
      <c r="F17" s="65"/>
      <c r="G17" s="66"/>
      <c r="H17" s="66"/>
      <c r="I17" s="52"/>
      <c r="J17" s="52">
        <f t="shared" si="3"/>
        <v>4</v>
      </c>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row>
    <row r="18" spans="1:66" s="14" customFormat="1" ht="30" customHeight="1" thickBot="1" x14ac:dyDescent="0.3">
      <c r="A18" s="36"/>
      <c r="B18" s="36"/>
      <c r="C18" s="36"/>
      <c r="D18" s="63" t="s">
        <v>145</v>
      </c>
      <c r="E18" s="64"/>
      <c r="F18" s="65"/>
      <c r="G18" s="66"/>
      <c r="H18" s="66"/>
      <c r="I18" s="52"/>
      <c r="J18" s="52">
        <f t="shared" si="3"/>
        <v>3</v>
      </c>
      <c r="K18" s="46"/>
      <c r="L18" s="46"/>
      <c r="M18" s="46"/>
      <c r="N18" s="46"/>
      <c r="O18" s="46"/>
      <c r="P18" s="46"/>
      <c r="Q18" s="46"/>
      <c r="R18" s="46"/>
      <c r="S18" s="46"/>
      <c r="T18" s="46"/>
      <c r="U18" s="46"/>
      <c r="V18" s="46"/>
      <c r="W18" s="57"/>
      <c r="X18" s="57"/>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row>
    <row r="19" spans="1:66" s="14" customFormat="1" ht="30" customHeight="1" thickBot="1" x14ac:dyDescent="0.3">
      <c r="A19" s="36"/>
      <c r="B19" s="36"/>
      <c r="C19" s="36"/>
      <c r="D19" s="63" t="s">
        <v>146</v>
      </c>
      <c r="E19" s="64"/>
      <c r="F19" s="65"/>
      <c r="G19" s="66"/>
      <c r="H19" s="66"/>
      <c r="I19" s="52"/>
      <c r="J19" s="52">
        <f t="shared" si="3"/>
        <v>4</v>
      </c>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row>
    <row r="20" spans="1:66" s="14" customFormat="1" ht="30" customHeight="1" thickBot="1" x14ac:dyDescent="0.3">
      <c r="A20" s="36"/>
      <c r="B20" s="36"/>
      <c r="C20" s="36"/>
      <c r="D20" s="63" t="s">
        <v>147</v>
      </c>
      <c r="E20" s="64"/>
      <c r="F20" s="65"/>
      <c r="G20" s="66"/>
      <c r="H20" s="66"/>
      <c r="I20" s="52"/>
      <c r="J20" s="52" t="str">
        <f t="shared" si="3"/>
        <v/>
      </c>
      <c r="K20" s="46"/>
      <c r="L20" s="46"/>
      <c r="M20" s="46"/>
      <c r="N20" s="46"/>
      <c r="O20" s="46"/>
      <c r="P20" s="46"/>
      <c r="Q20" s="46"/>
      <c r="R20" s="46"/>
      <c r="S20" s="46"/>
      <c r="T20" s="46"/>
      <c r="U20" s="46"/>
      <c r="V20" s="46"/>
      <c r="W20" s="46"/>
      <c r="X20" s="46"/>
      <c r="Y20" s="46"/>
      <c r="Z20" s="46"/>
      <c r="AA20" s="57"/>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row>
    <row r="21" spans="1:66" s="14" customFormat="1" ht="30" customHeight="1" thickBot="1" x14ac:dyDescent="0.3">
      <c r="A21" s="36"/>
      <c r="B21" s="36"/>
      <c r="C21" s="36"/>
      <c r="D21" s="63" t="s">
        <v>148</v>
      </c>
      <c r="E21" s="64"/>
      <c r="F21" s="65"/>
      <c r="G21" s="66"/>
      <c r="H21" s="66"/>
      <c r="I21" s="52"/>
      <c r="J21" s="52">
        <f t="shared" si="3"/>
        <v>6</v>
      </c>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row>
    <row r="22" spans="1:66" s="14" customFormat="1" ht="30" customHeight="1" thickBot="1" x14ac:dyDescent="0.3">
      <c r="A22" s="36" t="s">
        <v>151</v>
      </c>
      <c r="B22" s="36"/>
      <c r="C22" s="36"/>
      <c r="D22" s="67" t="s">
        <v>152</v>
      </c>
      <c r="E22" s="68"/>
      <c r="F22" s="69"/>
      <c r="G22" s="70"/>
      <c r="H22" s="71"/>
      <c r="I22" s="52"/>
      <c r="J22" s="52">
        <f t="shared" si="3"/>
        <v>5</v>
      </c>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row>
    <row r="23" spans="1:66" s="14" customFormat="1" ht="30" customHeight="1" thickBot="1" x14ac:dyDescent="0.3">
      <c r="A23" s="36"/>
      <c r="B23" s="36"/>
      <c r="C23" s="36"/>
      <c r="D23" s="72" t="s">
        <v>143</v>
      </c>
      <c r="E23" s="73"/>
      <c r="F23" s="74"/>
      <c r="G23" s="75"/>
      <c r="H23" s="75"/>
      <c r="I23" s="52"/>
      <c r="J23" s="52">
        <f t="shared" si="3"/>
        <v>6</v>
      </c>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row>
    <row r="24" spans="1:66" s="14" customFormat="1" ht="30" customHeight="1" thickBot="1" x14ac:dyDescent="0.3">
      <c r="A24" s="36"/>
      <c r="B24" s="36"/>
      <c r="C24" s="36"/>
      <c r="D24" s="72" t="s">
        <v>145</v>
      </c>
      <c r="E24" s="73"/>
      <c r="F24" s="74"/>
      <c r="G24" s="75"/>
      <c r="H24" s="75"/>
      <c r="I24" s="52"/>
      <c r="J24" s="52">
        <f t="shared" si="3"/>
        <v>5</v>
      </c>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row>
    <row r="25" spans="1:66" s="14" customFormat="1" ht="30" customHeight="1" thickBot="1" x14ac:dyDescent="0.3">
      <c r="A25" s="36"/>
      <c r="B25" s="36"/>
      <c r="C25" s="36"/>
      <c r="D25" s="72" t="s">
        <v>146</v>
      </c>
      <c r="E25" s="73"/>
      <c r="F25" s="74"/>
      <c r="G25" s="75"/>
      <c r="H25" s="75"/>
      <c r="I25" s="52"/>
      <c r="J25" s="52">
        <f t="shared" si="3"/>
        <v>5</v>
      </c>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row>
    <row r="26" spans="1:66" s="14" customFormat="1" ht="30" customHeight="1" thickBot="1" x14ac:dyDescent="0.3">
      <c r="A26" s="36"/>
      <c r="B26" s="36"/>
      <c r="C26" s="36"/>
      <c r="D26" s="72" t="s">
        <v>147</v>
      </c>
      <c r="E26" s="73"/>
      <c r="F26" s="74"/>
      <c r="G26" s="75"/>
      <c r="H26" s="75"/>
      <c r="I26" s="52"/>
      <c r="J26" s="52" t="str">
        <f t="shared" si="3"/>
        <v/>
      </c>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row>
    <row r="27" spans="1:66" s="14" customFormat="1" ht="30" customHeight="1" thickBot="1" x14ac:dyDescent="0.3">
      <c r="A27" s="36"/>
      <c r="B27" s="36"/>
      <c r="C27" s="36"/>
      <c r="D27" s="72" t="s">
        <v>148</v>
      </c>
      <c r="E27" s="73"/>
      <c r="F27" s="74"/>
      <c r="G27" s="75"/>
      <c r="H27" s="75"/>
      <c r="I27" s="52"/>
      <c r="J27" s="52" t="e">
        <f t="shared" si="3"/>
        <v>#VALUE!</v>
      </c>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row>
    <row r="28" spans="1:66" s="14" customFormat="1" ht="30" customHeight="1" thickBot="1" x14ac:dyDescent="0.3">
      <c r="A28" s="36" t="s">
        <v>151</v>
      </c>
      <c r="B28" s="36"/>
      <c r="C28" s="36"/>
      <c r="D28" s="76" t="s">
        <v>153</v>
      </c>
      <c r="E28" s="77"/>
      <c r="F28" s="78"/>
      <c r="G28" s="79"/>
      <c r="H28" s="80"/>
      <c r="I28" s="52"/>
      <c r="J28" s="52" t="e">
        <f t="shared" si="3"/>
        <v>#VALUE!</v>
      </c>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row>
    <row r="29" spans="1:66" s="14" customFormat="1" ht="30" customHeight="1" thickBot="1" x14ac:dyDescent="0.3">
      <c r="A29" s="36"/>
      <c r="B29" s="36"/>
      <c r="C29" s="36"/>
      <c r="D29" s="81" t="s">
        <v>143</v>
      </c>
      <c r="E29" s="82"/>
      <c r="F29" s="83"/>
      <c r="G29" s="84" t="s">
        <v>154</v>
      </c>
      <c r="H29" s="84" t="s">
        <v>154</v>
      </c>
      <c r="I29" s="52"/>
      <c r="J29" s="52" t="e">
        <f t="shared" si="3"/>
        <v>#VALUE!</v>
      </c>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row>
    <row r="30" spans="1:66" s="14" customFormat="1" ht="30" customHeight="1" thickBot="1" x14ac:dyDescent="0.3">
      <c r="A30" s="36"/>
      <c r="B30" s="36"/>
      <c r="C30" s="36"/>
      <c r="D30" s="81" t="s">
        <v>145</v>
      </c>
      <c r="E30" s="82"/>
      <c r="F30" s="83"/>
      <c r="G30" s="84" t="s">
        <v>154</v>
      </c>
      <c r="H30" s="84" t="s">
        <v>154</v>
      </c>
      <c r="I30" s="52"/>
      <c r="J30" s="52" t="e">
        <f t="shared" si="3"/>
        <v>#VALUE!</v>
      </c>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row>
    <row r="31" spans="1:66" s="14" customFormat="1" ht="30" customHeight="1" thickBot="1" x14ac:dyDescent="0.3">
      <c r="A31" s="36"/>
      <c r="B31" s="36"/>
      <c r="C31" s="36"/>
      <c r="D31" s="81" t="s">
        <v>146</v>
      </c>
      <c r="E31" s="82"/>
      <c r="F31" s="83"/>
      <c r="G31" s="84" t="s">
        <v>154</v>
      </c>
      <c r="H31" s="84" t="s">
        <v>154</v>
      </c>
      <c r="I31" s="52"/>
      <c r="J31" s="52" t="e">
        <f t="shared" si="3"/>
        <v>#VALUE!</v>
      </c>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row>
    <row r="32" spans="1:66" s="14" customFormat="1" ht="30" customHeight="1" thickBot="1" x14ac:dyDescent="0.3">
      <c r="A32" s="36"/>
      <c r="B32" s="36"/>
      <c r="C32" s="36"/>
      <c r="D32" s="81" t="s">
        <v>147</v>
      </c>
      <c r="E32" s="82"/>
      <c r="F32" s="83"/>
      <c r="G32" s="84" t="s">
        <v>154</v>
      </c>
      <c r="H32" s="84" t="s">
        <v>154</v>
      </c>
      <c r="I32" s="52"/>
      <c r="J32" s="52" t="str">
        <f t="shared" si="3"/>
        <v/>
      </c>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row>
    <row r="33" spans="1:66" s="14" customFormat="1" ht="30" customHeight="1" thickBot="1" x14ac:dyDescent="0.3">
      <c r="A33" s="36"/>
      <c r="B33" s="36"/>
      <c r="C33" s="36"/>
      <c r="D33" s="81" t="s">
        <v>148</v>
      </c>
      <c r="E33" s="82"/>
      <c r="F33" s="83"/>
      <c r="G33" s="84" t="s">
        <v>154</v>
      </c>
      <c r="H33" s="84" t="s">
        <v>154</v>
      </c>
      <c r="I33" s="52"/>
      <c r="J33" s="52" t="str">
        <f t="shared" si="3"/>
        <v/>
      </c>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row>
    <row r="34" spans="1:66" s="14" customFormat="1" ht="30" customHeight="1" thickBot="1" x14ac:dyDescent="0.3">
      <c r="A34" s="36" t="s">
        <v>155</v>
      </c>
      <c r="B34" s="36"/>
      <c r="C34" s="36"/>
      <c r="D34" s="85"/>
      <c r="E34" s="86"/>
      <c r="F34" s="87"/>
      <c r="G34" s="88"/>
      <c r="H34" s="88"/>
      <c r="I34" s="52"/>
      <c r="J34" s="52" t="str">
        <f t="shared" si="3"/>
        <v/>
      </c>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row>
    <row r="35" spans="1:66" s="14" customFormat="1" ht="30" customHeight="1" thickBot="1" x14ac:dyDescent="0.3">
      <c r="A35" s="31" t="s">
        <v>156</v>
      </c>
      <c r="B35" s="31"/>
      <c r="C35" s="31"/>
      <c r="D35" s="89" t="s">
        <v>157</v>
      </c>
      <c r="E35" s="90"/>
      <c r="F35" s="91"/>
      <c r="G35" s="92"/>
      <c r="H35" s="93"/>
      <c r="I35" s="94"/>
      <c r="J35" s="94" t="str">
        <f t="shared" si="3"/>
        <v/>
      </c>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row>
    <row r="36" spans="1:66" ht="30" customHeight="1" x14ac:dyDescent="0.25">
      <c r="I36" s="96"/>
    </row>
    <row r="37" spans="1:66" ht="30" customHeight="1" x14ac:dyDescent="0.25">
      <c r="E37" s="97"/>
      <c r="H37" s="98"/>
    </row>
    <row r="38" spans="1:66" ht="30" customHeight="1" x14ac:dyDescent="0.25">
      <c r="E38" s="99"/>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E7289-D3D1-46A6-AE11-49C496C7A5D6}">
  <dimension ref="A1:Z79"/>
  <sheetViews>
    <sheetView showGridLines="0" zoomScale="85" zoomScaleNormal="85" workbookViewId="0">
      <selection activeCell="C9" sqref="C9"/>
    </sheetView>
  </sheetViews>
  <sheetFormatPr defaultRowHeight="12.75" x14ac:dyDescent="0.2"/>
  <cols>
    <col min="1" max="1" width="37.42578125" customWidth="1"/>
    <col min="2" max="2" width="22.5703125" bestFit="1" customWidth="1"/>
    <col min="3" max="3" width="19.42578125" bestFit="1" customWidth="1"/>
    <col min="4" max="4" width="21.28515625" bestFit="1" customWidth="1"/>
    <col min="7" max="7" width="19" customWidth="1"/>
    <col min="8" max="8" width="16.140625" customWidth="1"/>
    <col min="9" max="9" width="28.42578125" customWidth="1"/>
    <col min="10" max="10" width="12.42578125" customWidth="1"/>
    <col min="11" max="11" width="19.28515625" customWidth="1"/>
    <col min="12" max="12" width="20.85546875" customWidth="1"/>
    <col min="13" max="13" width="21.140625" customWidth="1"/>
    <col min="21" max="21" width="4.28515625" customWidth="1"/>
    <col min="22" max="22" width="5.42578125" customWidth="1"/>
    <col min="23" max="23" width="2.28515625" customWidth="1"/>
  </cols>
  <sheetData>
    <row r="1" spans="1:26" ht="15" x14ac:dyDescent="0.2">
      <c r="A1" s="116" t="s">
        <v>223</v>
      </c>
      <c r="B1" s="22"/>
      <c r="C1" s="22"/>
    </row>
    <row r="2" spans="1:26" ht="15" x14ac:dyDescent="0.2">
      <c r="A2" s="101"/>
    </row>
    <row r="3" spans="1:26" ht="15" x14ac:dyDescent="0.2">
      <c r="A3" s="116" t="s">
        <v>224</v>
      </c>
      <c r="B3" s="22"/>
    </row>
    <row r="4" spans="1:26" ht="15.75" thickBot="1" x14ac:dyDescent="0.25">
      <c r="A4" s="116"/>
      <c r="B4" s="22"/>
    </row>
    <row r="5" spans="1:26" ht="30.75" thickBot="1" x14ac:dyDescent="0.25">
      <c r="A5" s="120" t="s">
        <v>168</v>
      </c>
      <c r="B5" s="121" t="s">
        <v>169</v>
      </c>
      <c r="C5" s="121" t="s">
        <v>170</v>
      </c>
      <c r="D5" s="121" t="s">
        <v>171</v>
      </c>
      <c r="G5" s="141" t="s">
        <v>172</v>
      </c>
      <c r="H5" s="142"/>
      <c r="I5" s="142"/>
      <c r="J5" s="142"/>
      <c r="K5" s="142"/>
      <c r="L5" s="142"/>
      <c r="M5" s="142"/>
      <c r="N5" s="142"/>
      <c r="O5" s="142"/>
      <c r="P5" s="142"/>
      <c r="Q5" s="142"/>
      <c r="R5" s="142"/>
      <c r="S5" s="142"/>
      <c r="T5" s="142"/>
      <c r="U5" s="142"/>
      <c r="V5" s="142"/>
      <c r="W5" s="142"/>
      <c r="X5" s="143"/>
      <c r="Y5" s="144"/>
      <c r="Z5" s="145"/>
    </row>
    <row r="6" spans="1:26" ht="90.75" thickBot="1" x14ac:dyDescent="0.25">
      <c r="A6" s="115" t="s">
        <v>161</v>
      </c>
      <c r="B6" s="114" t="s">
        <v>226</v>
      </c>
      <c r="C6" s="114" t="s">
        <v>245</v>
      </c>
      <c r="D6" s="114" t="s">
        <v>246</v>
      </c>
      <c r="G6" s="146" t="s">
        <v>241</v>
      </c>
      <c r="H6" s="147"/>
      <c r="I6" s="147"/>
      <c r="J6" s="147"/>
      <c r="K6" s="147"/>
      <c r="L6" s="147"/>
      <c r="M6" s="103"/>
      <c r="N6" s="103"/>
      <c r="O6" s="147" t="s">
        <v>222</v>
      </c>
      <c r="P6" s="147"/>
      <c r="Q6" s="147"/>
      <c r="R6" s="147"/>
      <c r="S6" s="147"/>
      <c r="T6" s="147"/>
      <c r="U6" s="147"/>
      <c r="V6" s="147"/>
      <c r="W6" s="147"/>
      <c r="X6" s="148"/>
      <c r="Y6" s="144"/>
      <c r="Z6" s="145"/>
    </row>
    <row r="7" spans="1:26" ht="90.75" thickBot="1" x14ac:dyDescent="0.25">
      <c r="A7" s="115" t="s">
        <v>160</v>
      </c>
      <c r="B7" s="114" t="s">
        <v>247</v>
      </c>
      <c r="C7" s="114" t="s">
        <v>248</v>
      </c>
      <c r="D7" s="114" t="s">
        <v>249</v>
      </c>
      <c r="G7" s="104"/>
      <c r="H7" s="104"/>
      <c r="I7" s="105"/>
      <c r="J7" s="105"/>
      <c r="K7" s="105"/>
      <c r="L7" s="105"/>
      <c r="M7" s="105"/>
      <c r="N7" s="149"/>
      <c r="O7" s="149"/>
      <c r="P7" s="149"/>
      <c r="Q7" s="139"/>
      <c r="R7" s="139"/>
      <c r="S7" s="139"/>
      <c r="T7" s="139"/>
      <c r="U7" s="139"/>
      <c r="V7" s="139"/>
      <c r="W7" s="140"/>
      <c r="X7" s="140"/>
      <c r="Y7" s="140"/>
      <c r="Z7" s="140"/>
    </row>
    <row r="8" spans="1:26" ht="76.5" thickTop="1" thickBot="1" x14ac:dyDescent="0.25">
      <c r="A8" s="115" t="s">
        <v>162</v>
      </c>
      <c r="B8" s="114" t="s">
        <v>250</v>
      </c>
      <c r="C8" s="114" t="s">
        <v>251</v>
      </c>
      <c r="D8" s="114" t="s">
        <v>252</v>
      </c>
      <c r="G8" s="106" t="s">
        <v>0</v>
      </c>
      <c r="H8" s="107" t="s">
        <v>173</v>
      </c>
      <c r="I8" s="107" t="s">
        <v>174</v>
      </c>
      <c r="J8" s="107" t="s">
        <v>175</v>
      </c>
      <c r="K8" s="107" t="s">
        <v>176</v>
      </c>
      <c r="L8" s="107" t="s">
        <v>177</v>
      </c>
      <c r="M8" s="107" t="s">
        <v>178</v>
      </c>
      <c r="N8" s="150" t="s">
        <v>179</v>
      </c>
      <c r="O8" s="151"/>
      <c r="P8" s="128" t="s">
        <v>180</v>
      </c>
      <c r="Q8" s="130"/>
      <c r="R8" s="129"/>
      <c r="S8" s="128" t="s">
        <v>181</v>
      </c>
      <c r="T8" s="130"/>
      <c r="U8" s="130"/>
      <c r="V8" s="130"/>
      <c r="W8" s="129"/>
      <c r="X8" s="152" t="s">
        <v>4</v>
      </c>
      <c r="Y8" s="153"/>
      <c r="Z8" s="102"/>
    </row>
    <row r="9" spans="1:26" ht="72.95" customHeight="1" thickBot="1" x14ac:dyDescent="0.25">
      <c r="A9" s="115" t="s">
        <v>163</v>
      </c>
      <c r="B9" s="114" t="s">
        <v>253</v>
      </c>
      <c r="C9" s="114" t="s">
        <v>254</v>
      </c>
      <c r="D9" s="114" t="s">
        <v>255</v>
      </c>
      <c r="G9" s="108" t="s">
        <v>182</v>
      </c>
      <c r="H9" s="109" t="s">
        <v>183</v>
      </c>
      <c r="I9" s="109" t="s">
        <v>225</v>
      </c>
      <c r="J9" s="109" t="s">
        <v>184</v>
      </c>
      <c r="K9" s="109" t="s">
        <v>185</v>
      </c>
      <c r="L9" s="109" t="s">
        <v>244</v>
      </c>
      <c r="M9" s="109" t="s">
        <v>186</v>
      </c>
      <c r="N9" s="135" t="s">
        <v>187</v>
      </c>
      <c r="O9" s="136"/>
      <c r="P9" s="135" t="s">
        <v>271</v>
      </c>
      <c r="Q9" s="137"/>
      <c r="R9" s="136"/>
      <c r="S9" s="135" t="s">
        <v>280</v>
      </c>
      <c r="T9" s="137"/>
      <c r="U9" s="137"/>
      <c r="V9" s="137"/>
      <c r="W9" s="137"/>
      <c r="X9" s="138" t="s">
        <v>284</v>
      </c>
      <c r="Y9" s="138"/>
      <c r="Z9" s="102"/>
    </row>
    <row r="10" spans="1:26" ht="72.95" customHeight="1" thickBot="1" x14ac:dyDescent="0.25">
      <c r="A10" s="115" t="s">
        <v>164</v>
      </c>
      <c r="B10" s="114" t="s">
        <v>256</v>
      </c>
      <c r="C10" s="114" t="s">
        <v>257</v>
      </c>
      <c r="D10" s="114" t="s">
        <v>258</v>
      </c>
      <c r="G10" s="108" t="s">
        <v>188</v>
      </c>
      <c r="H10" s="109" t="s">
        <v>189</v>
      </c>
      <c r="I10" s="109" t="s">
        <v>190</v>
      </c>
      <c r="J10" s="109" t="s">
        <v>184</v>
      </c>
      <c r="K10" s="109" t="s">
        <v>185</v>
      </c>
      <c r="L10" s="109" t="s">
        <v>244</v>
      </c>
      <c r="M10" s="109" t="s">
        <v>162</v>
      </c>
      <c r="N10" s="135" t="s">
        <v>191</v>
      </c>
      <c r="O10" s="136"/>
      <c r="P10" s="135" t="s">
        <v>272</v>
      </c>
      <c r="Q10" s="137"/>
      <c r="R10" s="136"/>
      <c r="S10" s="135" t="s">
        <v>281</v>
      </c>
      <c r="T10" s="137"/>
      <c r="U10" s="137"/>
      <c r="V10" s="137"/>
      <c r="W10" s="137"/>
      <c r="X10" s="138" t="s">
        <v>285</v>
      </c>
      <c r="Y10" s="138"/>
      <c r="Z10" s="102"/>
    </row>
    <row r="11" spans="1:26" ht="72.95" customHeight="1" thickBot="1" x14ac:dyDescent="0.25">
      <c r="A11" s="115" t="s">
        <v>165</v>
      </c>
      <c r="B11" s="114" t="s">
        <v>259</v>
      </c>
      <c r="C11" s="114" t="s">
        <v>260</v>
      </c>
      <c r="D11" s="114" t="s">
        <v>261</v>
      </c>
      <c r="G11" s="108" t="s">
        <v>192</v>
      </c>
      <c r="H11" s="109" t="s">
        <v>193</v>
      </c>
      <c r="I11" s="109" t="s">
        <v>194</v>
      </c>
      <c r="J11" s="109" t="s">
        <v>184</v>
      </c>
      <c r="K11" s="109" t="s">
        <v>185</v>
      </c>
      <c r="L11" s="109" t="s">
        <v>244</v>
      </c>
      <c r="M11" s="109" t="s">
        <v>162</v>
      </c>
      <c r="N11" s="135" t="s">
        <v>195</v>
      </c>
      <c r="O11" s="136"/>
      <c r="P11" s="135" t="s">
        <v>277</v>
      </c>
      <c r="Q11" s="137"/>
      <c r="R11" s="136"/>
      <c r="S11" s="135" t="s">
        <v>282</v>
      </c>
      <c r="T11" s="137"/>
      <c r="U11" s="137"/>
      <c r="V11" s="137"/>
      <c r="W11" s="137"/>
      <c r="X11" s="138" t="s">
        <v>286</v>
      </c>
      <c r="Y11" s="138"/>
      <c r="Z11" s="102"/>
    </row>
    <row r="12" spans="1:26" ht="58.5" customHeight="1" thickBot="1" x14ac:dyDescent="0.25">
      <c r="A12" s="115" t="s">
        <v>166</v>
      </c>
      <c r="B12" s="114" t="s">
        <v>262</v>
      </c>
      <c r="C12" s="114" t="s">
        <v>263</v>
      </c>
      <c r="D12" s="114" t="s">
        <v>264</v>
      </c>
      <c r="G12" s="108" t="s">
        <v>196</v>
      </c>
      <c r="H12" s="109" t="s">
        <v>197</v>
      </c>
      <c r="I12" s="109" t="s">
        <v>198</v>
      </c>
      <c r="J12" s="109" t="s">
        <v>184</v>
      </c>
      <c r="K12" s="109" t="s">
        <v>228</v>
      </c>
      <c r="L12" s="109" t="s">
        <v>244</v>
      </c>
      <c r="M12" s="109" t="s">
        <v>199</v>
      </c>
      <c r="N12" s="135" t="s">
        <v>200</v>
      </c>
      <c r="O12" s="136"/>
      <c r="P12" s="135" t="s">
        <v>273</v>
      </c>
      <c r="Q12" s="137"/>
      <c r="R12" s="136"/>
      <c r="S12" s="135" t="s">
        <v>283</v>
      </c>
      <c r="T12" s="137"/>
      <c r="U12" s="137"/>
      <c r="V12" s="137"/>
      <c r="W12" s="137"/>
      <c r="X12" s="138" t="s">
        <v>287</v>
      </c>
      <c r="Y12" s="138"/>
      <c r="Z12" s="102"/>
    </row>
    <row r="13" spans="1:26" ht="87.6" customHeight="1" thickBot="1" x14ac:dyDescent="0.25">
      <c r="A13" s="115" t="s">
        <v>167</v>
      </c>
      <c r="B13" s="114" t="s">
        <v>265</v>
      </c>
      <c r="C13" s="114" t="s">
        <v>266</v>
      </c>
      <c r="D13" s="114" t="s">
        <v>267</v>
      </c>
      <c r="G13" s="108" t="s">
        <v>201</v>
      </c>
      <c r="H13" s="109" t="s">
        <v>202</v>
      </c>
      <c r="I13" s="109" t="s">
        <v>203</v>
      </c>
      <c r="J13" s="109" t="s">
        <v>184</v>
      </c>
      <c r="K13" s="109" t="s">
        <v>204</v>
      </c>
      <c r="L13" s="109" t="s">
        <v>244</v>
      </c>
      <c r="M13" s="109" t="s">
        <v>205</v>
      </c>
      <c r="N13" s="135" t="s">
        <v>206</v>
      </c>
      <c r="O13" s="136"/>
      <c r="P13" s="135" t="s">
        <v>278</v>
      </c>
      <c r="Q13" s="137"/>
      <c r="R13" s="136"/>
      <c r="S13" s="135" t="s">
        <v>200</v>
      </c>
      <c r="T13" s="137"/>
      <c r="U13" s="137"/>
      <c r="V13" s="137"/>
      <c r="W13" s="137"/>
      <c r="X13" s="138" t="s">
        <v>288</v>
      </c>
      <c r="Y13" s="138"/>
      <c r="Z13" s="102"/>
    </row>
    <row r="14" spans="1:26" ht="87.6" customHeight="1" thickBot="1" x14ac:dyDescent="0.25">
      <c r="A14" s="115" t="s">
        <v>239</v>
      </c>
      <c r="B14" s="114" t="s">
        <v>268</v>
      </c>
      <c r="C14" s="114" t="s">
        <v>269</v>
      </c>
      <c r="D14" s="114" t="s">
        <v>270</v>
      </c>
      <c r="G14" s="108" t="s">
        <v>207</v>
      </c>
      <c r="H14" s="109" t="s">
        <v>208</v>
      </c>
      <c r="I14" s="109" t="s">
        <v>209</v>
      </c>
      <c r="J14" s="109" t="s">
        <v>184</v>
      </c>
      <c r="K14" s="109" t="s">
        <v>229</v>
      </c>
      <c r="L14" s="109" t="s">
        <v>244</v>
      </c>
      <c r="M14" s="109" t="s">
        <v>210</v>
      </c>
      <c r="N14" s="135" t="s">
        <v>211</v>
      </c>
      <c r="O14" s="136"/>
      <c r="P14" s="135" t="s">
        <v>274</v>
      </c>
      <c r="Q14" s="137"/>
      <c r="R14" s="136"/>
      <c r="S14" s="135" t="s">
        <v>212</v>
      </c>
      <c r="T14" s="137"/>
      <c r="U14" s="137"/>
      <c r="V14" s="137"/>
      <c r="W14" s="137"/>
      <c r="X14" s="138" t="s">
        <v>289</v>
      </c>
      <c r="Y14" s="138"/>
      <c r="Z14" s="102"/>
    </row>
    <row r="15" spans="1:26" ht="52.5" customHeight="1" thickBot="1" x14ac:dyDescent="0.25">
      <c r="G15" s="108" t="s">
        <v>213</v>
      </c>
      <c r="H15" s="109" t="s">
        <v>232</v>
      </c>
      <c r="I15" s="109" t="s">
        <v>214</v>
      </c>
      <c r="J15" s="109" t="s">
        <v>184</v>
      </c>
      <c r="K15" s="109" t="s">
        <v>230</v>
      </c>
      <c r="L15" s="109" t="s">
        <v>244</v>
      </c>
      <c r="M15" s="109" t="s">
        <v>215</v>
      </c>
      <c r="N15" s="135" t="s">
        <v>216</v>
      </c>
      <c r="O15" s="136"/>
      <c r="P15" s="135" t="s">
        <v>275</v>
      </c>
      <c r="Q15" s="137"/>
      <c r="R15" s="136"/>
      <c r="S15" s="135" t="s">
        <v>200</v>
      </c>
      <c r="T15" s="137"/>
      <c r="U15" s="137"/>
      <c r="V15" s="137"/>
      <c r="W15" s="137"/>
      <c r="X15" s="138" t="s">
        <v>290</v>
      </c>
      <c r="Y15" s="138"/>
      <c r="Z15" s="102"/>
    </row>
    <row r="16" spans="1:26" ht="65.45" customHeight="1" thickBot="1" x14ac:dyDescent="0.25">
      <c r="G16" s="108" t="s">
        <v>217</v>
      </c>
      <c r="H16" s="109" t="s">
        <v>218</v>
      </c>
      <c r="I16" s="109" t="s">
        <v>219</v>
      </c>
      <c r="J16" s="109" t="s">
        <v>184</v>
      </c>
      <c r="K16" s="109" t="s">
        <v>231</v>
      </c>
      <c r="L16" s="109" t="s">
        <v>244</v>
      </c>
      <c r="M16" s="109" t="s">
        <v>220</v>
      </c>
      <c r="N16" s="135" t="s">
        <v>221</v>
      </c>
      <c r="O16" s="136"/>
      <c r="P16" s="135" t="s">
        <v>276</v>
      </c>
      <c r="Q16" s="137"/>
      <c r="R16" s="136"/>
      <c r="S16" s="135" t="s">
        <v>200</v>
      </c>
      <c r="T16" s="137"/>
      <c r="U16" s="137"/>
      <c r="V16" s="137"/>
      <c r="W16" s="137"/>
      <c r="X16" s="138" t="s">
        <v>291</v>
      </c>
      <c r="Y16" s="138"/>
      <c r="Z16" s="102"/>
    </row>
    <row r="17" spans="7:26" ht="39.6" customHeight="1" thickBot="1" x14ac:dyDescent="0.25">
      <c r="G17" s="108" t="s">
        <v>233</v>
      </c>
      <c r="H17" s="109" t="s">
        <v>234</v>
      </c>
      <c r="I17" s="109" t="s">
        <v>235</v>
      </c>
      <c r="J17" s="109" t="s">
        <v>184</v>
      </c>
      <c r="K17" s="109" t="s">
        <v>236</v>
      </c>
      <c r="L17" s="109" t="s">
        <v>237</v>
      </c>
      <c r="M17" s="109" t="s">
        <v>238</v>
      </c>
      <c r="N17" s="135" t="s">
        <v>240</v>
      </c>
      <c r="O17" s="136"/>
      <c r="P17" s="135" t="s">
        <v>279</v>
      </c>
      <c r="Q17" s="137"/>
      <c r="R17" s="136"/>
      <c r="S17" s="135" t="s">
        <v>200</v>
      </c>
      <c r="T17" s="137"/>
      <c r="U17" s="137"/>
      <c r="V17" s="137"/>
      <c r="W17" s="137"/>
      <c r="X17" s="138" t="s">
        <v>292</v>
      </c>
      <c r="Y17" s="138"/>
      <c r="Z17" s="102"/>
    </row>
    <row r="18" spans="7:26" ht="15.75" thickBot="1" x14ac:dyDescent="0.25">
      <c r="G18" s="118"/>
      <c r="H18" s="118"/>
      <c r="I18" s="118"/>
      <c r="J18" s="118"/>
      <c r="K18" s="119"/>
      <c r="L18" s="118"/>
      <c r="M18" s="118"/>
      <c r="N18" s="117"/>
      <c r="O18" s="117"/>
      <c r="P18" s="117"/>
      <c r="Q18" s="117"/>
      <c r="R18" s="117"/>
      <c r="S18" s="117"/>
      <c r="T18" s="117"/>
      <c r="U18" s="117"/>
      <c r="V18" s="117"/>
      <c r="W18" s="118"/>
      <c r="X18" s="118"/>
      <c r="Y18" s="118"/>
      <c r="Z18" s="102"/>
    </row>
    <row r="19" spans="7:26" ht="13.5" thickBot="1" x14ac:dyDescent="0.25">
      <c r="G19" s="104"/>
      <c r="H19" s="104"/>
      <c r="I19" s="105"/>
      <c r="J19" s="105"/>
      <c r="K19" s="105"/>
      <c r="L19" s="105"/>
      <c r="M19" s="105"/>
      <c r="N19" s="139"/>
      <c r="O19" s="139"/>
      <c r="P19" s="139"/>
      <c r="Q19" s="139"/>
      <c r="R19" s="139"/>
      <c r="S19" s="139"/>
      <c r="T19" s="139"/>
      <c r="U19" s="139"/>
      <c r="V19" s="139"/>
      <c r="W19" s="140"/>
      <c r="X19" s="140"/>
      <c r="Y19" s="140"/>
      <c r="Z19" s="140"/>
    </row>
    <row r="20" spans="7:26" ht="15.75" thickBot="1" x14ac:dyDescent="0.25">
      <c r="G20" s="105"/>
      <c r="H20" s="128" t="s">
        <v>242</v>
      </c>
      <c r="I20" s="129"/>
      <c r="J20" s="128" t="s">
        <v>243</v>
      </c>
      <c r="K20" s="130"/>
      <c r="L20" s="130"/>
      <c r="M20" s="131"/>
      <c r="N20" s="132" t="s">
        <v>227</v>
      </c>
      <c r="O20" s="130"/>
      <c r="P20" s="130"/>
      <c r="Q20" s="130"/>
      <c r="R20" s="130"/>
      <c r="S20" s="130"/>
      <c r="T20" s="130"/>
      <c r="U20" s="130"/>
      <c r="V20" s="130"/>
      <c r="W20" s="130"/>
      <c r="X20" s="130"/>
      <c r="Y20" s="131"/>
      <c r="Z20" s="102"/>
    </row>
    <row r="21" spans="7:26" x14ac:dyDescent="0.2">
      <c r="R21" s="133"/>
      <c r="S21" s="133"/>
      <c r="T21" s="133"/>
      <c r="U21" s="110"/>
      <c r="V21" s="134"/>
      <c r="W21" s="134"/>
      <c r="X21" s="134"/>
      <c r="Y21" s="134"/>
      <c r="Z21" s="134"/>
    </row>
    <row r="25" spans="7:26" ht="17.25" x14ac:dyDescent="0.2">
      <c r="G25" s="111"/>
    </row>
    <row r="26" spans="7:26" x14ac:dyDescent="0.2">
      <c r="G26" s="112"/>
    </row>
    <row r="27" spans="7:26" ht="17.25" x14ac:dyDescent="0.2">
      <c r="G27" s="113"/>
    </row>
    <row r="28" spans="7:26" ht="17.25" x14ac:dyDescent="0.2">
      <c r="G28" s="113"/>
    </row>
    <row r="29" spans="7:26" ht="17.25" x14ac:dyDescent="0.2">
      <c r="G29" s="113"/>
    </row>
    <row r="30" spans="7:26" ht="17.25" x14ac:dyDescent="0.2">
      <c r="G30" s="113"/>
    </row>
    <row r="31" spans="7:26" ht="17.25" x14ac:dyDescent="0.2">
      <c r="G31" s="113"/>
    </row>
    <row r="32" spans="7:26" ht="17.25" x14ac:dyDescent="0.2">
      <c r="G32" s="113"/>
    </row>
    <row r="33" spans="7:7" ht="17.25" x14ac:dyDescent="0.2">
      <c r="G33" s="113"/>
    </row>
    <row r="34" spans="7:7" ht="17.25" x14ac:dyDescent="0.2">
      <c r="G34" s="113"/>
    </row>
    <row r="35" spans="7:7" ht="17.25" x14ac:dyDescent="0.2">
      <c r="G35" s="113"/>
    </row>
    <row r="36" spans="7:7" ht="17.25" x14ac:dyDescent="0.2">
      <c r="G36" s="113"/>
    </row>
    <row r="37" spans="7:7" ht="17.25" x14ac:dyDescent="0.2">
      <c r="G37" s="113"/>
    </row>
    <row r="39" spans="7:7" ht="17.25" x14ac:dyDescent="0.2">
      <c r="G39" s="111"/>
    </row>
    <row r="40" spans="7:7" x14ac:dyDescent="0.2">
      <c r="G40" s="112"/>
    </row>
    <row r="41" spans="7:7" ht="17.25" x14ac:dyDescent="0.2">
      <c r="G41" s="113"/>
    </row>
    <row r="42" spans="7:7" ht="17.25" x14ac:dyDescent="0.2">
      <c r="G42" s="113"/>
    </row>
    <row r="43" spans="7:7" ht="17.25" x14ac:dyDescent="0.2">
      <c r="G43" s="113"/>
    </row>
    <row r="44" spans="7:7" ht="17.25" x14ac:dyDescent="0.2">
      <c r="G44" s="113"/>
    </row>
    <row r="45" spans="7:7" ht="17.25" x14ac:dyDescent="0.2">
      <c r="G45" s="113"/>
    </row>
    <row r="46" spans="7:7" ht="17.25" x14ac:dyDescent="0.2">
      <c r="G46" s="113"/>
    </row>
    <row r="47" spans="7:7" ht="17.25" x14ac:dyDescent="0.2">
      <c r="G47" s="113"/>
    </row>
    <row r="48" spans="7:7" ht="17.25" x14ac:dyDescent="0.2">
      <c r="G48" s="113"/>
    </row>
    <row r="49" spans="7:7" ht="17.25" x14ac:dyDescent="0.2">
      <c r="G49" s="113"/>
    </row>
    <row r="50" spans="7:7" ht="17.25" x14ac:dyDescent="0.2">
      <c r="G50" s="113"/>
    </row>
    <row r="51" spans="7:7" ht="17.25" x14ac:dyDescent="0.2">
      <c r="G51" s="113"/>
    </row>
    <row r="53" spans="7:7" ht="17.25" x14ac:dyDescent="0.2">
      <c r="G53" s="111"/>
    </row>
    <row r="54" spans="7:7" x14ac:dyDescent="0.2">
      <c r="G54" s="112"/>
    </row>
    <row r="55" spans="7:7" ht="17.25" x14ac:dyDescent="0.2">
      <c r="G55" s="113"/>
    </row>
    <row r="56" spans="7:7" ht="17.25" x14ac:dyDescent="0.2">
      <c r="G56" s="113"/>
    </row>
    <row r="57" spans="7:7" ht="17.25" x14ac:dyDescent="0.2">
      <c r="G57" s="113"/>
    </row>
    <row r="58" spans="7:7" ht="17.25" x14ac:dyDescent="0.2">
      <c r="G58" s="113"/>
    </row>
    <row r="59" spans="7:7" ht="17.25" x14ac:dyDescent="0.2">
      <c r="G59" s="113"/>
    </row>
    <row r="60" spans="7:7" ht="17.25" x14ac:dyDescent="0.2">
      <c r="G60" s="113"/>
    </row>
    <row r="61" spans="7:7" ht="17.25" x14ac:dyDescent="0.2">
      <c r="G61" s="113"/>
    </row>
    <row r="62" spans="7:7" ht="17.25" x14ac:dyDescent="0.2">
      <c r="G62" s="113"/>
    </row>
    <row r="63" spans="7:7" ht="17.25" x14ac:dyDescent="0.2">
      <c r="G63" s="113"/>
    </row>
    <row r="64" spans="7:7" ht="17.25" x14ac:dyDescent="0.2">
      <c r="G64" s="113"/>
    </row>
    <row r="65" spans="7:7" ht="17.25" x14ac:dyDescent="0.2">
      <c r="G65" s="113"/>
    </row>
    <row r="67" spans="7:7" ht="17.25" x14ac:dyDescent="0.2">
      <c r="G67" s="111"/>
    </row>
    <row r="68" spans="7:7" x14ac:dyDescent="0.2">
      <c r="G68" s="112"/>
    </row>
    <row r="69" spans="7:7" ht="17.25" x14ac:dyDescent="0.2">
      <c r="G69" s="113"/>
    </row>
    <row r="70" spans="7:7" ht="17.25" x14ac:dyDescent="0.2">
      <c r="G70" s="113"/>
    </row>
    <row r="71" spans="7:7" ht="17.25" x14ac:dyDescent="0.2">
      <c r="G71" s="113"/>
    </row>
    <row r="72" spans="7:7" ht="17.25" x14ac:dyDescent="0.2">
      <c r="G72" s="113"/>
    </row>
    <row r="73" spans="7:7" ht="17.25" x14ac:dyDescent="0.2">
      <c r="G73" s="113"/>
    </row>
    <row r="74" spans="7:7" ht="17.25" x14ac:dyDescent="0.2">
      <c r="G74" s="113"/>
    </row>
    <row r="75" spans="7:7" ht="17.25" x14ac:dyDescent="0.2">
      <c r="G75" s="113"/>
    </row>
    <row r="76" spans="7:7" ht="17.25" x14ac:dyDescent="0.2">
      <c r="G76" s="113"/>
    </row>
    <row r="77" spans="7:7" ht="17.25" x14ac:dyDescent="0.2">
      <c r="G77" s="113"/>
    </row>
    <row r="78" spans="7:7" ht="17.25" x14ac:dyDescent="0.2">
      <c r="G78" s="113"/>
    </row>
    <row r="79" spans="7:7" ht="17.25" x14ac:dyDescent="0.2">
      <c r="G79" s="113"/>
    </row>
  </sheetData>
  <mergeCells count="58">
    <mergeCell ref="N16:O16"/>
    <mergeCell ref="P16:R16"/>
    <mergeCell ref="S16:W16"/>
    <mergeCell ref="X16:Y16"/>
    <mergeCell ref="N7:P7"/>
    <mergeCell ref="Q7:S7"/>
    <mergeCell ref="T7:V7"/>
    <mergeCell ref="W7:Z7"/>
    <mergeCell ref="N8:O8"/>
    <mergeCell ref="P8:R8"/>
    <mergeCell ref="S8:W8"/>
    <mergeCell ref="X8:Y8"/>
    <mergeCell ref="N9:O9"/>
    <mergeCell ref="P9:R9"/>
    <mergeCell ref="S9:W9"/>
    <mergeCell ref="X9:Y9"/>
    <mergeCell ref="G5:X5"/>
    <mergeCell ref="Y5:Z5"/>
    <mergeCell ref="G6:L6"/>
    <mergeCell ref="O6:X6"/>
    <mergeCell ref="Y6:Z6"/>
    <mergeCell ref="N10:O10"/>
    <mergeCell ref="P10:R10"/>
    <mergeCell ref="S10:W10"/>
    <mergeCell ref="X10:Y10"/>
    <mergeCell ref="N11:O11"/>
    <mergeCell ref="P11:R11"/>
    <mergeCell ref="S11:W11"/>
    <mergeCell ref="X11:Y11"/>
    <mergeCell ref="N12:O12"/>
    <mergeCell ref="P12:R12"/>
    <mergeCell ref="S12:W12"/>
    <mergeCell ref="X12:Y12"/>
    <mergeCell ref="N13:O13"/>
    <mergeCell ref="P13:R13"/>
    <mergeCell ref="S13:W13"/>
    <mergeCell ref="X13:Y13"/>
    <mergeCell ref="N14:O14"/>
    <mergeCell ref="P14:R14"/>
    <mergeCell ref="S14:W14"/>
    <mergeCell ref="X14:Y14"/>
    <mergeCell ref="N15:O15"/>
    <mergeCell ref="P15:R15"/>
    <mergeCell ref="S15:W15"/>
    <mergeCell ref="X15:Y15"/>
    <mergeCell ref="N17:O17"/>
    <mergeCell ref="P17:R17"/>
    <mergeCell ref="S17:W17"/>
    <mergeCell ref="X17:Y17"/>
    <mergeCell ref="N19:P19"/>
    <mergeCell ref="Q19:S19"/>
    <mergeCell ref="T19:V19"/>
    <mergeCell ref="W19:Z19"/>
    <mergeCell ref="H20:I20"/>
    <mergeCell ref="J20:M20"/>
    <mergeCell ref="N20:Y20"/>
    <mergeCell ref="R21:T21"/>
    <mergeCell ref="V21:Z21"/>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CCA02-05CB-4E3A-B062-FA58E72B7FF5}">
  <dimension ref="B2:K30"/>
  <sheetViews>
    <sheetView zoomScale="90" zoomScaleNormal="90" zoomScaleSheetLayoutView="100" workbookViewId="0">
      <pane ySplit="5" topLeftCell="A6" activePane="bottomLeft" state="frozenSplit"/>
      <selection pane="bottomLeft" activeCell="D5" sqref="D5"/>
    </sheetView>
  </sheetViews>
  <sheetFormatPr defaultRowHeight="12.75" x14ac:dyDescent="0.2"/>
  <cols>
    <col min="1" max="1" width="1.42578125" customWidth="1"/>
    <col min="2" max="2" width="9" bestFit="1" customWidth="1"/>
    <col min="3" max="3" width="67.28515625" bestFit="1" customWidth="1"/>
    <col min="4" max="4" width="13" style="1" customWidth="1"/>
    <col min="5" max="11" width="5.7109375" style="1" customWidth="1"/>
    <col min="13" max="13" width="16.85546875" bestFit="1" customWidth="1"/>
    <col min="14" max="14" width="22.42578125" bestFit="1" customWidth="1"/>
  </cols>
  <sheetData>
    <row r="2" spans="2:11" ht="19.5" x14ac:dyDescent="0.3">
      <c r="B2" s="164" t="s">
        <v>293</v>
      </c>
    </row>
    <row r="3" spans="2:11" x14ac:dyDescent="0.2">
      <c r="C3" s="165"/>
    </row>
    <row r="4" spans="2:11" ht="13.5" thickBot="1" x14ac:dyDescent="0.25">
      <c r="D4" s="166" t="s">
        <v>294</v>
      </c>
      <c r="E4" s="166"/>
      <c r="F4" s="166"/>
      <c r="G4" s="166"/>
      <c r="H4" s="166"/>
      <c r="I4" s="166"/>
      <c r="J4" s="166"/>
      <c r="K4" s="166"/>
    </row>
    <row r="5" spans="2:11" ht="17.25" thickTop="1" thickBot="1" x14ac:dyDescent="0.25">
      <c r="B5" s="228" t="s">
        <v>0</v>
      </c>
      <c r="C5" s="229" t="s">
        <v>1</v>
      </c>
      <c r="D5" s="230" t="s">
        <v>295</v>
      </c>
      <c r="E5" s="230" t="s">
        <v>296</v>
      </c>
      <c r="F5" s="230" t="s">
        <v>297</v>
      </c>
      <c r="G5" s="230" t="s">
        <v>298</v>
      </c>
      <c r="H5" s="230" t="s">
        <v>299</v>
      </c>
      <c r="I5" s="230" t="s">
        <v>300</v>
      </c>
      <c r="J5" s="230" t="s">
        <v>301</v>
      </c>
      <c r="K5" s="230" t="s">
        <v>302</v>
      </c>
    </row>
    <row r="6" spans="2:11" ht="13.5" thickBot="1" x14ac:dyDescent="0.25">
      <c r="B6" s="231"/>
      <c r="C6" s="231"/>
      <c r="D6" s="231"/>
      <c r="E6" s="231"/>
      <c r="F6" s="231"/>
      <c r="G6" s="231"/>
      <c r="H6" s="231"/>
      <c r="I6" s="231"/>
      <c r="J6" s="231"/>
      <c r="K6" s="231"/>
    </row>
    <row r="7" spans="2:11" ht="15.95" customHeight="1" x14ac:dyDescent="0.2">
      <c r="B7" s="232">
        <v>1</v>
      </c>
      <c r="C7" s="233" t="s">
        <v>303</v>
      </c>
      <c r="D7" s="233"/>
      <c r="E7" s="233"/>
      <c r="F7" s="233"/>
      <c r="G7" s="233"/>
      <c r="H7" s="233"/>
      <c r="I7" s="233"/>
      <c r="J7" s="233"/>
      <c r="K7" s="234"/>
    </row>
    <row r="8" spans="2:11" ht="15.95" customHeight="1" x14ac:dyDescent="0.2">
      <c r="B8" s="227" t="s">
        <v>9</v>
      </c>
      <c r="C8" s="237" t="s">
        <v>407</v>
      </c>
      <c r="D8" s="238" t="s">
        <v>304</v>
      </c>
      <c r="E8" s="238" t="s">
        <v>312</v>
      </c>
      <c r="F8" s="238" t="s">
        <v>312</v>
      </c>
      <c r="G8" s="238" t="s">
        <v>312</v>
      </c>
      <c r="H8" s="238" t="s">
        <v>312</v>
      </c>
      <c r="I8" s="238" t="s">
        <v>317</v>
      </c>
      <c r="J8" s="238" t="s">
        <v>317</v>
      </c>
      <c r="K8" s="238" t="s">
        <v>317</v>
      </c>
    </row>
    <row r="9" spans="2:11" ht="15.95" customHeight="1" x14ac:dyDescent="0.25">
      <c r="B9" s="227" t="s">
        <v>306</v>
      </c>
      <c r="C9" s="227" t="s">
        <v>307</v>
      </c>
      <c r="D9" s="235" t="s">
        <v>304</v>
      </c>
      <c r="E9" s="235" t="s">
        <v>305</v>
      </c>
      <c r="F9" s="235" t="s">
        <v>305</v>
      </c>
      <c r="G9" s="235" t="s">
        <v>305</v>
      </c>
      <c r="H9" s="235" t="s">
        <v>305</v>
      </c>
      <c r="I9" s="235" t="s">
        <v>308</v>
      </c>
      <c r="J9" s="235" t="s">
        <v>308</v>
      </c>
      <c r="K9" s="235" t="s">
        <v>308</v>
      </c>
    </row>
    <row r="10" spans="2:11" ht="15.95" customHeight="1" x14ac:dyDescent="0.25">
      <c r="B10" s="227" t="s">
        <v>309</v>
      </c>
      <c r="C10" s="227" t="s">
        <v>310</v>
      </c>
      <c r="D10" s="235" t="s">
        <v>311</v>
      </c>
      <c r="E10" s="235" t="s">
        <v>312</v>
      </c>
      <c r="F10" s="235" t="s">
        <v>312</v>
      </c>
      <c r="G10" s="235" t="s">
        <v>312</v>
      </c>
      <c r="H10" s="235" t="s">
        <v>312</v>
      </c>
      <c r="I10" s="235" t="s">
        <v>312</v>
      </c>
      <c r="J10" s="235" t="s">
        <v>312</v>
      </c>
      <c r="K10" s="235" t="s">
        <v>312</v>
      </c>
    </row>
    <row r="11" spans="2:11" ht="15.95" customHeight="1" x14ac:dyDescent="0.25">
      <c r="B11" s="227" t="s">
        <v>313</v>
      </c>
      <c r="C11" s="227" t="s">
        <v>314</v>
      </c>
      <c r="D11" s="235" t="s">
        <v>315</v>
      </c>
      <c r="E11" s="235" t="s">
        <v>312</v>
      </c>
      <c r="F11" s="235" t="s">
        <v>312</v>
      </c>
      <c r="G11" s="235" t="s">
        <v>312</v>
      </c>
      <c r="H11" s="235" t="s">
        <v>312</v>
      </c>
      <c r="I11" s="235" t="s">
        <v>312</v>
      </c>
      <c r="J11" s="235" t="s">
        <v>312</v>
      </c>
      <c r="K11" s="235" t="s">
        <v>312</v>
      </c>
    </row>
    <row r="12" spans="2:11" ht="15.95" customHeight="1" x14ac:dyDescent="0.2">
      <c r="B12" s="227" t="s">
        <v>316</v>
      </c>
      <c r="C12" s="227" t="s">
        <v>408</v>
      </c>
      <c r="D12" s="227" t="s">
        <v>315</v>
      </c>
      <c r="E12" s="227" t="s">
        <v>349</v>
      </c>
      <c r="F12" s="227" t="s">
        <v>312</v>
      </c>
      <c r="G12" s="227" t="s">
        <v>312</v>
      </c>
      <c r="H12" s="227" t="s">
        <v>312</v>
      </c>
      <c r="I12" s="227" t="s">
        <v>312</v>
      </c>
      <c r="J12" s="227" t="s">
        <v>312</v>
      </c>
      <c r="K12" s="227" t="s">
        <v>312</v>
      </c>
    </row>
    <row r="13" spans="2:11" ht="15.95" customHeight="1" x14ac:dyDescent="0.25">
      <c r="B13" s="227" t="s">
        <v>318</v>
      </c>
      <c r="C13" s="227" t="s">
        <v>319</v>
      </c>
      <c r="D13" s="235" t="s">
        <v>315</v>
      </c>
      <c r="E13" s="235" t="s">
        <v>312</v>
      </c>
      <c r="F13" s="235" t="s">
        <v>312</v>
      </c>
      <c r="G13" s="235" t="s">
        <v>312</v>
      </c>
      <c r="H13" s="235" t="s">
        <v>312</v>
      </c>
      <c r="I13" s="235" t="s">
        <v>317</v>
      </c>
      <c r="J13" s="235" t="s">
        <v>317</v>
      </c>
      <c r="K13" s="235" t="s">
        <v>317</v>
      </c>
    </row>
    <row r="14" spans="2:11" ht="15.95" customHeight="1" x14ac:dyDescent="0.25">
      <c r="B14" s="227" t="s">
        <v>11</v>
      </c>
      <c r="C14" s="227" t="s">
        <v>18</v>
      </c>
      <c r="D14" s="235" t="s">
        <v>315</v>
      </c>
      <c r="E14" s="235" t="s">
        <v>312</v>
      </c>
      <c r="F14" s="235" t="s">
        <v>312</v>
      </c>
      <c r="G14" s="235" t="s">
        <v>312</v>
      </c>
      <c r="H14" s="235" t="s">
        <v>312</v>
      </c>
      <c r="I14" s="235" t="s">
        <v>317</v>
      </c>
      <c r="J14" s="235"/>
      <c r="K14" s="235"/>
    </row>
    <row r="15" spans="2:11" ht="15.95" customHeight="1" x14ac:dyDescent="0.25">
      <c r="B15" s="227" t="s">
        <v>320</v>
      </c>
      <c r="C15" s="227" t="s">
        <v>321</v>
      </c>
      <c r="D15" s="235" t="s">
        <v>315</v>
      </c>
      <c r="E15" s="235" t="s">
        <v>312</v>
      </c>
      <c r="F15" s="235" t="s">
        <v>312</v>
      </c>
      <c r="G15" s="235" t="s">
        <v>312</v>
      </c>
      <c r="H15" s="235" t="s">
        <v>312</v>
      </c>
      <c r="I15" s="235" t="s">
        <v>312</v>
      </c>
      <c r="J15" s="235" t="s">
        <v>312</v>
      </c>
      <c r="K15" s="235" t="s">
        <v>312</v>
      </c>
    </row>
    <row r="16" spans="2:11" ht="15.95" customHeight="1" x14ac:dyDescent="0.2">
      <c r="B16" s="227" t="s">
        <v>322</v>
      </c>
      <c r="C16" s="227" t="s">
        <v>409</v>
      </c>
      <c r="D16" s="227" t="s">
        <v>315</v>
      </c>
      <c r="E16" s="227" t="s">
        <v>312</v>
      </c>
      <c r="F16" s="227" t="s">
        <v>349</v>
      </c>
      <c r="G16" s="227" t="s">
        <v>349</v>
      </c>
      <c r="H16" s="227" t="s">
        <v>312</v>
      </c>
      <c r="I16" s="227" t="s">
        <v>317</v>
      </c>
      <c r="J16" s="227" t="s">
        <v>312</v>
      </c>
      <c r="K16" s="227" t="s">
        <v>317</v>
      </c>
    </row>
    <row r="17" spans="2:11" ht="15.95" customHeight="1" x14ac:dyDescent="0.25">
      <c r="B17" s="227" t="s">
        <v>12</v>
      </c>
      <c r="C17" s="227" t="s">
        <v>19</v>
      </c>
      <c r="D17" s="235" t="s">
        <v>315</v>
      </c>
      <c r="E17" s="235" t="s">
        <v>312</v>
      </c>
      <c r="F17" s="235" t="s">
        <v>312</v>
      </c>
      <c r="G17" s="235" t="s">
        <v>312</v>
      </c>
      <c r="H17" s="235" t="s">
        <v>312</v>
      </c>
      <c r="I17" s="235" t="s">
        <v>317</v>
      </c>
      <c r="J17" s="235" t="s">
        <v>317</v>
      </c>
      <c r="K17" s="235" t="s">
        <v>317</v>
      </c>
    </row>
    <row r="18" spans="2:11" ht="15.95" customHeight="1" x14ac:dyDescent="0.25">
      <c r="B18" s="227" t="s">
        <v>323</v>
      </c>
      <c r="C18" s="227" t="s">
        <v>324</v>
      </c>
      <c r="D18" s="235" t="s">
        <v>315</v>
      </c>
      <c r="E18" s="235" t="s">
        <v>312</v>
      </c>
      <c r="F18" s="235" t="s">
        <v>312</v>
      </c>
      <c r="G18" s="235" t="s">
        <v>312</v>
      </c>
      <c r="H18" s="235" t="s">
        <v>312</v>
      </c>
      <c r="I18" s="235" t="s">
        <v>312</v>
      </c>
      <c r="J18" s="235" t="s">
        <v>312</v>
      </c>
      <c r="K18" s="235" t="s">
        <v>312</v>
      </c>
    </row>
    <row r="19" spans="2:11" ht="15.95" customHeight="1" x14ac:dyDescent="0.2">
      <c r="B19" s="227" t="s">
        <v>325</v>
      </c>
      <c r="C19" s="227" t="s">
        <v>410</v>
      </c>
      <c r="D19" s="227" t="s">
        <v>315</v>
      </c>
      <c r="E19" s="227" t="s">
        <v>312</v>
      </c>
      <c r="F19" s="227" t="s">
        <v>317</v>
      </c>
      <c r="G19" s="227" t="s">
        <v>317</v>
      </c>
      <c r="H19" s="227" t="s">
        <v>317</v>
      </c>
      <c r="I19" s="227" t="s">
        <v>312</v>
      </c>
      <c r="J19" s="227" t="s">
        <v>304</v>
      </c>
      <c r="K19" s="227" t="s">
        <v>312</v>
      </c>
    </row>
    <row r="20" spans="2:11" ht="15.95" customHeight="1" x14ac:dyDescent="0.25">
      <c r="B20" s="227" t="s">
        <v>326</v>
      </c>
      <c r="C20" s="227" t="s">
        <v>327</v>
      </c>
      <c r="D20" s="235" t="s">
        <v>315</v>
      </c>
      <c r="E20" s="235" t="s">
        <v>312</v>
      </c>
      <c r="F20" s="235" t="s">
        <v>312</v>
      </c>
      <c r="G20" s="235" t="s">
        <v>312</v>
      </c>
      <c r="H20" s="235" t="s">
        <v>312</v>
      </c>
      <c r="I20" s="235" t="s">
        <v>317</v>
      </c>
      <c r="J20" s="235" t="s">
        <v>317</v>
      </c>
      <c r="K20" s="235" t="s">
        <v>317</v>
      </c>
    </row>
    <row r="21" spans="2:11" ht="15.95" customHeight="1" x14ac:dyDescent="0.2">
      <c r="B21" s="236" t="s">
        <v>370</v>
      </c>
      <c r="C21" s="227" t="s">
        <v>411</v>
      </c>
      <c r="D21" s="227" t="s">
        <v>304</v>
      </c>
      <c r="E21" s="227" t="s">
        <v>312</v>
      </c>
      <c r="F21" s="227" t="s">
        <v>312</v>
      </c>
      <c r="G21" s="227" t="s">
        <v>312</v>
      </c>
      <c r="H21" s="227" t="s">
        <v>312</v>
      </c>
      <c r="I21" s="227" t="s">
        <v>317</v>
      </c>
      <c r="J21" s="227" t="s">
        <v>312</v>
      </c>
      <c r="K21" s="227" t="s">
        <v>312</v>
      </c>
    </row>
    <row r="22" spans="2:11" x14ac:dyDescent="0.2">
      <c r="B22" s="22" t="s">
        <v>328</v>
      </c>
    </row>
    <row r="23" spans="2:11" x14ac:dyDescent="0.2">
      <c r="D23" s="3" t="s">
        <v>329</v>
      </c>
    </row>
    <row r="24" spans="2:11" s="1" customFormat="1" x14ac:dyDescent="0.2">
      <c r="B24" s="165" t="s">
        <v>330</v>
      </c>
      <c r="C24"/>
      <c r="D24" s="3" t="s">
        <v>331</v>
      </c>
    </row>
    <row r="25" spans="2:11" s="1" customFormat="1" x14ac:dyDescent="0.2">
      <c r="B25" s="165" t="s">
        <v>332</v>
      </c>
      <c r="C25"/>
      <c r="D25" s="3" t="s">
        <v>333</v>
      </c>
    </row>
    <row r="26" spans="2:11" s="1" customFormat="1" x14ac:dyDescent="0.2">
      <c r="B26" s="165" t="s">
        <v>334</v>
      </c>
      <c r="C26"/>
      <c r="D26" s="3" t="s">
        <v>335</v>
      </c>
    </row>
    <row r="27" spans="2:11" s="1" customFormat="1" x14ac:dyDescent="0.2">
      <c r="B27" s="165" t="s">
        <v>336</v>
      </c>
      <c r="C27"/>
      <c r="D27" s="3" t="s">
        <v>337</v>
      </c>
    </row>
    <row r="28" spans="2:11" s="1" customFormat="1" x14ac:dyDescent="0.2">
      <c r="B28" s="165" t="s">
        <v>338</v>
      </c>
      <c r="C28"/>
      <c r="D28" s="3" t="s">
        <v>339</v>
      </c>
    </row>
    <row r="29" spans="2:11" s="1" customFormat="1" x14ac:dyDescent="0.2">
      <c r="B29"/>
      <c r="C29"/>
      <c r="D29" s="3" t="s">
        <v>340</v>
      </c>
    </row>
    <row r="30" spans="2:11" s="1" customFormat="1" x14ac:dyDescent="0.2">
      <c r="B30"/>
      <c r="C30"/>
      <c r="D30" s="3" t="s">
        <v>341</v>
      </c>
    </row>
  </sheetData>
  <mergeCells count="1">
    <mergeCell ref="D4:K4"/>
  </mergeCells>
  <printOptions horizontalCentered="1" verticalCentered="1"/>
  <pageMargins left="0.27559055118110237" right="0.27559055118110237" top="0.6692913385826772" bottom="0.43307086614173229" header="0.31496062992125984" footer="0.31496062992125984"/>
  <pageSetup paperSize="9" scale="65"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FF878-3689-45AD-85CC-5C01826B5305}">
  <dimension ref="B1:L34"/>
  <sheetViews>
    <sheetView topLeftCell="A10" zoomScale="70" zoomScaleNormal="70" zoomScaleSheetLayoutView="100" workbookViewId="0">
      <selection activeCell="D40" sqref="D40"/>
    </sheetView>
  </sheetViews>
  <sheetFormatPr defaultRowHeight="12.75" x14ac:dyDescent="0.2"/>
  <cols>
    <col min="1" max="1" width="9.140625" style="167"/>
    <col min="2" max="2" width="3" style="167" customWidth="1"/>
    <col min="3" max="3" width="7.85546875" style="167" bestFit="1" customWidth="1"/>
    <col min="4" max="4" width="38.5703125" style="167" bestFit="1" customWidth="1"/>
    <col min="5" max="5" width="42.85546875" style="168" bestFit="1" customWidth="1"/>
    <col min="6" max="6" width="40" style="168" bestFit="1" customWidth="1"/>
    <col min="7" max="7" width="44.28515625" style="168" bestFit="1" customWidth="1"/>
    <col min="8" max="8" width="44" style="168" bestFit="1" customWidth="1"/>
    <col min="9" max="9" width="9.140625" style="167"/>
    <col min="10" max="10" width="16.85546875" style="167" bestFit="1" customWidth="1"/>
    <col min="11" max="11" width="22.42578125" style="167" bestFit="1" customWidth="1"/>
    <col min="12" max="12" width="43.42578125" style="167" bestFit="1" customWidth="1"/>
    <col min="13" max="16384" width="9.140625" style="167"/>
  </cols>
  <sheetData>
    <row r="1" spans="3:8" ht="13.5" thickBot="1" x14ac:dyDescent="0.25"/>
    <row r="2" spans="3:8" ht="20.25" thickBot="1" x14ac:dyDescent="0.35">
      <c r="C2" s="175" t="s">
        <v>373</v>
      </c>
      <c r="D2" s="174"/>
      <c r="E2" s="174"/>
      <c r="F2" s="174"/>
      <c r="G2" s="174"/>
      <c r="H2" s="174"/>
    </row>
    <row r="3" spans="3:8" ht="17.25" thickTop="1" thickBot="1" x14ac:dyDescent="0.25">
      <c r="C3" s="173" t="s">
        <v>372</v>
      </c>
      <c r="D3" s="172" t="s">
        <v>371</v>
      </c>
      <c r="E3" s="171" t="s">
        <v>294</v>
      </c>
      <c r="F3" s="171"/>
      <c r="G3" s="171"/>
      <c r="H3" s="171"/>
    </row>
    <row r="4" spans="3:8" ht="15.75" x14ac:dyDescent="0.2">
      <c r="C4" s="246"/>
      <c r="D4" s="247"/>
      <c r="E4" s="248" t="s">
        <v>394</v>
      </c>
      <c r="F4" s="249" t="s">
        <v>395</v>
      </c>
      <c r="G4" s="249" t="s">
        <v>396</v>
      </c>
      <c r="H4" s="249" t="s">
        <v>397</v>
      </c>
    </row>
    <row r="5" spans="3:8" ht="21" customHeight="1" x14ac:dyDescent="0.2">
      <c r="C5" s="250">
        <v>1</v>
      </c>
      <c r="D5" s="251" t="s">
        <v>303</v>
      </c>
      <c r="E5" s="166"/>
      <c r="F5" s="166"/>
      <c r="G5" s="166"/>
      <c r="H5" s="166"/>
    </row>
    <row r="6" spans="3:8" ht="21" customHeight="1" x14ac:dyDescent="0.2">
      <c r="C6" s="252" t="s">
        <v>9</v>
      </c>
      <c r="D6" s="252" t="s">
        <v>407</v>
      </c>
      <c r="E6" s="252" t="s">
        <v>366</v>
      </c>
      <c r="F6" s="252" t="s">
        <v>312</v>
      </c>
      <c r="G6" s="252" t="s">
        <v>312</v>
      </c>
      <c r="H6" s="252" t="s">
        <v>312</v>
      </c>
    </row>
    <row r="7" spans="3:8" ht="21" customHeight="1" x14ac:dyDescent="0.2">
      <c r="C7" s="252" t="s">
        <v>306</v>
      </c>
      <c r="D7" s="252" t="s">
        <v>412</v>
      </c>
      <c r="E7" s="252" t="s">
        <v>366</v>
      </c>
      <c r="F7" s="252" t="s">
        <v>312</v>
      </c>
      <c r="G7" s="252" t="s">
        <v>312</v>
      </c>
      <c r="H7" s="252" t="s">
        <v>312</v>
      </c>
    </row>
    <row r="8" spans="3:8" ht="21" customHeight="1" x14ac:dyDescent="0.2">
      <c r="C8" s="252" t="s">
        <v>309</v>
      </c>
      <c r="D8" s="252" t="s">
        <v>310</v>
      </c>
      <c r="E8" s="252" t="s">
        <v>366</v>
      </c>
      <c r="F8" s="252" t="s">
        <v>312</v>
      </c>
      <c r="G8" s="252" t="s">
        <v>312</v>
      </c>
      <c r="H8" s="252" t="s">
        <v>312</v>
      </c>
    </row>
    <row r="9" spans="3:8" ht="21" customHeight="1" x14ac:dyDescent="0.2">
      <c r="C9" s="252" t="s">
        <v>313</v>
      </c>
      <c r="D9" s="252" t="s">
        <v>413</v>
      </c>
      <c r="E9" s="252" t="s">
        <v>366</v>
      </c>
      <c r="F9" s="252" t="s">
        <v>312</v>
      </c>
      <c r="G9" s="252" t="s">
        <v>312</v>
      </c>
      <c r="H9" s="252" t="s">
        <v>312</v>
      </c>
    </row>
    <row r="10" spans="3:8" ht="21" customHeight="1" x14ac:dyDescent="0.2">
      <c r="C10" s="252" t="s">
        <v>316</v>
      </c>
      <c r="D10" s="252" t="s">
        <v>414</v>
      </c>
      <c r="E10" s="252" t="s">
        <v>366</v>
      </c>
      <c r="F10" s="252" t="s">
        <v>312</v>
      </c>
      <c r="G10" s="252" t="s">
        <v>312</v>
      </c>
      <c r="H10" s="252" t="s">
        <v>312</v>
      </c>
    </row>
    <row r="11" spans="3:8" ht="21" customHeight="1" x14ac:dyDescent="0.2">
      <c r="C11" s="252" t="s">
        <v>318</v>
      </c>
      <c r="D11" s="252" t="s">
        <v>369</v>
      </c>
      <c r="E11" s="252" t="s">
        <v>366</v>
      </c>
      <c r="F11" s="252" t="s">
        <v>317</v>
      </c>
      <c r="G11" s="252" t="s">
        <v>317</v>
      </c>
      <c r="H11" s="252" t="s">
        <v>317</v>
      </c>
    </row>
    <row r="12" spans="3:8" ht="21" customHeight="1" x14ac:dyDescent="0.2">
      <c r="C12" s="250">
        <v>2</v>
      </c>
      <c r="D12" s="251" t="s">
        <v>368</v>
      </c>
      <c r="E12" s="166"/>
      <c r="F12" s="166"/>
      <c r="G12" s="166"/>
      <c r="H12" s="166"/>
    </row>
    <row r="13" spans="3:8" ht="21" customHeight="1" x14ac:dyDescent="0.2">
      <c r="C13" s="252" t="s">
        <v>5</v>
      </c>
      <c r="D13" s="252" t="s">
        <v>367</v>
      </c>
      <c r="E13" s="252" t="s">
        <v>366</v>
      </c>
      <c r="F13" s="252" t="s">
        <v>312</v>
      </c>
      <c r="G13" s="252" t="s">
        <v>312</v>
      </c>
      <c r="H13" s="252" t="s">
        <v>312</v>
      </c>
    </row>
    <row r="14" spans="3:8" ht="21" customHeight="1" x14ac:dyDescent="0.2">
      <c r="C14" s="252" t="s">
        <v>365</v>
      </c>
      <c r="D14" s="252" t="s">
        <v>364</v>
      </c>
      <c r="E14" s="252" t="s">
        <v>312</v>
      </c>
      <c r="F14" s="252" t="s">
        <v>305</v>
      </c>
      <c r="G14" s="252" t="s">
        <v>312</v>
      </c>
      <c r="H14" s="252" t="s">
        <v>312</v>
      </c>
    </row>
    <row r="15" spans="3:8" ht="21" customHeight="1" x14ac:dyDescent="0.2">
      <c r="C15" s="252" t="s">
        <v>6</v>
      </c>
      <c r="D15" s="252" t="s">
        <v>363</v>
      </c>
      <c r="E15" s="252" t="s">
        <v>312</v>
      </c>
      <c r="F15" s="252" t="s">
        <v>349</v>
      </c>
      <c r="G15" s="252" t="s">
        <v>312</v>
      </c>
      <c r="H15" s="252" t="s">
        <v>312</v>
      </c>
    </row>
    <row r="16" spans="3:8" ht="21" customHeight="1" x14ac:dyDescent="0.2">
      <c r="C16" s="252" t="s">
        <v>7</v>
      </c>
      <c r="D16" s="252" t="s">
        <v>362</v>
      </c>
      <c r="E16" s="252" t="s">
        <v>312</v>
      </c>
      <c r="F16" s="252" t="s">
        <v>349</v>
      </c>
      <c r="G16" s="252" t="s">
        <v>305</v>
      </c>
      <c r="H16" s="252" t="s">
        <v>312</v>
      </c>
    </row>
    <row r="17" spans="2:12" ht="21" customHeight="1" x14ac:dyDescent="0.2">
      <c r="C17" s="252" t="s">
        <v>361</v>
      </c>
      <c r="D17" s="252" t="s">
        <v>360</v>
      </c>
      <c r="E17" s="252" t="s">
        <v>312</v>
      </c>
      <c r="F17" s="252" t="s">
        <v>312</v>
      </c>
      <c r="G17" s="252" t="s">
        <v>349</v>
      </c>
      <c r="H17" s="252" t="s">
        <v>312</v>
      </c>
    </row>
    <row r="18" spans="2:12" ht="21" customHeight="1" x14ac:dyDescent="0.2">
      <c r="C18" s="252" t="s">
        <v>359</v>
      </c>
      <c r="D18" s="252" t="s">
        <v>358</v>
      </c>
      <c r="E18" s="252" t="s">
        <v>312</v>
      </c>
      <c r="F18" s="252" t="s">
        <v>349</v>
      </c>
      <c r="G18" s="252" t="s">
        <v>312</v>
      </c>
      <c r="H18" s="252" t="s">
        <v>312</v>
      </c>
    </row>
    <row r="19" spans="2:12" ht="21" customHeight="1" x14ac:dyDescent="0.2">
      <c r="C19" s="252" t="s">
        <v>357</v>
      </c>
      <c r="D19" s="252" t="s">
        <v>356</v>
      </c>
      <c r="E19" s="252" t="s">
        <v>312</v>
      </c>
      <c r="F19" s="252" t="s">
        <v>312</v>
      </c>
      <c r="G19" s="252" t="s">
        <v>317</v>
      </c>
      <c r="H19" s="252" t="s">
        <v>349</v>
      </c>
    </row>
    <row r="20" spans="2:12" ht="21" customHeight="1" x14ac:dyDescent="0.2">
      <c r="C20" s="252" t="s">
        <v>355</v>
      </c>
      <c r="D20" s="252" t="s">
        <v>354</v>
      </c>
      <c r="E20" s="252" t="s">
        <v>312</v>
      </c>
      <c r="F20" s="252" t="s">
        <v>312</v>
      </c>
      <c r="G20" s="252" t="s">
        <v>317</v>
      </c>
      <c r="H20" s="252" t="s">
        <v>349</v>
      </c>
    </row>
    <row r="21" spans="2:12" ht="21" customHeight="1" x14ac:dyDescent="0.2">
      <c r="C21" s="252" t="s">
        <v>353</v>
      </c>
      <c r="D21" s="252" t="s">
        <v>352</v>
      </c>
      <c r="E21" s="252" t="s">
        <v>312</v>
      </c>
      <c r="F21" s="252" t="s">
        <v>312</v>
      </c>
      <c r="G21" s="252" t="s">
        <v>312</v>
      </c>
      <c r="H21" s="252" t="s">
        <v>349</v>
      </c>
    </row>
    <row r="22" spans="2:12" ht="21" customHeight="1" x14ac:dyDescent="0.2">
      <c r="C22" s="252" t="s">
        <v>351</v>
      </c>
      <c r="D22" s="252" t="s">
        <v>350</v>
      </c>
      <c r="E22" s="252" t="s">
        <v>312</v>
      </c>
      <c r="F22" s="252" t="s">
        <v>312</v>
      </c>
      <c r="G22" s="252" t="s">
        <v>349</v>
      </c>
      <c r="H22" s="252" t="s">
        <v>312</v>
      </c>
    </row>
    <row r="23" spans="2:12" ht="21" customHeight="1" x14ac:dyDescent="0.2">
      <c r="C23" s="250">
        <v>3</v>
      </c>
      <c r="D23" s="251" t="s">
        <v>416</v>
      </c>
      <c r="E23" s="166"/>
      <c r="F23" s="166"/>
      <c r="G23" s="166"/>
      <c r="H23" s="166"/>
    </row>
    <row r="24" spans="2:12" ht="15.95" customHeight="1" x14ac:dyDescent="0.2">
      <c r="C24" s="252" t="s">
        <v>13</v>
      </c>
      <c r="D24" s="252" t="s">
        <v>348</v>
      </c>
      <c r="E24" s="252" t="s">
        <v>312</v>
      </c>
      <c r="F24" s="252" t="s">
        <v>305</v>
      </c>
      <c r="G24" s="252" t="s">
        <v>305</v>
      </c>
      <c r="H24" s="252" t="s">
        <v>312</v>
      </c>
    </row>
    <row r="25" spans="2:12" x14ac:dyDescent="0.2">
      <c r="C25" s="252" t="s">
        <v>14</v>
      </c>
      <c r="D25" s="252" t="s">
        <v>327</v>
      </c>
      <c r="E25" s="252" t="s">
        <v>366</v>
      </c>
      <c r="F25" s="252" t="s">
        <v>317</v>
      </c>
      <c r="G25" s="252" t="s">
        <v>317</v>
      </c>
      <c r="H25" s="252" t="s">
        <v>317</v>
      </c>
    </row>
    <row r="26" spans="2:12" x14ac:dyDescent="0.2">
      <c r="C26" s="252" t="s">
        <v>415</v>
      </c>
      <c r="D26" s="252" t="s">
        <v>411</v>
      </c>
      <c r="E26" s="252" t="s">
        <v>366</v>
      </c>
      <c r="F26" s="252" t="s">
        <v>312</v>
      </c>
      <c r="G26" s="252" t="s">
        <v>312</v>
      </c>
      <c r="H26" s="252" t="s">
        <v>312</v>
      </c>
    </row>
    <row r="27" spans="2:12" s="168" customFormat="1" x14ac:dyDescent="0.2">
      <c r="J27" s="170"/>
      <c r="K27" s="170"/>
      <c r="L27" s="170"/>
    </row>
    <row r="28" spans="2:12" s="168" customFormat="1" x14ac:dyDescent="0.2">
      <c r="J28" s="169"/>
      <c r="K28" s="169"/>
      <c r="L28" s="169"/>
    </row>
    <row r="29" spans="2:12" s="168" customFormat="1" ht="15.75" x14ac:dyDescent="0.25">
      <c r="B29" s="167"/>
      <c r="C29" s="167"/>
      <c r="D29" s="239" t="s">
        <v>347</v>
      </c>
      <c r="E29" s="240"/>
      <c r="F29" s="241" t="s">
        <v>346</v>
      </c>
      <c r="G29" s="241"/>
      <c r="H29" s="241"/>
      <c r="J29" s="169"/>
      <c r="K29" s="169"/>
      <c r="L29" s="169"/>
    </row>
    <row r="30" spans="2:12" s="168" customFormat="1" x14ac:dyDescent="0.2">
      <c r="B30" s="167"/>
      <c r="D30" s="242" t="s">
        <v>330</v>
      </c>
      <c r="E30" s="243"/>
      <c r="F30" s="242" t="s">
        <v>345</v>
      </c>
      <c r="G30" s="244"/>
      <c r="H30" s="243"/>
      <c r="J30" s="169"/>
      <c r="K30" s="169"/>
      <c r="L30" s="169"/>
    </row>
    <row r="31" spans="2:12" s="168" customFormat="1" ht="23.25" customHeight="1" x14ac:dyDescent="0.2">
      <c r="B31" s="167"/>
      <c r="D31" s="242" t="s">
        <v>332</v>
      </c>
      <c r="E31" s="243"/>
      <c r="F31" s="242" t="s">
        <v>344</v>
      </c>
      <c r="G31" s="244"/>
      <c r="H31" s="243"/>
    </row>
    <row r="32" spans="2:12" ht="23.25" customHeight="1" x14ac:dyDescent="0.2">
      <c r="C32" s="168"/>
      <c r="D32" s="242" t="s">
        <v>334</v>
      </c>
      <c r="E32" s="243"/>
      <c r="F32" s="242" t="s">
        <v>343</v>
      </c>
      <c r="G32" s="244"/>
      <c r="H32" s="243"/>
    </row>
    <row r="33" spans="3:8" x14ac:dyDescent="0.2">
      <c r="C33" s="168"/>
      <c r="D33" s="242" t="s">
        <v>336</v>
      </c>
      <c r="E33" s="243"/>
      <c r="F33" s="242" t="s">
        <v>342</v>
      </c>
      <c r="G33" s="244"/>
      <c r="H33" s="243"/>
    </row>
    <row r="34" spans="3:8" x14ac:dyDescent="0.2">
      <c r="C34" s="168"/>
      <c r="D34" s="242" t="s">
        <v>338</v>
      </c>
      <c r="E34" s="243"/>
      <c r="F34" s="245"/>
      <c r="G34" s="245"/>
      <c r="H34" s="245"/>
    </row>
  </sheetData>
  <mergeCells count="6">
    <mergeCell ref="E5:H5"/>
    <mergeCell ref="E23:H23"/>
    <mergeCell ref="E12:H12"/>
    <mergeCell ref="C2:H2"/>
    <mergeCell ref="E3:H3"/>
    <mergeCell ref="C4:D4"/>
  </mergeCells>
  <printOptions horizontalCentered="1" verticalCentered="1"/>
  <pageMargins left="0.27559055118110237" right="0.27559055118110237" top="0.6692913385826772" bottom="0.43307086614173229" header="0.31496062992125984" footer="0.31496062992125984"/>
  <pageSetup paperSize="9" scale="6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F32C1-358C-4BD8-B47E-757158EBDAAD}">
  <dimension ref="G9:AU25"/>
  <sheetViews>
    <sheetView showGridLines="0" workbookViewId="0">
      <selection activeCell="W12" sqref="W12"/>
    </sheetView>
  </sheetViews>
  <sheetFormatPr defaultColWidth="11.42578125" defaultRowHeight="12.75" x14ac:dyDescent="0.2"/>
  <cols>
    <col min="7" max="7" width="8.42578125" customWidth="1"/>
    <col min="8" max="8" width="22.5703125" bestFit="1" customWidth="1"/>
    <col min="9" max="9" width="11.42578125" customWidth="1"/>
    <col min="10" max="10" width="19.5703125" bestFit="1" customWidth="1"/>
    <col min="11" max="11" width="0.85546875" customWidth="1"/>
    <col min="12" max="25" width="2.7109375" customWidth="1"/>
    <col min="26" max="26" width="3.85546875" customWidth="1"/>
    <col min="27" max="33" width="3.28515625" customWidth="1"/>
  </cols>
  <sheetData>
    <row r="9" spans="7:47" ht="16.5" thickBot="1" x14ac:dyDescent="0.3">
      <c r="G9" s="226" t="s">
        <v>393</v>
      </c>
      <c r="H9" s="225"/>
      <c r="I9" s="225"/>
    </row>
    <row r="10" spans="7:47" ht="13.5" thickBot="1" x14ac:dyDescent="0.25">
      <c r="G10" s="224">
        <v>0</v>
      </c>
      <c r="H10" s="223" t="s">
        <v>392</v>
      </c>
      <c r="I10" s="222"/>
    </row>
    <row r="11" spans="7:47" ht="20.100000000000001" customHeight="1" x14ac:dyDescent="0.25">
      <c r="G11" s="221">
        <v>2</v>
      </c>
      <c r="H11" s="220" t="s">
        <v>391</v>
      </c>
      <c r="I11" s="219"/>
      <c r="J11" s="218"/>
      <c r="K11" s="218"/>
      <c r="L11" s="217" t="s">
        <v>390</v>
      </c>
      <c r="M11" s="215"/>
      <c r="N11" s="215"/>
      <c r="O11" s="215"/>
      <c r="P11" s="215"/>
      <c r="Q11" s="215"/>
      <c r="R11" s="215"/>
      <c r="S11" s="215"/>
      <c r="T11" s="215"/>
      <c r="U11" s="215"/>
      <c r="V11" s="215"/>
      <c r="W11" s="216" t="s">
        <v>417</v>
      </c>
      <c r="X11" s="215"/>
      <c r="Y11" s="215"/>
      <c r="Z11" s="214"/>
    </row>
    <row r="12" spans="7:47" ht="14.25" customHeight="1" x14ac:dyDescent="0.2">
      <c r="G12" s="213">
        <v>5</v>
      </c>
      <c r="H12" s="212" t="s">
        <v>389</v>
      </c>
      <c r="I12" s="211"/>
      <c r="J12" s="196"/>
      <c r="K12" s="196"/>
      <c r="L12" s="202" t="s">
        <v>388</v>
      </c>
      <c r="M12" s="207"/>
      <c r="N12" s="207"/>
      <c r="O12" s="207"/>
      <c r="P12" s="207"/>
      <c r="Q12" s="207"/>
      <c r="R12" s="207"/>
      <c r="S12" s="207"/>
      <c r="T12" s="207"/>
      <c r="U12" s="207"/>
      <c r="V12" s="207"/>
      <c r="W12" s="207"/>
      <c r="X12" s="207"/>
      <c r="Y12" s="207"/>
      <c r="Z12" s="206"/>
    </row>
    <row r="13" spans="7:47" ht="14.25" customHeight="1" x14ac:dyDescent="0.2">
      <c r="G13" s="210">
        <v>8</v>
      </c>
      <c r="H13" s="209" t="s">
        <v>387</v>
      </c>
      <c r="I13" s="208"/>
      <c r="J13" s="196"/>
      <c r="K13" s="196"/>
      <c r="L13" s="202" t="s">
        <v>386</v>
      </c>
      <c r="M13" s="207"/>
      <c r="N13" s="207"/>
      <c r="O13" s="207"/>
      <c r="P13" s="207"/>
      <c r="Q13" s="207"/>
      <c r="R13" s="207"/>
      <c r="S13" s="207"/>
      <c r="T13" s="207"/>
      <c r="U13" s="207"/>
      <c r="V13" s="207"/>
      <c r="W13" s="207"/>
      <c r="X13" s="207"/>
      <c r="Y13" s="207"/>
      <c r="Z13" s="206"/>
    </row>
    <row r="14" spans="7:47" ht="13.5" thickBot="1" x14ac:dyDescent="0.25">
      <c r="G14" s="205">
        <v>10</v>
      </c>
      <c r="H14" s="204" t="s">
        <v>385</v>
      </c>
      <c r="I14" s="203"/>
      <c r="J14" s="196"/>
      <c r="K14" s="196"/>
      <c r="L14" s="202" t="s">
        <v>398</v>
      </c>
      <c r="M14" s="201"/>
      <c r="N14" s="201"/>
      <c r="O14" s="201"/>
      <c r="P14" s="201"/>
      <c r="Q14" s="201"/>
      <c r="R14" s="201"/>
      <c r="S14" s="201"/>
      <c r="T14" s="201"/>
      <c r="U14" s="201"/>
      <c r="V14" s="201"/>
      <c r="W14" s="201"/>
      <c r="X14" s="201"/>
      <c r="Y14" s="201"/>
      <c r="Z14" s="200"/>
    </row>
    <row r="15" spans="7:47" ht="15.75" thickBot="1" x14ac:dyDescent="0.25">
      <c r="H15" s="197"/>
      <c r="I15" s="199"/>
      <c r="J15" s="196"/>
      <c r="K15" s="196"/>
      <c r="L15" s="198"/>
      <c r="M15" s="198"/>
      <c r="N15" s="198"/>
      <c r="O15" s="198"/>
      <c r="P15" s="198"/>
      <c r="Q15" s="198"/>
      <c r="R15" s="198"/>
      <c r="S15" s="198"/>
      <c r="T15" s="198"/>
      <c r="U15" s="198"/>
      <c r="V15" s="198"/>
      <c r="W15" s="198"/>
      <c r="X15" s="198"/>
      <c r="Y15" s="198"/>
      <c r="Z15" s="198"/>
    </row>
    <row r="16" spans="7:47" ht="264.75" customHeight="1" thickBot="1" x14ac:dyDescent="0.25">
      <c r="I16" s="197"/>
      <c r="J16" s="197"/>
      <c r="K16" s="196"/>
      <c r="L16" s="195" t="s">
        <v>384</v>
      </c>
      <c r="M16" s="194" t="s">
        <v>383</v>
      </c>
      <c r="N16" s="194" t="s">
        <v>405</v>
      </c>
      <c r="O16" s="194" t="s">
        <v>382</v>
      </c>
      <c r="P16" s="194" t="s">
        <v>404</v>
      </c>
      <c r="Q16" s="194" t="s">
        <v>381</v>
      </c>
      <c r="R16" s="194" t="s">
        <v>403</v>
      </c>
      <c r="S16" s="194" t="s">
        <v>380</v>
      </c>
      <c r="T16" s="194" t="s">
        <v>379</v>
      </c>
      <c r="U16" s="194" t="s">
        <v>406</v>
      </c>
      <c r="V16" s="194" t="s">
        <v>378</v>
      </c>
      <c r="W16" s="194" t="s">
        <v>377</v>
      </c>
      <c r="X16" s="194" t="s">
        <v>376</v>
      </c>
      <c r="Y16" s="194" t="s">
        <v>375</v>
      </c>
      <c r="Z16" s="193" t="s">
        <v>374</v>
      </c>
      <c r="AA16" s="192"/>
      <c r="AB16" s="192"/>
      <c r="AC16" s="192"/>
      <c r="AD16" s="192"/>
      <c r="AE16" s="192"/>
      <c r="AF16" s="192"/>
      <c r="AG16" s="192"/>
      <c r="AH16" s="192"/>
      <c r="AI16" s="192"/>
      <c r="AJ16" s="192"/>
      <c r="AK16" s="192"/>
      <c r="AL16" s="192"/>
      <c r="AM16" s="192"/>
      <c r="AN16" s="192"/>
      <c r="AO16" s="192"/>
      <c r="AP16" s="192"/>
      <c r="AQ16" s="192"/>
      <c r="AR16" s="192"/>
      <c r="AS16" s="192"/>
      <c r="AT16" s="192"/>
      <c r="AU16" s="192"/>
    </row>
    <row r="17" spans="10:26" x14ac:dyDescent="0.2">
      <c r="J17" s="191" t="s">
        <v>399</v>
      </c>
      <c r="K17" s="190"/>
      <c r="L17" s="189">
        <v>5</v>
      </c>
      <c r="M17" s="189">
        <v>5</v>
      </c>
      <c r="N17" s="189">
        <v>5</v>
      </c>
      <c r="O17" s="189">
        <v>5</v>
      </c>
      <c r="P17" s="189">
        <v>5</v>
      </c>
      <c r="Q17" s="189">
        <v>5</v>
      </c>
      <c r="R17" s="189">
        <v>5</v>
      </c>
      <c r="S17" s="189">
        <v>5</v>
      </c>
      <c r="T17" s="189">
        <v>5</v>
      </c>
      <c r="U17" s="188">
        <v>8</v>
      </c>
      <c r="V17" s="188">
        <v>8</v>
      </c>
      <c r="W17" s="188">
        <v>8</v>
      </c>
      <c r="X17" s="188">
        <v>8</v>
      </c>
      <c r="Y17" s="188">
        <v>8</v>
      </c>
      <c r="Z17" s="187">
        <v>8</v>
      </c>
    </row>
    <row r="18" spans="10:26" x14ac:dyDescent="0.2">
      <c r="J18" s="186" t="s">
        <v>402</v>
      </c>
      <c r="K18" s="185"/>
      <c r="L18" s="184">
        <v>5</v>
      </c>
      <c r="M18" s="184">
        <v>5</v>
      </c>
      <c r="N18" s="184">
        <v>5</v>
      </c>
      <c r="O18" s="184">
        <v>5</v>
      </c>
      <c r="P18" s="184">
        <v>5</v>
      </c>
      <c r="Q18" s="184">
        <v>5</v>
      </c>
      <c r="R18" s="184">
        <v>5</v>
      </c>
      <c r="S18" s="184">
        <v>5</v>
      </c>
      <c r="T18" s="184">
        <v>5</v>
      </c>
      <c r="U18" s="183">
        <v>8</v>
      </c>
      <c r="V18" s="183">
        <v>8</v>
      </c>
      <c r="W18" s="183">
        <v>8</v>
      </c>
      <c r="X18" s="183">
        <v>8</v>
      </c>
      <c r="Y18" s="183">
        <v>8</v>
      </c>
      <c r="Z18" s="182">
        <v>8</v>
      </c>
    </row>
    <row r="19" spans="10:26" x14ac:dyDescent="0.2">
      <c r="J19" s="186" t="s">
        <v>401</v>
      </c>
      <c r="K19" s="185"/>
      <c r="L19" s="184">
        <v>5</v>
      </c>
      <c r="M19" s="184">
        <v>5</v>
      </c>
      <c r="N19" s="184">
        <v>5</v>
      </c>
      <c r="O19" s="184">
        <v>5</v>
      </c>
      <c r="P19" s="184">
        <v>5</v>
      </c>
      <c r="Q19" s="184">
        <v>5</v>
      </c>
      <c r="R19" s="184">
        <v>5</v>
      </c>
      <c r="S19" s="184">
        <v>5</v>
      </c>
      <c r="T19" s="184">
        <v>5</v>
      </c>
      <c r="U19" s="183">
        <v>8</v>
      </c>
      <c r="V19" s="183">
        <v>8</v>
      </c>
      <c r="W19" s="183">
        <v>8</v>
      </c>
      <c r="X19" s="183">
        <v>8</v>
      </c>
      <c r="Y19" s="183">
        <v>8</v>
      </c>
      <c r="Z19" s="182">
        <v>8</v>
      </c>
    </row>
    <row r="20" spans="10:26" ht="14.25" customHeight="1" thickBot="1" x14ac:dyDescent="0.25">
      <c r="J20" s="181" t="s">
        <v>400</v>
      </c>
      <c r="K20" s="180"/>
      <c r="L20" s="179">
        <v>5</v>
      </c>
      <c r="M20" s="179">
        <v>5</v>
      </c>
      <c r="N20" s="179">
        <v>5</v>
      </c>
      <c r="O20" s="179">
        <v>5</v>
      </c>
      <c r="P20" s="179">
        <v>5</v>
      </c>
      <c r="Q20" s="179">
        <v>5</v>
      </c>
      <c r="R20" s="179">
        <v>5</v>
      </c>
      <c r="S20" s="179">
        <v>5</v>
      </c>
      <c r="T20" s="179">
        <v>5</v>
      </c>
      <c r="U20" s="178">
        <v>8</v>
      </c>
      <c r="V20" s="178">
        <v>8</v>
      </c>
      <c r="W20" s="178">
        <v>8</v>
      </c>
      <c r="X20" s="178">
        <v>8</v>
      </c>
      <c r="Y20" s="178">
        <v>8</v>
      </c>
      <c r="Z20" s="177">
        <v>8</v>
      </c>
    </row>
    <row r="25" spans="10:26" x14ac:dyDescent="0.2">
      <c r="M25" s="176"/>
    </row>
  </sheetData>
  <mergeCells count="4">
    <mergeCell ref="H11:I11"/>
    <mergeCell ref="H12:I12"/>
    <mergeCell ref="H13:I13"/>
    <mergeCell ref="H10:I10"/>
  </mergeCells>
  <pageMargins left="0.28000000000000003" right="0.22" top="0.984251969" bottom="0.984251969" header="0.49212598499999999" footer="0.49212598499999999"/>
  <pageSetup paperSize="9" orientation="portrait" horizontalDpi="300" r:id="rId1"/>
  <headerFooter alignWithMargins="0">
    <oddHeader>&amp;A</oddHeader>
    <oddFooter>Página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30543-A5BA-4E36-952B-F9E9813432CB}">
  <dimension ref="A1"/>
  <sheetViews>
    <sheetView tabSelected="1" topLeftCell="A19" workbookViewId="0">
      <selection activeCell="O46" sqref="O46"/>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5" t="s">
        <v>125</v>
      </c>
      <c r="B3" s="24"/>
      <c r="C3" s="24"/>
      <c r="D3" s="24"/>
      <c r="E3" s="27"/>
    </row>
    <row r="4" spans="1:5" x14ac:dyDescent="0.2">
      <c r="A4" s="25" t="s">
        <v>2</v>
      </c>
      <c r="B4" s="25" t="s">
        <v>3</v>
      </c>
      <c r="C4" s="25" t="s">
        <v>40</v>
      </c>
      <c r="D4" s="25" t="s">
        <v>0</v>
      </c>
      <c r="E4" s="27" t="s">
        <v>122</v>
      </c>
    </row>
    <row r="5" spans="1:5" x14ac:dyDescent="0.2">
      <c r="A5" s="23" t="s">
        <v>9</v>
      </c>
      <c r="B5" s="23" t="s">
        <v>45</v>
      </c>
      <c r="C5" s="23" t="s">
        <v>42</v>
      </c>
      <c r="D5" s="23" t="s">
        <v>9</v>
      </c>
      <c r="E5" s="27">
        <v>1000</v>
      </c>
    </row>
    <row r="6" spans="1:5" x14ac:dyDescent="0.2">
      <c r="A6" s="29"/>
      <c r="B6" s="29"/>
      <c r="C6" s="23" t="s">
        <v>41</v>
      </c>
      <c r="D6" s="23" t="s">
        <v>12</v>
      </c>
      <c r="E6" s="27">
        <v>1000</v>
      </c>
    </row>
    <row r="7" spans="1:5" x14ac:dyDescent="0.2">
      <c r="A7" s="29"/>
      <c r="B7" s="29"/>
      <c r="C7" s="23" t="s">
        <v>43</v>
      </c>
      <c r="D7" s="23" t="s">
        <v>11</v>
      </c>
      <c r="E7" s="27">
        <v>2000</v>
      </c>
    </row>
    <row r="8" spans="1:5" x14ac:dyDescent="0.2">
      <c r="A8" s="23" t="s">
        <v>12</v>
      </c>
      <c r="B8" s="23" t="s">
        <v>56</v>
      </c>
      <c r="C8" s="23" t="s">
        <v>120</v>
      </c>
      <c r="D8" s="23" t="s">
        <v>13</v>
      </c>
      <c r="E8" s="27">
        <v>2000</v>
      </c>
    </row>
    <row r="9" spans="1:5" x14ac:dyDescent="0.2">
      <c r="A9" s="29"/>
      <c r="B9" s="23" t="s">
        <v>45</v>
      </c>
      <c r="C9" s="23" t="s">
        <v>117</v>
      </c>
      <c r="D9" s="23" t="s">
        <v>6</v>
      </c>
      <c r="E9" s="27">
        <v>700</v>
      </c>
    </row>
    <row r="10" spans="1:5" x14ac:dyDescent="0.2">
      <c r="A10" s="29"/>
      <c r="B10" s="23" t="s">
        <v>123</v>
      </c>
      <c r="C10" s="23" t="s">
        <v>46</v>
      </c>
      <c r="D10" s="23">
        <v>2</v>
      </c>
      <c r="E10" s="27"/>
    </row>
    <row r="11" spans="1:5" x14ac:dyDescent="0.2">
      <c r="A11" s="23" t="s">
        <v>106</v>
      </c>
      <c r="B11" s="23" t="s">
        <v>115</v>
      </c>
      <c r="C11" s="23" t="s">
        <v>104</v>
      </c>
      <c r="D11" s="23" t="s">
        <v>106</v>
      </c>
      <c r="E11" s="27">
        <v>4000</v>
      </c>
    </row>
    <row r="12" spans="1:5" x14ac:dyDescent="0.2">
      <c r="A12" s="23" t="s">
        <v>107</v>
      </c>
      <c r="B12" s="23" t="s">
        <v>114</v>
      </c>
      <c r="C12" s="23" t="s">
        <v>105</v>
      </c>
      <c r="D12" s="23" t="s">
        <v>107</v>
      </c>
      <c r="E12" s="27">
        <v>1000</v>
      </c>
    </row>
    <row r="13" spans="1:5" x14ac:dyDescent="0.2">
      <c r="A13" s="23" t="s">
        <v>108</v>
      </c>
      <c r="B13" s="23" t="s">
        <v>114</v>
      </c>
      <c r="C13" s="23" t="s">
        <v>109</v>
      </c>
      <c r="D13" s="23" t="s">
        <v>108</v>
      </c>
      <c r="E13" s="27">
        <v>1000</v>
      </c>
    </row>
    <row r="14" spans="1:5" x14ac:dyDescent="0.2">
      <c r="A14" s="23" t="s">
        <v>5</v>
      </c>
      <c r="B14" s="23" t="s">
        <v>45</v>
      </c>
      <c r="C14" s="23" t="s">
        <v>47</v>
      </c>
      <c r="D14" s="23" t="s">
        <v>5</v>
      </c>
      <c r="E14" s="27">
        <v>2000</v>
      </c>
    </row>
    <row r="15" spans="1:5" x14ac:dyDescent="0.2">
      <c r="A15" s="23" t="s">
        <v>6</v>
      </c>
      <c r="B15" s="23" t="s">
        <v>45</v>
      </c>
      <c r="C15" s="23" t="s">
        <v>52</v>
      </c>
      <c r="D15" s="23" t="s">
        <v>7</v>
      </c>
      <c r="E15" s="27">
        <v>400</v>
      </c>
    </row>
    <row r="16" spans="1:5" x14ac:dyDescent="0.2">
      <c r="A16" s="29"/>
      <c r="B16" s="29"/>
      <c r="C16" s="23" t="s">
        <v>48</v>
      </c>
      <c r="D16" s="23" t="s">
        <v>37</v>
      </c>
      <c r="E16" s="27">
        <v>500</v>
      </c>
    </row>
    <row r="17" spans="1:5" x14ac:dyDescent="0.2">
      <c r="A17" s="29"/>
      <c r="B17" s="29"/>
      <c r="C17" s="23" t="s">
        <v>51</v>
      </c>
      <c r="D17" s="23" t="s">
        <v>55</v>
      </c>
      <c r="E17" s="27">
        <v>200</v>
      </c>
    </row>
    <row r="18" spans="1:5" x14ac:dyDescent="0.2">
      <c r="A18" s="29"/>
      <c r="B18" s="29"/>
      <c r="C18" s="23" t="s">
        <v>50</v>
      </c>
      <c r="D18" s="23" t="s">
        <v>54</v>
      </c>
      <c r="E18" s="27">
        <v>800</v>
      </c>
    </row>
    <row r="19" spans="1:5" x14ac:dyDescent="0.2">
      <c r="A19" s="29"/>
      <c r="B19" s="29"/>
      <c r="C19" s="23" t="s">
        <v>49</v>
      </c>
      <c r="D19" s="23" t="s">
        <v>38</v>
      </c>
      <c r="E19" s="27">
        <v>1000</v>
      </c>
    </row>
    <row r="20" spans="1:5" x14ac:dyDescent="0.2">
      <c r="A20" s="23" t="s">
        <v>7</v>
      </c>
      <c r="B20" s="23" t="s">
        <v>123</v>
      </c>
      <c r="C20" s="23" t="s">
        <v>53</v>
      </c>
      <c r="D20" s="23">
        <v>3</v>
      </c>
      <c r="E20" s="27"/>
    </row>
    <row r="21" spans="1:5" x14ac:dyDescent="0.2">
      <c r="A21" s="23" t="s">
        <v>13</v>
      </c>
      <c r="B21" s="23" t="s">
        <v>56</v>
      </c>
      <c r="C21" s="23" t="s">
        <v>58</v>
      </c>
      <c r="D21" s="23" t="s">
        <v>118</v>
      </c>
      <c r="E21" s="27">
        <v>500</v>
      </c>
    </row>
    <row r="22" spans="1:5" x14ac:dyDescent="0.2">
      <c r="A22" s="23" t="s">
        <v>118</v>
      </c>
      <c r="B22" s="23" t="s">
        <v>56</v>
      </c>
      <c r="C22" s="23" t="s">
        <v>59</v>
      </c>
      <c r="D22" s="23" t="s">
        <v>60</v>
      </c>
      <c r="E22" s="27">
        <v>500</v>
      </c>
    </row>
    <row r="23" spans="1:5" x14ac:dyDescent="0.2">
      <c r="A23" s="23" t="s">
        <v>60</v>
      </c>
      <c r="B23" s="23" t="s">
        <v>56</v>
      </c>
      <c r="C23" s="23" t="s">
        <v>121</v>
      </c>
      <c r="D23" s="23" t="s">
        <v>14</v>
      </c>
      <c r="E23" s="27">
        <v>1000</v>
      </c>
    </row>
    <row r="24" spans="1:5" x14ac:dyDescent="0.2">
      <c r="A24" s="23" t="s">
        <v>14</v>
      </c>
      <c r="B24" s="23" t="s">
        <v>56</v>
      </c>
      <c r="C24" s="23" t="s">
        <v>57</v>
      </c>
      <c r="D24" s="23" t="s">
        <v>119</v>
      </c>
      <c r="E24" s="27">
        <v>500</v>
      </c>
    </row>
    <row r="25" spans="1:5" x14ac:dyDescent="0.2">
      <c r="A25" s="23" t="s">
        <v>119</v>
      </c>
      <c r="B25" s="23" t="s">
        <v>123</v>
      </c>
      <c r="C25" s="23" t="s">
        <v>61</v>
      </c>
      <c r="D25" s="23">
        <v>4</v>
      </c>
      <c r="E25" s="27"/>
    </row>
    <row r="26" spans="1:5" x14ac:dyDescent="0.2">
      <c r="A26" s="23" t="s">
        <v>127</v>
      </c>
      <c r="B26" s="23" t="s">
        <v>56</v>
      </c>
      <c r="C26" s="23" t="s">
        <v>126</v>
      </c>
      <c r="D26" s="23" t="s">
        <v>127</v>
      </c>
      <c r="E26" s="27">
        <v>700</v>
      </c>
    </row>
    <row r="27" spans="1:5" x14ac:dyDescent="0.2">
      <c r="A27" s="23" t="s">
        <v>8</v>
      </c>
      <c r="B27" s="23" t="s">
        <v>63</v>
      </c>
      <c r="C27" s="23" t="s">
        <v>62</v>
      </c>
      <c r="D27" s="23" t="s">
        <v>8</v>
      </c>
      <c r="E27" s="27">
        <v>500</v>
      </c>
    </row>
    <row r="28" spans="1:5" x14ac:dyDescent="0.2">
      <c r="A28" s="23" t="s">
        <v>65</v>
      </c>
      <c r="B28" s="23" t="s">
        <v>63</v>
      </c>
      <c r="C28" s="23" t="s">
        <v>64</v>
      </c>
      <c r="D28" s="23" t="s">
        <v>65</v>
      </c>
      <c r="E28" s="27">
        <v>5000</v>
      </c>
    </row>
    <row r="29" spans="1:5" x14ac:dyDescent="0.2">
      <c r="A29" s="23" t="s">
        <v>29</v>
      </c>
      <c r="B29" s="23" t="s">
        <v>63</v>
      </c>
      <c r="C29" s="23" t="s">
        <v>66</v>
      </c>
      <c r="D29" s="23" t="s">
        <v>29</v>
      </c>
      <c r="E29" s="27">
        <v>700</v>
      </c>
    </row>
    <row r="30" spans="1:5" x14ac:dyDescent="0.2">
      <c r="A30" s="23" t="s">
        <v>39</v>
      </c>
      <c r="B30" s="23" t="s">
        <v>63</v>
      </c>
      <c r="C30" s="23" t="s">
        <v>69</v>
      </c>
      <c r="D30" s="23" t="s">
        <v>39</v>
      </c>
      <c r="E30" s="27">
        <v>500</v>
      </c>
    </row>
    <row r="31" spans="1:5" x14ac:dyDescent="0.2">
      <c r="A31" s="23" t="s">
        <v>67</v>
      </c>
      <c r="B31" s="23" t="s">
        <v>63</v>
      </c>
      <c r="C31" s="23" t="s">
        <v>70</v>
      </c>
      <c r="D31" s="23" t="s">
        <v>67</v>
      </c>
      <c r="E31" s="27">
        <v>300</v>
      </c>
    </row>
    <row r="32" spans="1:5" x14ac:dyDescent="0.2">
      <c r="A32" s="23" t="s">
        <v>68</v>
      </c>
      <c r="B32" s="23" t="s">
        <v>63</v>
      </c>
      <c r="C32" s="23" t="s">
        <v>71</v>
      </c>
      <c r="D32" s="23" t="s">
        <v>68</v>
      </c>
      <c r="E32" s="27">
        <v>1000</v>
      </c>
    </row>
    <row r="33" spans="1:5" x14ac:dyDescent="0.2">
      <c r="A33" s="23" t="s">
        <v>15</v>
      </c>
      <c r="B33" s="23" t="s">
        <v>110</v>
      </c>
      <c r="C33" s="23" t="s">
        <v>72</v>
      </c>
      <c r="D33" s="23" t="s">
        <v>15</v>
      </c>
      <c r="E33" s="27">
        <v>3000</v>
      </c>
    </row>
    <row r="34" spans="1:5" x14ac:dyDescent="0.2">
      <c r="A34" s="23" t="s">
        <v>16</v>
      </c>
      <c r="B34" s="23" t="s">
        <v>110</v>
      </c>
      <c r="C34" s="23" t="s">
        <v>73</v>
      </c>
      <c r="D34" s="23" t="s">
        <v>16</v>
      </c>
      <c r="E34" s="27">
        <v>1000</v>
      </c>
    </row>
    <row r="35" spans="1:5" x14ac:dyDescent="0.2">
      <c r="A35" s="23" t="s">
        <v>17</v>
      </c>
      <c r="B35" s="23" t="s">
        <v>110</v>
      </c>
      <c r="C35" s="23" t="s">
        <v>74</v>
      </c>
      <c r="D35" s="23" t="s">
        <v>17</v>
      </c>
      <c r="E35" s="27">
        <v>1000</v>
      </c>
    </row>
    <row r="36" spans="1:5" x14ac:dyDescent="0.2">
      <c r="A36" s="23" t="s">
        <v>79</v>
      </c>
      <c r="B36" s="23" t="s">
        <v>111</v>
      </c>
      <c r="C36" s="23" t="s">
        <v>76</v>
      </c>
      <c r="D36" s="23" t="s">
        <v>79</v>
      </c>
      <c r="E36" s="27">
        <v>30000</v>
      </c>
    </row>
    <row r="37" spans="1:5" x14ac:dyDescent="0.2">
      <c r="A37" s="23" t="s">
        <v>80</v>
      </c>
      <c r="B37" s="23" t="s">
        <v>112</v>
      </c>
      <c r="C37" s="23" t="s">
        <v>77</v>
      </c>
      <c r="D37" s="23" t="s">
        <v>80</v>
      </c>
      <c r="E37" s="27">
        <v>700</v>
      </c>
    </row>
    <row r="38" spans="1:5" x14ac:dyDescent="0.2">
      <c r="A38" s="23" t="s">
        <v>81</v>
      </c>
      <c r="B38" s="23" t="s">
        <v>110</v>
      </c>
      <c r="C38" s="23" t="s">
        <v>78</v>
      </c>
      <c r="D38" s="23" t="s">
        <v>81</v>
      </c>
      <c r="E38" s="27">
        <v>500</v>
      </c>
    </row>
    <row r="39" spans="1:5" x14ac:dyDescent="0.2">
      <c r="A39" s="23" t="s">
        <v>86</v>
      </c>
      <c r="B39" s="23" t="s">
        <v>113</v>
      </c>
      <c r="C39" s="23" t="s">
        <v>83</v>
      </c>
      <c r="D39" s="23" t="s">
        <v>86</v>
      </c>
      <c r="E39" s="27">
        <v>15000</v>
      </c>
    </row>
    <row r="40" spans="1:5" x14ac:dyDescent="0.2">
      <c r="A40" s="23" t="s">
        <v>87</v>
      </c>
      <c r="B40" s="23" t="s">
        <v>114</v>
      </c>
      <c r="C40" s="23" t="s">
        <v>84</v>
      </c>
      <c r="D40" s="23" t="s">
        <v>87</v>
      </c>
      <c r="E40" s="27">
        <v>10000</v>
      </c>
    </row>
    <row r="41" spans="1:5" x14ac:dyDescent="0.2">
      <c r="A41" s="23" t="s">
        <v>88</v>
      </c>
      <c r="B41" s="23" t="s">
        <v>114</v>
      </c>
      <c r="C41" s="23" t="s">
        <v>85</v>
      </c>
      <c r="D41" s="23" t="s">
        <v>88</v>
      </c>
      <c r="E41" s="27">
        <v>10000</v>
      </c>
    </row>
    <row r="42" spans="1:5" x14ac:dyDescent="0.2">
      <c r="A42" s="23" t="s">
        <v>93</v>
      </c>
      <c r="B42" s="23" t="s">
        <v>116</v>
      </c>
      <c r="C42" s="23" t="s">
        <v>90</v>
      </c>
      <c r="D42" s="23" t="s">
        <v>93</v>
      </c>
      <c r="E42" s="27">
        <v>5000</v>
      </c>
    </row>
    <row r="43" spans="1:5" x14ac:dyDescent="0.2">
      <c r="A43" s="23" t="s">
        <v>94</v>
      </c>
      <c r="B43" s="23" t="s">
        <v>116</v>
      </c>
      <c r="C43" s="23" t="s">
        <v>91</v>
      </c>
      <c r="D43" s="23" t="s">
        <v>94</v>
      </c>
      <c r="E43" s="27">
        <v>4000</v>
      </c>
    </row>
    <row r="44" spans="1:5" x14ac:dyDescent="0.2">
      <c r="A44" s="23" t="s">
        <v>95</v>
      </c>
      <c r="B44" s="23" t="s">
        <v>116</v>
      </c>
      <c r="C44" s="23" t="s">
        <v>92</v>
      </c>
      <c r="D44" s="23" t="s">
        <v>95</v>
      </c>
      <c r="E44" s="27">
        <v>1000</v>
      </c>
    </row>
    <row r="45" spans="1:5" x14ac:dyDescent="0.2">
      <c r="A45" s="23" t="s">
        <v>100</v>
      </c>
      <c r="B45" s="23" t="s">
        <v>116</v>
      </c>
      <c r="C45" s="23" t="s">
        <v>97</v>
      </c>
      <c r="D45" s="23" t="s">
        <v>100</v>
      </c>
      <c r="E45" s="27">
        <v>10000</v>
      </c>
    </row>
    <row r="46" spans="1:5" x14ac:dyDescent="0.2">
      <c r="A46" s="23" t="s">
        <v>101</v>
      </c>
      <c r="B46" s="23" t="s">
        <v>116</v>
      </c>
      <c r="C46" s="23" t="s">
        <v>98</v>
      </c>
      <c r="D46" s="23" t="s">
        <v>101</v>
      </c>
      <c r="E46" s="27">
        <v>20000</v>
      </c>
    </row>
    <row r="47" spans="1:5" x14ac:dyDescent="0.2">
      <c r="A47" s="23" t="s">
        <v>102</v>
      </c>
      <c r="B47" s="23" t="s">
        <v>116</v>
      </c>
      <c r="C47" s="23" t="s">
        <v>99</v>
      </c>
      <c r="D47" s="23" t="s">
        <v>102</v>
      </c>
      <c r="E47" s="27">
        <v>10000</v>
      </c>
    </row>
    <row r="48" spans="1:5" x14ac:dyDescent="0.2">
      <c r="A48" s="23" t="s">
        <v>123</v>
      </c>
      <c r="B48" s="23" t="s">
        <v>123</v>
      </c>
      <c r="C48" s="23" t="s">
        <v>103</v>
      </c>
      <c r="D48" s="23">
        <v>10</v>
      </c>
      <c r="E48" s="27"/>
    </row>
    <row r="49" spans="1:5" x14ac:dyDescent="0.2">
      <c r="A49" s="29"/>
      <c r="B49" s="29"/>
      <c r="C49" s="23" t="s">
        <v>44</v>
      </c>
      <c r="D49" s="23">
        <v>1</v>
      </c>
      <c r="E49" s="27"/>
    </row>
    <row r="50" spans="1:5" x14ac:dyDescent="0.2">
      <c r="A50" s="29"/>
      <c r="B50" s="29"/>
      <c r="C50" s="23" t="s">
        <v>51</v>
      </c>
      <c r="D50" s="23">
        <v>5</v>
      </c>
      <c r="E50" s="27"/>
    </row>
    <row r="51" spans="1:5" x14ac:dyDescent="0.2">
      <c r="A51" s="29"/>
      <c r="B51" s="29"/>
      <c r="C51" s="23" t="s">
        <v>82</v>
      </c>
      <c r="D51" s="23">
        <v>7</v>
      </c>
      <c r="E51" s="27"/>
    </row>
    <row r="52" spans="1:5" x14ac:dyDescent="0.2">
      <c r="A52" s="29"/>
      <c r="B52" s="29"/>
      <c r="C52" s="23" t="s">
        <v>96</v>
      </c>
      <c r="D52" s="23">
        <v>9</v>
      </c>
      <c r="E52" s="27"/>
    </row>
    <row r="53" spans="1:5" x14ac:dyDescent="0.2">
      <c r="A53" s="29"/>
      <c r="B53" s="29"/>
      <c r="C53" s="23" t="s">
        <v>89</v>
      </c>
      <c r="D53" s="23">
        <v>8</v>
      </c>
      <c r="E53" s="27"/>
    </row>
    <row r="54" spans="1:5" x14ac:dyDescent="0.2">
      <c r="A54" s="29"/>
      <c r="B54" s="29"/>
      <c r="C54" s="23" t="s">
        <v>75</v>
      </c>
      <c r="D54" s="23">
        <v>6</v>
      </c>
      <c r="E54" s="27"/>
    </row>
    <row r="55" spans="1:5" x14ac:dyDescent="0.2">
      <c r="A55" s="26" t="s">
        <v>124</v>
      </c>
      <c r="B55" s="30"/>
      <c r="C55" s="30"/>
      <c r="D55" s="30"/>
      <c r="E55" s="28">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30</v>
      </c>
    </row>
    <row r="4" spans="2:27" ht="13.5" thickBot="1" x14ac:dyDescent="0.25"/>
    <row r="5" spans="2:27" s="14" customFormat="1" ht="16.5" thickBot="1" x14ac:dyDescent="0.25">
      <c r="B5" s="17" t="s">
        <v>0</v>
      </c>
      <c r="C5" s="18" t="s">
        <v>1</v>
      </c>
      <c r="D5" s="157"/>
      <c r="E5" s="157"/>
      <c r="F5" s="157"/>
      <c r="G5" s="157"/>
      <c r="H5" s="157"/>
      <c r="I5" s="157"/>
      <c r="J5" s="157"/>
      <c r="K5" s="157"/>
      <c r="L5" s="157"/>
      <c r="M5" s="157"/>
      <c r="N5" s="157"/>
      <c r="O5" s="157"/>
      <c r="P5" s="157"/>
      <c r="Q5" s="157"/>
      <c r="R5" s="157"/>
      <c r="S5" s="157"/>
      <c r="T5" s="157"/>
      <c r="U5" s="157"/>
      <c r="V5" s="157"/>
      <c r="W5" s="157"/>
      <c r="X5" s="158"/>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159" t="s">
        <v>31</v>
      </c>
      <c r="E7" s="160"/>
      <c r="F7" s="160"/>
      <c r="G7" s="161"/>
      <c r="H7" s="162" t="s">
        <v>32</v>
      </c>
      <c r="I7" s="160"/>
      <c r="J7" s="160"/>
      <c r="K7" s="161"/>
      <c r="L7" s="162" t="s">
        <v>33</v>
      </c>
      <c r="M7" s="160"/>
      <c r="N7" s="160"/>
      <c r="O7" s="161"/>
      <c r="P7" s="162" t="s">
        <v>34</v>
      </c>
      <c r="Q7" s="160"/>
      <c r="R7" s="160"/>
      <c r="S7" s="161"/>
      <c r="T7" s="162" t="s">
        <v>35</v>
      </c>
      <c r="U7" s="160"/>
      <c r="V7" s="160"/>
      <c r="W7" s="161"/>
      <c r="X7" s="162" t="s">
        <v>36</v>
      </c>
      <c r="Y7" s="160"/>
      <c r="Z7" s="160"/>
      <c r="AA7" s="161"/>
    </row>
    <row r="8" spans="2:27" s="10" customFormat="1" ht="15.75" x14ac:dyDescent="0.2">
      <c r="B8" s="11" t="s">
        <v>9</v>
      </c>
      <c r="C8" s="9" t="s">
        <v>10</v>
      </c>
      <c r="D8" s="154">
        <v>30000</v>
      </c>
      <c r="E8" s="155"/>
      <c r="F8" s="155"/>
      <c r="G8" s="156"/>
      <c r="H8" s="154"/>
      <c r="I8" s="155"/>
      <c r="J8" s="155"/>
      <c r="K8" s="156"/>
      <c r="L8" s="154"/>
      <c r="M8" s="155"/>
      <c r="N8" s="155"/>
      <c r="O8" s="156"/>
      <c r="P8" s="154"/>
      <c r="Q8" s="155"/>
      <c r="R8" s="155"/>
      <c r="S8" s="156"/>
      <c r="T8" s="154"/>
      <c r="U8" s="155"/>
      <c r="V8" s="155"/>
      <c r="W8" s="156"/>
      <c r="X8" s="154"/>
      <c r="Y8" s="155"/>
      <c r="Z8" s="155"/>
      <c r="AA8" s="156"/>
    </row>
    <row r="9" spans="2:27" s="10" customFormat="1" ht="15.75" x14ac:dyDescent="0.2">
      <c r="B9" s="11" t="s">
        <v>11</v>
      </c>
      <c r="C9" s="9" t="s">
        <v>18</v>
      </c>
      <c r="D9" s="154"/>
      <c r="E9" s="155"/>
      <c r="F9" s="155"/>
      <c r="G9" s="156"/>
      <c r="H9" s="154">
        <v>5000</v>
      </c>
      <c r="I9" s="155"/>
      <c r="J9" s="155"/>
      <c r="K9" s="156"/>
      <c r="L9" s="154">
        <v>5000</v>
      </c>
      <c r="M9" s="155"/>
      <c r="N9" s="155"/>
      <c r="O9" s="156"/>
      <c r="P9" s="154">
        <v>5000</v>
      </c>
      <c r="Q9" s="155"/>
      <c r="R9" s="155"/>
      <c r="S9" s="156"/>
      <c r="T9" s="154">
        <v>5000</v>
      </c>
      <c r="U9" s="155"/>
      <c r="V9" s="155"/>
      <c r="W9" s="156"/>
      <c r="X9" s="154"/>
      <c r="Y9" s="155"/>
      <c r="Z9" s="155"/>
      <c r="AA9" s="156"/>
    </row>
    <row r="10" spans="2:27" s="10" customFormat="1" ht="16.5" thickBot="1" x14ac:dyDescent="0.25">
      <c r="B10" s="11" t="s">
        <v>12</v>
      </c>
      <c r="C10" s="9" t="s">
        <v>19</v>
      </c>
      <c r="D10" s="154"/>
      <c r="E10" s="155"/>
      <c r="F10" s="155"/>
      <c r="G10" s="156"/>
      <c r="H10" s="154"/>
      <c r="I10" s="155"/>
      <c r="J10" s="155"/>
      <c r="K10" s="156"/>
      <c r="L10" s="154"/>
      <c r="M10" s="155"/>
      <c r="N10" s="155"/>
      <c r="O10" s="156"/>
      <c r="P10" s="154"/>
      <c r="Q10" s="155"/>
      <c r="R10" s="155"/>
      <c r="S10" s="156"/>
      <c r="T10" s="154"/>
      <c r="U10" s="155"/>
      <c r="V10" s="155"/>
      <c r="W10" s="156"/>
      <c r="X10" s="154">
        <v>10000</v>
      </c>
      <c r="Y10" s="155"/>
      <c r="Z10" s="155"/>
      <c r="AA10" s="156"/>
    </row>
    <row r="11" spans="2:27" ht="15.75" x14ac:dyDescent="0.2">
      <c r="B11" s="12">
        <v>2</v>
      </c>
      <c r="C11" s="13" t="s">
        <v>23</v>
      </c>
      <c r="D11" s="154"/>
      <c r="E11" s="155"/>
      <c r="F11" s="155"/>
      <c r="G11" s="156"/>
      <c r="H11" s="154"/>
      <c r="I11" s="155"/>
      <c r="J11" s="155"/>
      <c r="K11" s="156"/>
      <c r="L11" s="154">
        <v>20000</v>
      </c>
      <c r="M11" s="155"/>
      <c r="N11" s="155"/>
      <c r="O11" s="156"/>
      <c r="P11" s="154">
        <v>40000</v>
      </c>
      <c r="Q11" s="155"/>
      <c r="R11" s="155"/>
      <c r="S11" s="156"/>
      <c r="T11" s="154">
        <v>10000</v>
      </c>
      <c r="U11" s="155"/>
      <c r="V11" s="155"/>
      <c r="W11" s="156"/>
      <c r="X11" s="154">
        <v>10000</v>
      </c>
      <c r="Y11" s="155"/>
      <c r="Z11" s="155"/>
      <c r="AA11" s="156"/>
    </row>
    <row r="12" spans="2:27" ht="15.75" x14ac:dyDescent="0.2">
      <c r="B12" s="6" t="s">
        <v>13</v>
      </c>
      <c r="C12" s="5" t="s">
        <v>27</v>
      </c>
      <c r="D12" s="154"/>
      <c r="E12" s="155"/>
      <c r="F12" s="155"/>
      <c r="G12" s="156"/>
      <c r="H12" s="163">
        <v>10000</v>
      </c>
      <c r="I12" s="155"/>
      <c r="J12" s="155"/>
      <c r="K12" s="156"/>
      <c r="L12" s="154">
        <v>25000</v>
      </c>
      <c r="M12" s="155"/>
      <c r="N12" s="155"/>
      <c r="O12" s="156"/>
      <c r="P12" s="154">
        <v>25000</v>
      </c>
      <c r="Q12" s="155"/>
      <c r="R12" s="155"/>
      <c r="S12" s="156"/>
      <c r="T12" s="154">
        <v>25000</v>
      </c>
      <c r="U12" s="155"/>
      <c r="V12" s="155"/>
      <c r="W12" s="156"/>
      <c r="X12" s="154">
        <v>5000</v>
      </c>
      <c r="Y12" s="155"/>
      <c r="Z12" s="155"/>
      <c r="AA12" s="156"/>
    </row>
    <row r="13" spans="2:27" s="8" customFormat="1" ht="16.5" thickBot="1" x14ac:dyDescent="0.25">
      <c r="B13" s="6" t="s">
        <v>14</v>
      </c>
      <c r="C13" s="5" t="s">
        <v>28</v>
      </c>
      <c r="D13" s="154"/>
      <c r="E13" s="155"/>
      <c r="F13" s="155"/>
      <c r="G13" s="156"/>
      <c r="H13" s="154"/>
      <c r="I13" s="155"/>
      <c r="J13" s="155"/>
      <c r="K13" s="156"/>
      <c r="L13" s="154">
        <v>15000</v>
      </c>
      <c r="M13" s="155"/>
      <c r="N13" s="155"/>
      <c r="O13" s="156"/>
      <c r="P13" s="154">
        <v>15000</v>
      </c>
      <c r="Q13" s="155"/>
      <c r="R13" s="155"/>
      <c r="S13" s="156"/>
      <c r="T13" s="154">
        <v>20000</v>
      </c>
      <c r="U13" s="155"/>
      <c r="V13" s="155"/>
      <c r="W13" s="156"/>
      <c r="X13" s="154">
        <v>10000</v>
      </c>
      <c r="Y13" s="155"/>
      <c r="Z13" s="155"/>
      <c r="AA13" s="156"/>
    </row>
    <row r="14" spans="2:27" s="7" customFormat="1" ht="15.75" x14ac:dyDescent="0.2">
      <c r="B14" s="12">
        <v>4</v>
      </c>
      <c r="C14" s="13" t="s">
        <v>24</v>
      </c>
      <c r="D14" s="154"/>
      <c r="E14" s="155"/>
      <c r="F14" s="155"/>
      <c r="G14" s="156"/>
      <c r="H14" s="154"/>
      <c r="I14" s="155"/>
      <c r="J14" s="155"/>
      <c r="K14" s="156"/>
      <c r="L14" s="154"/>
      <c r="M14" s="155"/>
      <c r="N14" s="155"/>
      <c r="O14" s="156"/>
      <c r="P14" s="154"/>
      <c r="Q14" s="155"/>
      <c r="R14" s="155"/>
      <c r="S14" s="156"/>
      <c r="T14" s="154"/>
      <c r="U14" s="155"/>
      <c r="V14" s="155"/>
      <c r="W14" s="156"/>
      <c r="X14" s="154">
        <v>7000</v>
      </c>
      <c r="Y14" s="155"/>
      <c r="Z14" s="155"/>
      <c r="AA14" s="156"/>
    </row>
    <row r="15" spans="2:27" s="7" customFormat="1" ht="15.75" x14ac:dyDescent="0.2">
      <c r="B15" s="6" t="s">
        <v>15</v>
      </c>
      <c r="C15" s="5" t="s">
        <v>20</v>
      </c>
      <c r="D15" s="154"/>
      <c r="E15" s="155"/>
      <c r="F15" s="155"/>
      <c r="G15" s="156"/>
      <c r="H15" s="154"/>
      <c r="I15" s="155"/>
      <c r="J15" s="155"/>
      <c r="K15" s="156"/>
      <c r="L15" s="154"/>
      <c r="M15" s="155"/>
      <c r="N15" s="155"/>
      <c r="O15" s="156"/>
      <c r="P15" s="154"/>
      <c r="Q15" s="155"/>
      <c r="R15" s="155"/>
      <c r="S15" s="156"/>
      <c r="T15" s="154">
        <v>4000</v>
      </c>
      <c r="U15" s="155"/>
      <c r="V15" s="155"/>
      <c r="W15" s="156"/>
      <c r="X15" s="154">
        <v>4000</v>
      </c>
      <c r="Y15" s="155"/>
      <c r="Z15" s="155"/>
      <c r="AA15" s="156"/>
    </row>
    <row r="16" spans="2:27" ht="15.75" x14ac:dyDescent="0.2">
      <c r="B16" s="6" t="s">
        <v>16</v>
      </c>
      <c r="C16" s="5" t="s">
        <v>21</v>
      </c>
      <c r="D16" s="154"/>
      <c r="E16" s="155"/>
      <c r="F16" s="155"/>
      <c r="G16" s="156"/>
      <c r="H16" s="154"/>
      <c r="I16" s="155"/>
      <c r="J16" s="155"/>
      <c r="K16" s="156"/>
      <c r="L16" s="154"/>
      <c r="M16" s="155"/>
      <c r="N16" s="155"/>
      <c r="O16" s="156"/>
      <c r="P16" s="154"/>
      <c r="Q16" s="155"/>
      <c r="R16" s="155"/>
      <c r="S16" s="156"/>
      <c r="T16" s="154">
        <v>2500</v>
      </c>
      <c r="U16" s="155"/>
      <c r="V16" s="155"/>
      <c r="W16" s="156"/>
      <c r="X16" s="154">
        <v>2500</v>
      </c>
      <c r="Y16" s="155"/>
      <c r="Z16" s="155"/>
      <c r="AA16" s="156"/>
    </row>
    <row r="17" spans="2:27" s="8" customFormat="1" ht="15.75" x14ac:dyDescent="0.2">
      <c r="B17" s="6" t="s">
        <v>17</v>
      </c>
      <c r="C17" s="5" t="s">
        <v>22</v>
      </c>
      <c r="D17" s="154"/>
      <c r="E17" s="155"/>
      <c r="F17" s="155"/>
      <c r="G17" s="156"/>
      <c r="H17" s="154"/>
      <c r="I17" s="155"/>
      <c r="J17" s="155"/>
      <c r="K17" s="156"/>
      <c r="L17" s="154"/>
      <c r="M17" s="155"/>
      <c r="N17" s="155"/>
      <c r="O17" s="156"/>
      <c r="P17" s="154"/>
      <c r="Q17" s="155"/>
      <c r="R17" s="155"/>
      <c r="S17" s="156"/>
      <c r="T17" s="154"/>
      <c r="U17" s="155"/>
      <c r="V17" s="155"/>
      <c r="W17" s="156"/>
      <c r="X17" s="154">
        <v>0</v>
      </c>
      <c r="Y17" s="155"/>
      <c r="Z17" s="155"/>
      <c r="AA17" s="156"/>
    </row>
    <row r="18" spans="2:27" s="7" customFormat="1" ht="15.75" x14ac:dyDescent="0.2">
      <c r="B18" s="6" t="s">
        <v>25</v>
      </c>
      <c r="C18" s="5" t="s">
        <v>26</v>
      </c>
      <c r="D18" s="154"/>
      <c r="E18" s="155"/>
      <c r="F18" s="155"/>
      <c r="G18" s="156"/>
      <c r="H18" s="154">
        <f>20000*35%</f>
        <v>7000</v>
      </c>
      <c r="I18" s="155"/>
      <c r="J18" s="155"/>
      <c r="K18" s="156"/>
      <c r="L18" s="154">
        <f>13000/4</f>
        <v>3250</v>
      </c>
      <c r="M18" s="155"/>
      <c r="N18" s="155"/>
      <c r="O18" s="156"/>
      <c r="P18" s="154">
        <f>13000/4</f>
        <v>3250</v>
      </c>
      <c r="Q18" s="155"/>
      <c r="R18" s="155"/>
      <c r="S18" s="156"/>
      <c r="T18" s="154">
        <f>13000/4</f>
        <v>3250</v>
      </c>
      <c r="U18" s="155"/>
      <c r="V18" s="155"/>
      <c r="W18" s="156"/>
      <c r="X18" s="154">
        <f>13000/4</f>
        <v>3250</v>
      </c>
      <c r="Y18" s="155"/>
      <c r="Z18" s="155"/>
      <c r="AA18" s="156"/>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0"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4</vt:i4>
      </vt:variant>
    </vt:vector>
  </HeadingPairs>
  <TitlesOfParts>
    <vt:vector size="12" baseType="lpstr">
      <vt:lpstr>Gráfico de Gantt</vt:lpstr>
      <vt:lpstr>Plano de Comunicação</vt:lpstr>
      <vt:lpstr>Matriz_Responsabilidade Exemplo</vt:lpstr>
      <vt:lpstr>Template</vt:lpstr>
      <vt:lpstr>Mapa Competência - Modelo</vt:lpstr>
      <vt:lpstr>Gestão de RH</vt:lpstr>
      <vt:lpstr>PV_dependência</vt:lpstr>
      <vt:lpstr>Cronograma_de_Custos (2)</vt:lpstr>
      <vt:lpstr>'Cronograma_de_Custos (2)'!Area_de_impressao</vt:lpstr>
      <vt:lpstr>'Mapa Competência - Modelo'!Area_de_impressao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Vinícius Brandão Fortini</cp:lastModifiedBy>
  <cp:lastPrinted>2023-11-01T00:41:33Z</cp:lastPrinted>
  <dcterms:created xsi:type="dcterms:W3CDTF">2009-09-10T00:53:44Z</dcterms:created>
  <dcterms:modified xsi:type="dcterms:W3CDTF">2025-05-13T00:19:14Z</dcterms:modified>
</cp:coreProperties>
</file>