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P14" i="1" l="1"/>
  <c r="P1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58" i="1" s="1"/>
  <c r="P5" i="1" l="1"/>
  <c r="P35" i="1"/>
  <c r="P34" i="1"/>
  <c r="P33" i="1"/>
  <c r="P29" i="1"/>
  <c r="P28" i="1"/>
  <c r="P27" i="1"/>
  <c r="P26" i="1"/>
  <c r="P22" i="1"/>
  <c r="P21" i="1"/>
  <c r="P20" i="1"/>
  <c r="P19" i="1"/>
  <c r="P15" i="1"/>
  <c r="P12" i="1"/>
  <c r="P8" i="1"/>
  <c r="P7" i="1"/>
  <c r="P6" i="1"/>
</calcChain>
</file>

<file path=xl/sharedStrings.xml><?xml version="1.0" encoding="utf-8"?>
<sst xmlns="http://schemas.openxmlformats.org/spreadsheetml/2006/main" count="164" uniqueCount="44">
  <si>
    <t>UF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</si>
  <si>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</si>
  <si>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</si>
  <si>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</si>
  <si>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</si>
  <si>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</si>
  <si>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</si>
  <si>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</si>
  <si>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</si>
  <si>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</si>
  <si>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</si>
  <si>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</si>
  <si>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</si>
  <si>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</si>
  <si>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ES</t>
  </si>
  <si>
    <t>RJ</t>
  </si>
  <si>
    <t>MG</t>
  </si>
  <si>
    <t>Região Sudeste</t>
  </si>
  <si>
    <t>Região Sul</t>
  </si>
  <si>
    <t>PA</t>
  </si>
  <si>
    <t>SC</t>
  </si>
  <si>
    <t>Região Norte</t>
  </si>
  <si>
    <t>AM</t>
  </si>
  <si>
    <t>AC</t>
  </si>
  <si>
    <t>AP</t>
  </si>
  <si>
    <t>Região Nordeste</t>
  </si>
  <si>
    <t>BA</t>
  </si>
  <si>
    <t>CE</t>
  </si>
  <si>
    <t>PE</t>
  </si>
  <si>
    <t>PB</t>
  </si>
  <si>
    <t>Região Centro-Oeste</t>
  </si>
  <si>
    <t>DF</t>
  </si>
  <si>
    <t>GO</t>
  </si>
  <si>
    <t>MT</t>
  </si>
  <si>
    <t>MS</t>
  </si>
  <si>
    <t>RS</t>
  </si>
  <si>
    <t>1006129]</t>
  </si>
  <si>
    <t>PR</t>
  </si>
  <si>
    <t>Qtde. de Infrações com Notificação de Penalidade (NP) Mensal por UF de Jurisdição do veículo  - 2023</t>
  </si>
  <si>
    <t>Média</t>
  </si>
  <si>
    <t>PERCENTIL</t>
  </si>
  <si>
    <t>%</t>
  </si>
  <si>
    <t>COEF. DE VARIAÇÃO</t>
  </si>
  <si>
    <t>Resultado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</si>
</sst>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/>
    <xf numFmtId="0" fontId="0" fillId="5" borderId="0" xfId="0" applyFill="1"/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/>
    <xf numFmtId="0" fontId="0" fillId="0" borderId="3" xfId="0" applyBorder="1"/>
    <xf numFmtId="0" fontId="0" fillId="5" borderId="5" xfId="0" applyFill="1" applyBorder="1" applyAlignment="1"/>
    <xf numFmtId="0" fontId="0" fillId="5" borderId="7" xfId="0" applyFill="1" applyBorder="1" applyAlignment="1"/>
    <xf numFmtId="0" fontId="0" fillId="5" borderId="9" xfId="0" applyFill="1" applyBorder="1" applyAlignment="1"/>
    <xf numFmtId="0" fontId="0" fillId="0" borderId="8" xfId="0" applyBorder="1"/>
    <xf numFmtId="0" fontId="0" fillId="0" borderId="0" xfId="0" applyAlignment="1">
      <alignment wrapText="1"/>
    </xf>
    <xf numFmtId="0" fontId="2" fillId="3" borderId="2" xfId="0" applyFont="1" applyFill="1" applyBorder="1" applyAlignment="1"/>
    <xf numFmtId="0" fontId="2" fillId="3" borderId="10" xfId="0" applyFont="1" applyFill="1" applyBorder="1" applyAlignment="1"/>
    <xf numFmtId="0" fontId="2" fillId="3" borderId="6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1" xfId="0" applyFont="1" applyFill="1" applyBorder="1"/>
    <xf numFmtId="0" fontId="0" fillId="7" borderId="1" xfId="0" applyFill="1" applyBorder="1"/>
    <xf numFmtId="0" fontId="1" fillId="4" borderId="1" xfId="0" applyFont="1" applyFill="1" applyBorder="1" applyAlignment="1"/>
    <xf numFmtId="0" fontId="0" fillId="0" borderId="0" xfId="0" applyAlignment="1"/>
    <xf numFmtId="0" fontId="0" fillId="0" borderId="1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Média de Infrações do Região Sudeste - 2023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São Paulo</c:v>
          </c:tx>
          <c:invertIfNegative val="0"/>
          <c:val>
            <c:numRef>
              <c:f>Plan1!$P$5</c:f>
              <c:numCache>
                <c:formatCode>General</c:formatCode>
                <c:ptCount val="1"/>
                <c:pt idx="0">
                  <c:v>5140766.916666667</c:v>
                </c:pt>
              </c:numCache>
            </c:numRef>
          </c:val>
        </c:ser>
        <c:ser>
          <c:idx val="1"/>
          <c:order val="1"/>
          <c:tx>
            <c:v>Espírito Santo</c:v>
          </c:tx>
          <c:invertIfNegative val="0"/>
          <c:val>
            <c:numRef>
              <c:f>Plan1!$P$6</c:f>
              <c:numCache>
                <c:formatCode>General</c:formatCode>
                <c:ptCount val="1"/>
                <c:pt idx="0">
                  <c:v>4706855.333333333</c:v>
                </c:pt>
              </c:numCache>
            </c:numRef>
          </c:val>
        </c:ser>
        <c:ser>
          <c:idx val="2"/>
          <c:order val="2"/>
          <c:tx>
            <c:v>Rio de Janeiro</c:v>
          </c:tx>
          <c:invertIfNegative val="0"/>
          <c:val>
            <c:numRef>
              <c:f>Plan1!$P$7</c:f>
              <c:numCache>
                <c:formatCode>General</c:formatCode>
                <c:ptCount val="1"/>
                <c:pt idx="0">
                  <c:v>4714238.083333333</c:v>
                </c:pt>
              </c:numCache>
            </c:numRef>
          </c:val>
        </c:ser>
        <c:ser>
          <c:idx val="3"/>
          <c:order val="3"/>
          <c:tx>
            <c:v>Minas Gerais</c:v>
          </c:tx>
          <c:invertIfNegative val="0"/>
          <c:val>
            <c:numRef>
              <c:f>Plan1!$P$8</c:f>
              <c:numCache>
                <c:formatCode>General</c:formatCode>
                <c:ptCount val="1"/>
                <c:pt idx="0">
                  <c:v>4862331.083333333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106176"/>
        <c:axId val="189260352"/>
        <c:axId val="0"/>
      </c:bar3DChart>
      <c:catAx>
        <c:axId val="1491061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Estados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9260352"/>
        <c:crosses val="autoZero"/>
        <c:auto val="1"/>
        <c:lblAlgn val="ctr"/>
        <c:lblOffset val="100"/>
        <c:noMultiLvlLbl val="0"/>
      </c:catAx>
      <c:valAx>
        <c:axId val="1892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0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Coeficiente de Variação</a:t>
            </a:r>
            <a:r>
              <a:rPr lang="pt-BR" sz="1400" baseline="0"/>
              <a:t> de Infrações dos Estados do Brasil - 2023</a:t>
            </a:r>
            <a:endParaRPr lang="pt-BR" sz="14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São Paulo</c:v>
          </c:tx>
          <c:invertIfNegative val="0"/>
          <c:val>
            <c:numRef>
              <c:f>Plan1!$M$39</c:f>
              <c:numCache>
                <c:formatCode>General</c:formatCode>
                <c:ptCount val="1"/>
                <c:pt idx="0">
                  <c:v>39.003533937261196</c:v>
                </c:pt>
              </c:numCache>
            </c:numRef>
          </c:val>
        </c:ser>
        <c:ser>
          <c:idx val="1"/>
          <c:order val="1"/>
          <c:tx>
            <c:v>Espírito Santo</c:v>
          </c:tx>
          <c:invertIfNegative val="0"/>
          <c:val>
            <c:numRef>
              <c:f>Plan1!$M$40</c:f>
              <c:numCache>
                <c:formatCode>General</c:formatCode>
                <c:ptCount val="1"/>
                <c:pt idx="0">
                  <c:v>61.146887860131713</c:v>
                </c:pt>
              </c:numCache>
            </c:numRef>
          </c:val>
        </c:ser>
        <c:ser>
          <c:idx val="2"/>
          <c:order val="2"/>
          <c:tx>
            <c:v>Rio de Janeiro</c:v>
          </c:tx>
          <c:invertIfNegative val="0"/>
          <c:val>
            <c:numRef>
              <c:f>Plan1!$M$41</c:f>
              <c:numCache>
                <c:formatCode>General</c:formatCode>
                <c:ptCount val="1"/>
                <c:pt idx="0">
                  <c:v>58.573933963378281</c:v>
                </c:pt>
              </c:numCache>
            </c:numRef>
          </c:val>
        </c:ser>
        <c:ser>
          <c:idx val="3"/>
          <c:order val="3"/>
          <c:tx>
            <c:v>Minas Gerais</c:v>
          </c:tx>
          <c:invertIfNegative val="0"/>
          <c:val>
            <c:numRef>
              <c:f>Plan1!$M$42</c:f>
              <c:numCache>
                <c:formatCode>General</c:formatCode>
                <c:ptCount val="1"/>
                <c:pt idx="0">
                  <c:v>53.555284635746304</c:v>
                </c:pt>
              </c:numCache>
            </c:numRef>
          </c:val>
        </c:ser>
        <c:ser>
          <c:idx val="4"/>
          <c:order val="4"/>
          <c:tx>
            <c:v>Amazonas</c:v>
          </c:tx>
          <c:invertIfNegative val="0"/>
          <c:val>
            <c:numRef>
              <c:f>Plan1!$M$43</c:f>
              <c:numCache>
                <c:formatCode>General</c:formatCode>
                <c:ptCount val="1"/>
                <c:pt idx="0">
                  <c:v>48.437993816477082</c:v>
                </c:pt>
              </c:numCache>
            </c:numRef>
          </c:val>
        </c:ser>
        <c:ser>
          <c:idx val="5"/>
          <c:order val="5"/>
          <c:tx>
            <c:v>Pará</c:v>
          </c:tx>
          <c:invertIfNegative val="0"/>
          <c:val>
            <c:numRef>
              <c:f>Plan1!$M$44</c:f>
              <c:numCache>
                <c:formatCode>General</c:formatCode>
                <c:ptCount val="1"/>
                <c:pt idx="0">
                  <c:v>45.035730707176093</c:v>
                </c:pt>
              </c:numCache>
            </c:numRef>
          </c:val>
        </c:ser>
        <c:ser>
          <c:idx val="6"/>
          <c:order val="6"/>
          <c:tx>
            <c:v>Acre</c:v>
          </c:tx>
          <c:invertIfNegative val="0"/>
          <c:val>
            <c:numRef>
              <c:f>Plan1!$M$45</c:f>
              <c:numCache>
                <c:formatCode>General</c:formatCode>
                <c:ptCount val="1"/>
                <c:pt idx="0">
                  <c:v>51.468915080163669</c:v>
                </c:pt>
              </c:numCache>
            </c:numRef>
          </c:val>
        </c:ser>
        <c:ser>
          <c:idx val="7"/>
          <c:order val="7"/>
          <c:tx>
            <c:v>Amapá</c:v>
          </c:tx>
          <c:invertIfNegative val="0"/>
          <c:val>
            <c:numRef>
              <c:f>Plan1!$M$46</c:f>
              <c:numCache>
                <c:formatCode>General</c:formatCode>
                <c:ptCount val="1"/>
                <c:pt idx="0">
                  <c:v>51.935946415481368</c:v>
                </c:pt>
              </c:numCache>
            </c:numRef>
          </c:val>
        </c:ser>
        <c:ser>
          <c:idx val="8"/>
          <c:order val="8"/>
          <c:tx>
            <c:v>Bahia</c:v>
          </c:tx>
          <c:invertIfNegative val="0"/>
          <c:val>
            <c:numRef>
              <c:f>Plan1!$M$47</c:f>
              <c:numCache>
                <c:formatCode>General</c:formatCode>
                <c:ptCount val="1"/>
                <c:pt idx="0">
                  <c:v>47.891617979324117</c:v>
                </c:pt>
              </c:numCache>
            </c:numRef>
          </c:val>
        </c:ser>
        <c:ser>
          <c:idx val="9"/>
          <c:order val="9"/>
          <c:tx>
            <c:v>Ceará</c:v>
          </c:tx>
          <c:invertIfNegative val="0"/>
          <c:val>
            <c:numRef>
              <c:f>Plan1!$M$48</c:f>
              <c:numCache>
                <c:formatCode>General</c:formatCode>
                <c:ptCount val="1"/>
                <c:pt idx="0">
                  <c:v>47.12290797007828</c:v>
                </c:pt>
              </c:numCache>
            </c:numRef>
          </c:val>
        </c:ser>
        <c:ser>
          <c:idx val="10"/>
          <c:order val="10"/>
          <c:tx>
            <c:v>Pernambuco</c:v>
          </c:tx>
          <c:invertIfNegative val="0"/>
          <c:val>
            <c:numRef>
              <c:f>Plan1!$M$49</c:f>
              <c:numCache>
                <c:formatCode>General</c:formatCode>
                <c:ptCount val="1"/>
                <c:pt idx="0">
                  <c:v>51.716640261529136</c:v>
                </c:pt>
              </c:numCache>
            </c:numRef>
          </c:val>
        </c:ser>
        <c:ser>
          <c:idx val="11"/>
          <c:order val="11"/>
          <c:tx>
            <c:v>Paraíba</c:v>
          </c:tx>
          <c:invertIfNegative val="0"/>
          <c:val>
            <c:numRef>
              <c:f>Plan1!$M$50</c:f>
              <c:numCache>
                <c:formatCode>General</c:formatCode>
                <c:ptCount val="1"/>
                <c:pt idx="0">
                  <c:v>65.021526286057878</c:v>
                </c:pt>
              </c:numCache>
            </c:numRef>
          </c:val>
        </c:ser>
        <c:ser>
          <c:idx val="12"/>
          <c:order val="12"/>
          <c:tx>
            <c:v>Distrito Federal</c:v>
          </c:tx>
          <c:invertIfNegative val="0"/>
          <c:val>
            <c:numRef>
              <c:f>Plan1!$M$51</c:f>
              <c:numCache>
                <c:formatCode>General</c:formatCode>
                <c:ptCount val="1"/>
                <c:pt idx="0">
                  <c:v>36.10445605331747</c:v>
                </c:pt>
              </c:numCache>
            </c:numRef>
          </c:val>
        </c:ser>
        <c:ser>
          <c:idx val="13"/>
          <c:order val="13"/>
          <c:tx>
            <c:v>Goiás</c:v>
          </c:tx>
          <c:invertIfNegative val="0"/>
          <c:val>
            <c:numRef>
              <c:f>Plan1!$M$52</c:f>
              <c:numCache>
                <c:formatCode>General</c:formatCode>
                <c:ptCount val="1"/>
                <c:pt idx="0">
                  <c:v>42.629757339233571</c:v>
                </c:pt>
              </c:numCache>
            </c:numRef>
          </c:val>
        </c:ser>
        <c:ser>
          <c:idx val="14"/>
          <c:order val="14"/>
          <c:tx>
            <c:v>Mato Grosso</c:v>
          </c:tx>
          <c:invertIfNegative val="0"/>
          <c:val>
            <c:numRef>
              <c:f>Plan1!$M$53</c:f>
              <c:numCache>
                <c:formatCode>General</c:formatCode>
                <c:ptCount val="1"/>
                <c:pt idx="0">
                  <c:v>39.614962393944495</c:v>
                </c:pt>
              </c:numCache>
            </c:numRef>
          </c:val>
        </c:ser>
        <c:ser>
          <c:idx val="15"/>
          <c:order val="15"/>
          <c:tx>
            <c:v>Mato Grosso do Sul</c:v>
          </c:tx>
          <c:invertIfNegative val="0"/>
          <c:val>
            <c:numRef>
              <c:f>Plan1!$M$54</c:f>
              <c:numCache>
                <c:formatCode>General</c:formatCode>
                <c:ptCount val="1"/>
                <c:pt idx="0">
                  <c:v>61.702013492016647</c:v>
                </c:pt>
              </c:numCache>
            </c:numRef>
          </c:val>
        </c:ser>
        <c:ser>
          <c:idx val="16"/>
          <c:order val="16"/>
          <c:tx>
            <c:v>Paraná</c:v>
          </c:tx>
          <c:invertIfNegative val="0"/>
          <c:val>
            <c:numRef>
              <c:f>Plan1!$M$55</c:f>
              <c:numCache>
                <c:formatCode>General</c:formatCode>
                <c:ptCount val="1"/>
                <c:pt idx="0">
                  <c:v>63.812402763044027</c:v>
                </c:pt>
              </c:numCache>
            </c:numRef>
          </c:val>
        </c:ser>
        <c:ser>
          <c:idx val="17"/>
          <c:order val="17"/>
          <c:tx>
            <c:v>Rio Grande do Sul</c:v>
          </c:tx>
          <c:invertIfNegative val="0"/>
          <c:val>
            <c:numRef>
              <c:f>Plan1!$M$56</c:f>
              <c:numCache>
                <c:formatCode>General</c:formatCode>
                <c:ptCount val="1"/>
                <c:pt idx="0">
                  <c:v>46.31752250227553</c:v>
                </c:pt>
              </c:numCache>
            </c:numRef>
          </c:val>
        </c:ser>
        <c:ser>
          <c:idx val="18"/>
          <c:order val="18"/>
          <c:tx>
            <c:v>Santa Catarina</c:v>
          </c:tx>
          <c:invertIfNegative val="0"/>
          <c:val>
            <c:numRef>
              <c:f>Plan1!$M$57</c:f>
              <c:numCache>
                <c:formatCode>General</c:formatCode>
                <c:ptCount val="1"/>
                <c:pt idx="0">
                  <c:v>50.721922125093542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621376"/>
        <c:axId val="219462976"/>
        <c:axId val="0"/>
      </c:bar3DChart>
      <c:catAx>
        <c:axId val="1396213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Estados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9462976"/>
        <c:crosses val="autoZero"/>
        <c:auto val="1"/>
        <c:lblAlgn val="ctr"/>
        <c:lblOffset val="100"/>
        <c:noMultiLvlLbl val="0"/>
      </c:catAx>
      <c:valAx>
        <c:axId val="21946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Variação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621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508369991691156"/>
          <c:y val="0.19142907650025348"/>
          <c:w val="0.28491630396407108"/>
          <c:h val="0.7768014494911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36771</xdr:colOff>
      <xdr:row>2</xdr:row>
      <xdr:rowOff>164583</xdr:rowOff>
    </xdr:from>
    <xdr:to>
      <xdr:col>24</xdr:col>
      <xdr:colOff>341128</xdr:colOff>
      <xdr:row>17</xdr:row>
      <xdr:rowOff>52498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287965</xdr:colOff>
      <xdr:row>37</xdr:row>
      <xdr:rowOff>177210</xdr:rowOff>
    </xdr:from>
    <xdr:to>
      <xdr:col>22</xdr:col>
      <xdr:colOff>44303</xdr:colOff>
      <xdr:row>57</xdr:row>
      <xdr:rowOff>9305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e.Descritiva.de.dados.P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C31" zoomScale="86" zoomScaleNormal="86" workbookViewId="0">
      <selection activeCell="S19" sqref="S19:S22"/>
    </sheetView>
  </sheetViews>
  <sheetFormatPr defaultRowHeight="15" x14ac:dyDescent="0.25"/>
  <cols>
    <col min="1" max="1" width="9.140625" customWidth="1"/>
    <col min="9" max="9" width="11.42578125" customWidth="1"/>
    <col min="10" max="10" width="11.5703125" customWidth="1"/>
    <col min="15" max="15" width="6.5703125" customWidth="1"/>
    <col min="16" max="16" width="11.85546875" customWidth="1"/>
  </cols>
  <sheetData>
    <row r="1" spans="1:18" x14ac:dyDescent="0.25">
      <c r="A1" s="17" t="s">
        <v>38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10"/>
      <c r="O1" s="12"/>
      <c r="P1" s="13"/>
      <c r="Q1" s="14"/>
      <c r="R1" s="15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1"/>
      <c r="P2" s="11"/>
    </row>
    <row r="3" spans="1:18" x14ac:dyDescent="0.25">
      <c r="A3" s="20" t="s">
        <v>17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8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O4" s="7" t="s">
        <v>0</v>
      </c>
      <c r="P4" s="8" t="s">
        <v>39</v>
      </c>
    </row>
    <row r="5" spans="1:18" x14ac:dyDescent="0.25">
      <c r="A5" s="4" t="s">
        <v>13</v>
      </c>
      <c r="B5" s="3">
        <v>5320048</v>
      </c>
      <c r="C5" s="2">
        <v>5538099</v>
      </c>
      <c r="D5" s="2">
        <v>5366253</v>
      </c>
      <c r="E5" s="2">
        <v>6066756</v>
      </c>
      <c r="F5" s="2">
        <v>6318213</v>
      </c>
      <c r="G5" s="2">
        <v>6713425</v>
      </c>
      <c r="H5" s="2">
        <v>8035581</v>
      </c>
      <c r="I5" s="2">
        <v>6402804</v>
      </c>
      <c r="J5" s="2">
        <v>2236280</v>
      </c>
      <c r="K5" s="2">
        <v>2240929</v>
      </c>
      <c r="L5" s="2">
        <v>1670947</v>
      </c>
      <c r="M5" s="2">
        <v>5779868</v>
      </c>
      <c r="O5" s="7" t="s">
        <v>13</v>
      </c>
      <c r="P5" s="9">
        <f>AVERAGE(B5:M5)</f>
        <v>5140766.916666667</v>
      </c>
    </row>
    <row r="6" spans="1:18" x14ac:dyDescent="0.25">
      <c r="A6" s="4" t="s">
        <v>14</v>
      </c>
      <c r="B6" s="2">
        <v>5361447</v>
      </c>
      <c r="C6" s="2">
        <v>5592172</v>
      </c>
      <c r="D6" s="2">
        <v>5422927</v>
      </c>
      <c r="E6" s="2">
        <v>6116731</v>
      </c>
      <c r="F6" s="2">
        <v>6386127</v>
      </c>
      <c r="G6" s="2">
        <v>6780827</v>
      </c>
      <c r="H6" s="2">
        <v>8123288</v>
      </c>
      <c r="I6" s="2">
        <v>6493356</v>
      </c>
      <c r="J6" s="2">
        <v>104880</v>
      </c>
      <c r="K6" s="3">
        <v>99798</v>
      </c>
      <c r="L6" s="2">
        <v>68407</v>
      </c>
      <c r="M6" s="2">
        <v>5932304</v>
      </c>
      <c r="O6" s="7" t="s">
        <v>14</v>
      </c>
      <c r="P6" s="9">
        <f>AVERAGE(B6:M6)</f>
        <v>4706855.333333333</v>
      </c>
    </row>
    <row r="7" spans="1:18" x14ac:dyDescent="0.25">
      <c r="A7" s="4" t="s">
        <v>15</v>
      </c>
      <c r="B7" s="2">
        <v>5329085</v>
      </c>
      <c r="C7" s="2">
        <v>5552872</v>
      </c>
      <c r="D7" s="2">
        <v>5376483</v>
      </c>
      <c r="E7" s="2">
        <v>6076709</v>
      </c>
      <c r="F7" s="2">
        <v>6324334</v>
      </c>
      <c r="G7" s="2">
        <v>6723776</v>
      </c>
      <c r="H7" s="2">
        <v>8057244</v>
      </c>
      <c r="I7" s="2">
        <v>6422517</v>
      </c>
      <c r="J7" s="2">
        <v>319765</v>
      </c>
      <c r="K7" s="2">
        <v>305270</v>
      </c>
      <c r="L7" s="2">
        <v>264218</v>
      </c>
      <c r="M7" s="2">
        <v>5818584</v>
      </c>
      <c r="O7" s="7" t="s">
        <v>15</v>
      </c>
      <c r="P7" s="9">
        <f>AVERAGE(B7:M7)</f>
        <v>4714238.083333333</v>
      </c>
    </row>
    <row r="8" spans="1:18" x14ac:dyDescent="0.25">
      <c r="A8" s="4" t="s">
        <v>16</v>
      </c>
      <c r="B8" s="2">
        <v>5370283</v>
      </c>
      <c r="C8" s="2">
        <v>5591481</v>
      </c>
      <c r="D8" s="2">
        <v>5422916</v>
      </c>
      <c r="E8" s="2">
        <v>6122957</v>
      </c>
      <c r="F8" s="2">
        <v>6383882</v>
      </c>
      <c r="G8" s="2">
        <v>6784802</v>
      </c>
      <c r="H8" s="2">
        <v>8118361</v>
      </c>
      <c r="I8" s="2">
        <v>6488915</v>
      </c>
      <c r="J8" s="2">
        <v>725605</v>
      </c>
      <c r="K8" s="2">
        <v>689575</v>
      </c>
      <c r="L8" s="2">
        <v>737541</v>
      </c>
      <c r="M8" s="2">
        <v>5911655</v>
      </c>
      <c r="O8" s="7" t="s">
        <v>16</v>
      </c>
      <c r="P8" s="9">
        <f>AVERAGE(B8:M8)</f>
        <v>4862331.083333333</v>
      </c>
    </row>
    <row r="9" spans="1:18" x14ac:dyDescent="0.25">
      <c r="O9" s="1"/>
    </row>
    <row r="10" spans="1:18" x14ac:dyDescent="0.25">
      <c r="A10" s="20" t="s">
        <v>21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8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O11" s="7" t="s">
        <v>0</v>
      </c>
      <c r="P11" s="8" t="s">
        <v>39</v>
      </c>
    </row>
    <row r="12" spans="1:18" x14ac:dyDescent="0.25">
      <c r="A12" s="4" t="s">
        <v>22</v>
      </c>
      <c r="B12" s="3">
        <v>820219</v>
      </c>
      <c r="C12" s="2">
        <v>4826414</v>
      </c>
      <c r="D12" s="2">
        <v>6480590</v>
      </c>
      <c r="E12" s="2">
        <v>897153</v>
      </c>
      <c r="F12" s="2">
        <v>6603158</v>
      </c>
      <c r="G12" s="2">
        <v>6644337</v>
      </c>
      <c r="H12" s="2">
        <v>3981845</v>
      </c>
      <c r="I12" s="2">
        <v>4086813</v>
      </c>
      <c r="J12" s="2">
        <v>2933443</v>
      </c>
      <c r="K12" s="2">
        <v>3579016</v>
      </c>
      <c r="L12" s="2">
        <v>7072334</v>
      </c>
      <c r="M12" s="2">
        <v>5939559</v>
      </c>
      <c r="O12" s="7" t="s">
        <v>22</v>
      </c>
      <c r="P12" s="9">
        <f>AVERAGE(B12:M12)</f>
        <v>4488740.083333333</v>
      </c>
    </row>
    <row r="13" spans="1:18" x14ac:dyDescent="0.25">
      <c r="A13" s="4" t="s">
        <v>19</v>
      </c>
      <c r="B13" s="2">
        <v>5872270</v>
      </c>
      <c r="C13" s="2">
        <v>720220</v>
      </c>
      <c r="D13" s="2">
        <v>5929842</v>
      </c>
      <c r="E13" s="2">
        <v>7329701</v>
      </c>
      <c r="F13" s="2">
        <v>6094417</v>
      </c>
      <c r="G13" s="2">
        <v>4855916</v>
      </c>
      <c r="H13" s="2">
        <v>1298754</v>
      </c>
      <c r="I13" s="2">
        <v>7821910</v>
      </c>
      <c r="J13" s="2">
        <v>7663635</v>
      </c>
      <c r="K13" s="3">
        <v>7564671</v>
      </c>
      <c r="L13" s="2">
        <v>7238494</v>
      </c>
      <c r="M13" s="2">
        <v>3342520</v>
      </c>
      <c r="O13" s="7" t="s">
        <v>19</v>
      </c>
      <c r="P13" s="9">
        <f>AVERAGE(B13:M13)</f>
        <v>5477695.833333333</v>
      </c>
    </row>
    <row r="14" spans="1:18" x14ac:dyDescent="0.25">
      <c r="A14" s="4" t="s">
        <v>23</v>
      </c>
      <c r="B14" s="2">
        <v>588806</v>
      </c>
      <c r="C14" s="2">
        <v>3210433</v>
      </c>
      <c r="D14" s="2">
        <v>1988418</v>
      </c>
      <c r="E14" s="2">
        <v>5450540</v>
      </c>
      <c r="F14" s="2">
        <v>5107046</v>
      </c>
      <c r="G14" s="2">
        <v>1819485</v>
      </c>
      <c r="H14" s="2">
        <v>7394408</v>
      </c>
      <c r="I14" s="2">
        <v>6022514</v>
      </c>
      <c r="J14" s="2">
        <v>7025972</v>
      </c>
      <c r="K14" s="2">
        <v>4331390</v>
      </c>
      <c r="L14" s="2">
        <v>2828041</v>
      </c>
      <c r="M14" s="2">
        <v>4119636</v>
      </c>
      <c r="O14" s="7" t="s">
        <v>23</v>
      </c>
      <c r="P14" s="9">
        <f>AVERAGE(B14:M14)</f>
        <v>4157224.0833333335</v>
      </c>
    </row>
    <row r="15" spans="1:18" x14ac:dyDescent="0.25">
      <c r="A15" s="4" t="s">
        <v>24</v>
      </c>
      <c r="B15" s="2">
        <v>1187268</v>
      </c>
      <c r="C15" s="2">
        <v>4157445</v>
      </c>
      <c r="D15" s="2">
        <v>5443770</v>
      </c>
      <c r="E15" s="2">
        <v>7242459</v>
      </c>
      <c r="F15" s="2">
        <v>7835226</v>
      </c>
      <c r="G15" s="2">
        <v>1321902</v>
      </c>
      <c r="H15" s="2">
        <v>2312037</v>
      </c>
      <c r="I15" s="2">
        <v>7097692</v>
      </c>
      <c r="J15" s="2">
        <v>6405816</v>
      </c>
      <c r="K15" s="2">
        <v>2948188</v>
      </c>
      <c r="L15" s="2">
        <v>7112892</v>
      </c>
      <c r="M15" s="2">
        <v>3428624</v>
      </c>
      <c r="O15" s="7" t="s">
        <v>24</v>
      </c>
      <c r="P15" s="9">
        <f>AVERAGE(B15:M15)</f>
        <v>4707776.583333333</v>
      </c>
    </row>
    <row r="17" spans="1:19" x14ac:dyDescent="0.25">
      <c r="A17" s="20" t="s">
        <v>25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9" x14ac:dyDescent="0.25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O18" s="7" t="s">
        <v>0</v>
      </c>
      <c r="P18" s="8" t="s">
        <v>39</v>
      </c>
    </row>
    <row r="19" spans="1:19" x14ac:dyDescent="0.25">
      <c r="A19" s="4" t="s">
        <v>26</v>
      </c>
      <c r="B19" s="3">
        <v>4644994</v>
      </c>
      <c r="C19" s="2">
        <v>1553010</v>
      </c>
      <c r="D19" s="2">
        <v>7392396</v>
      </c>
      <c r="E19" s="2">
        <v>6345568</v>
      </c>
      <c r="F19" s="2">
        <v>5470458</v>
      </c>
      <c r="G19" s="2">
        <v>6834818</v>
      </c>
      <c r="H19" s="2">
        <v>7919993</v>
      </c>
      <c r="I19" s="2">
        <v>6779027</v>
      </c>
      <c r="J19" s="2">
        <v>1521605</v>
      </c>
      <c r="K19" s="2">
        <v>3465855</v>
      </c>
      <c r="L19" s="2">
        <v>1700533</v>
      </c>
      <c r="M19" s="2">
        <v>4886142</v>
      </c>
      <c r="O19" s="7" t="s">
        <v>26</v>
      </c>
      <c r="P19" s="9">
        <f>AVERAGE(B19:M19)</f>
        <v>4876199.916666667</v>
      </c>
    </row>
    <row r="20" spans="1:19" x14ac:dyDescent="0.25">
      <c r="A20" s="4" t="s">
        <v>27</v>
      </c>
      <c r="B20" s="2">
        <v>3018754</v>
      </c>
      <c r="C20" s="2">
        <v>940746</v>
      </c>
      <c r="D20" s="2">
        <v>2512513</v>
      </c>
      <c r="E20" s="2">
        <v>763247</v>
      </c>
      <c r="F20" s="2">
        <v>4365927</v>
      </c>
      <c r="G20" s="2">
        <v>4027857</v>
      </c>
      <c r="H20" s="2">
        <v>3086590</v>
      </c>
      <c r="I20" s="2">
        <v>4483444</v>
      </c>
      <c r="J20" s="2">
        <v>2833205</v>
      </c>
      <c r="K20" s="3">
        <v>2737976</v>
      </c>
      <c r="L20" s="2">
        <v>5475778</v>
      </c>
      <c r="M20" s="2">
        <v>1866606</v>
      </c>
      <c r="O20" s="7" t="s">
        <v>27</v>
      </c>
      <c r="P20" s="9">
        <f>AVERAGE(B20:M20)</f>
        <v>3009386.9166666665</v>
      </c>
      <c r="S20" s="16"/>
    </row>
    <row r="21" spans="1:19" x14ac:dyDescent="0.25">
      <c r="A21" s="4" t="s">
        <v>28</v>
      </c>
      <c r="B21" s="2">
        <v>6408866</v>
      </c>
      <c r="C21" s="2">
        <v>4897317</v>
      </c>
      <c r="D21" s="2">
        <v>3213434</v>
      </c>
      <c r="E21" s="2">
        <v>6386836</v>
      </c>
      <c r="F21" s="2">
        <v>5157986</v>
      </c>
      <c r="G21" s="2">
        <v>6996063</v>
      </c>
      <c r="H21" s="2">
        <v>2536402</v>
      </c>
      <c r="I21" s="2">
        <v>1139969</v>
      </c>
      <c r="J21" s="2">
        <v>2953624</v>
      </c>
      <c r="K21" s="2">
        <v>2885781</v>
      </c>
      <c r="L21" s="2">
        <v>1122121</v>
      </c>
      <c r="M21" s="2">
        <v>6982676</v>
      </c>
      <c r="O21" s="7" t="s">
        <v>28</v>
      </c>
      <c r="P21" s="9">
        <f>AVERAGE(B21:M21)</f>
        <v>4223422.916666667</v>
      </c>
    </row>
    <row r="22" spans="1:19" x14ac:dyDescent="0.25">
      <c r="A22" s="4" t="s">
        <v>29</v>
      </c>
      <c r="B22" s="2">
        <v>6800936</v>
      </c>
      <c r="C22" s="2">
        <v>722780</v>
      </c>
      <c r="D22" s="2">
        <v>2464720</v>
      </c>
      <c r="E22" s="2">
        <v>5104922</v>
      </c>
      <c r="F22" s="2">
        <v>3623945</v>
      </c>
      <c r="G22" s="2">
        <v>667654</v>
      </c>
      <c r="H22" s="2">
        <v>2306177</v>
      </c>
      <c r="I22" s="2">
        <v>5794460</v>
      </c>
      <c r="J22" s="2">
        <v>770273</v>
      </c>
      <c r="K22" s="2">
        <v>7334079</v>
      </c>
      <c r="L22" s="2">
        <v>6599647</v>
      </c>
      <c r="M22" s="2">
        <v>3554139</v>
      </c>
      <c r="O22" s="7" t="s">
        <v>29</v>
      </c>
      <c r="P22" s="9">
        <f>AVERAGE(B22:M22)</f>
        <v>3811977.6666666665</v>
      </c>
    </row>
    <row r="24" spans="1:19" x14ac:dyDescent="0.25">
      <c r="A24" s="20" t="s">
        <v>30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1:19" x14ac:dyDescent="0.2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  <c r="L25" s="4" t="s">
        <v>11</v>
      </c>
      <c r="M25" s="4" t="s">
        <v>12</v>
      </c>
      <c r="O25" s="7" t="s">
        <v>0</v>
      </c>
      <c r="P25" s="8" t="s">
        <v>39</v>
      </c>
    </row>
    <row r="26" spans="1:19" x14ac:dyDescent="0.25">
      <c r="A26" s="4" t="s">
        <v>31</v>
      </c>
      <c r="B26" s="3">
        <v>7190237</v>
      </c>
      <c r="C26" s="2">
        <v>6437300</v>
      </c>
      <c r="D26" s="2">
        <v>7589228</v>
      </c>
      <c r="E26" s="2">
        <v>3860151</v>
      </c>
      <c r="F26" s="2">
        <v>3098234</v>
      </c>
      <c r="G26" s="2">
        <v>5607014</v>
      </c>
      <c r="H26" s="2">
        <v>2253035</v>
      </c>
      <c r="I26" s="2">
        <v>7564791</v>
      </c>
      <c r="J26" s="2">
        <v>7894997</v>
      </c>
      <c r="K26" s="2">
        <v>5250529</v>
      </c>
      <c r="L26" s="2">
        <v>5513414</v>
      </c>
      <c r="M26" s="2">
        <v>3161147</v>
      </c>
      <c r="O26" s="7" t="s">
        <v>31</v>
      </c>
      <c r="P26" s="9">
        <f>AVERAGE(B26:M26)</f>
        <v>5451673.083333333</v>
      </c>
    </row>
    <row r="27" spans="1:19" x14ac:dyDescent="0.25">
      <c r="A27" s="4" t="s">
        <v>32</v>
      </c>
      <c r="B27" s="2">
        <v>6181226</v>
      </c>
      <c r="C27" s="2">
        <v>2556171</v>
      </c>
      <c r="D27" s="2">
        <v>6277968</v>
      </c>
      <c r="E27" s="2">
        <v>2201920</v>
      </c>
      <c r="F27" s="2">
        <v>6567305</v>
      </c>
      <c r="G27" s="2">
        <v>3245530</v>
      </c>
      <c r="H27" s="2">
        <v>1634996</v>
      </c>
      <c r="I27" s="2">
        <v>6275815</v>
      </c>
      <c r="J27" s="2">
        <v>5065609</v>
      </c>
      <c r="K27" s="3">
        <v>7963196</v>
      </c>
      <c r="L27" s="2">
        <v>5051041</v>
      </c>
      <c r="M27" s="2">
        <v>7653208</v>
      </c>
      <c r="O27" s="7" t="s">
        <v>32</v>
      </c>
      <c r="P27" s="9">
        <f>AVERAGE(B27:M27)</f>
        <v>5056165.416666667</v>
      </c>
    </row>
    <row r="28" spans="1:19" x14ac:dyDescent="0.25">
      <c r="A28" s="4" t="s">
        <v>33</v>
      </c>
      <c r="B28" s="2">
        <v>1248753</v>
      </c>
      <c r="C28" s="2">
        <v>3648577</v>
      </c>
      <c r="D28" s="2">
        <v>7316239</v>
      </c>
      <c r="E28" s="2">
        <v>6555091</v>
      </c>
      <c r="F28" s="2">
        <v>6024088</v>
      </c>
      <c r="G28" s="2">
        <v>3305259</v>
      </c>
      <c r="H28" s="2">
        <v>4176885</v>
      </c>
      <c r="I28" s="2">
        <v>3067275</v>
      </c>
      <c r="J28" s="2">
        <v>4046539</v>
      </c>
      <c r="K28" s="2">
        <v>5237035</v>
      </c>
      <c r="L28" s="2">
        <v>6316205</v>
      </c>
      <c r="M28" s="2">
        <v>3187812</v>
      </c>
      <c r="O28" s="7" t="s">
        <v>33</v>
      </c>
      <c r="P28" s="9">
        <f>AVERAGE(B28:M28)</f>
        <v>4510813.166666667</v>
      </c>
    </row>
    <row r="29" spans="1:19" x14ac:dyDescent="0.25">
      <c r="A29" s="4" t="s">
        <v>34</v>
      </c>
      <c r="B29" s="2">
        <v>3718880</v>
      </c>
      <c r="C29" s="2">
        <v>2111328</v>
      </c>
      <c r="D29" s="2">
        <v>3097137</v>
      </c>
      <c r="E29" s="2">
        <v>4366886</v>
      </c>
      <c r="F29" s="2">
        <v>4754142</v>
      </c>
      <c r="G29" s="2">
        <v>1016196</v>
      </c>
      <c r="H29" s="2">
        <v>582309</v>
      </c>
      <c r="I29" s="2">
        <v>1634275</v>
      </c>
      <c r="J29" s="2">
        <v>1995535</v>
      </c>
      <c r="K29" s="2">
        <v>1154045</v>
      </c>
      <c r="L29" s="2">
        <v>682457</v>
      </c>
      <c r="M29" s="2">
        <v>3933417</v>
      </c>
      <c r="O29" s="7" t="s">
        <v>34</v>
      </c>
      <c r="P29" s="9">
        <f>AVERAGE(B29:M29)</f>
        <v>2420550.5833333335</v>
      </c>
    </row>
    <row r="31" spans="1:19" x14ac:dyDescent="0.25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</row>
    <row r="32" spans="1:19" x14ac:dyDescent="0.25">
      <c r="A32" s="4" t="s">
        <v>0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  <c r="L32" s="4" t="s">
        <v>11</v>
      </c>
      <c r="M32" s="4" t="s">
        <v>12</v>
      </c>
      <c r="O32" s="7" t="s">
        <v>0</v>
      </c>
      <c r="P32" s="8" t="s">
        <v>39</v>
      </c>
    </row>
    <row r="33" spans="1:16" x14ac:dyDescent="0.25">
      <c r="A33" s="4" t="s">
        <v>37</v>
      </c>
      <c r="B33" s="3">
        <v>1495890</v>
      </c>
      <c r="C33" s="2">
        <v>4994537</v>
      </c>
      <c r="D33" s="2">
        <v>4702831</v>
      </c>
      <c r="E33" s="2">
        <v>3409615</v>
      </c>
      <c r="F33" s="2">
        <v>5114956</v>
      </c>
      <c r="G33" s="2">
        <v>977035</v>
      </c>
      <c r="H33" s="2">
        <v>3283529</v>
      </c>
      <c r="I33" s="2">
        <v>2422563</v>
      </c>
      <c r="J33" s="2">
        <v>708672</v>
      </c>
      <c r="K33" s="2">
        <v>1911962</v>
      </c>
      <c r="L33" s="2">
        <v>2565830</v>
      </c>
      <c r="M33" s="2">
        <v>7987086</v>
      </c>
      <c r="O33" s="7" t="s">
        <v>37</v>
      </c>
      <c r="P33" s="9">
        <f>AVERAGE(B33:M33)</f>
        <v>3297875.5</v>
      </c>
    </row>
    <row r="34" spans="1:16" x14ac:dyDescent="0.25">
      <c r="A34" s="4" t="s">
        <v>35</v>
      </c>
      <c r="B34" s="2">
        <v>1399815</v>
      </c>
      <c r="C34" s="2">
        <v>7329441</v>
      </c>
      <c r="D34" s="2">
        <v>6596174</v>
      </c>
      <c r="E34" s="2">
        <v>3305001</v>
      </c>
      <c r="F34" s="2">
        <v>6209233</v>
      </c>
      <c r="G34" s="2">
        <v>3897758</v>
      </c>
      <c r="H34" s="2">
        <v>2630166</v>
      </c>
      <c r="I34" s="2">
        <v>5289193</v>
      </c>
      <c r="J34" s="2">
        <v>2811087</v>
      </c>
      <c r="K34" s="3">
        <v>2837665</v>
      </c>
      <c r="L34" s="2">
        <v>7117189</v>
      </c>
      <c r="M34" s="2" t="s">
        <v>36</v>
      </c>
      <c r="O34" s="7" t="s">
        <v>35</v>
      </c>
      <c r="P34" s="9">
        <f>AVERAGE(B34:M34)</f>
        <v>4492974.7272727275</v>
      </c>
    </row>
    <row r="35" spans="1:16" x14ac:dyDescent="0.25">
      <c r="A35" s="4" t="s">
        <v>20</v>
      </c>
      <c r="B35" s="2">
        <v>2005002</v>
      </c>
      <c r="C35" s="2">
        <v>1408227</v>
      </c>
      <c r="D35" s="2">
        <v>7804371</v>
      </c>
      <c r="E35" s="2">
        <v>6836052</v>
      </c>
      <c r="F35" s="2">
        <v>2033476</v>
      </c>
      <c r="G35" s="2">
        <v>2401286</v>
      </c>
      <c r="H35" s="2">
        <v>3623151</v>
      </c>
      <c r="I35" s="2">
        <v>4667554</v>
      </c>
      <c r="J35" s="2">
        <v>7480126</v>
      </c>
      <c r="K35" s="2">
        <v>5524315</v>
      </c>
      <c r="L35" s="2">
        <v>3684885</v>
      </c>
      <c r="M35" s="2">
        <v>5909379</v>
      </c>
      <c r="O35" s="7" t="s">
        <v>20</v>
      </c>
      <c r="P35" s="9">
        <f>AVERAGE(B35:M35)</f>
        <v>4448152</v>
      </c>
    </row>
    <row r="36" spans="1:16" x14ac:dyDescent="0.25">
      <c r="A36" s="5"/>
    </row>
    <row r="37" spans="1:16" x14ac:dyDescent="0.25">
      <c r="A37" s="5"/>
      <c r="G37" s="21" t="s">
        <v>40</v>
      </c>
      <c r="H37" s="21"/>
      <c r="L37" s="21" t="s">
        <v>42</v>
      </c>
      <c r="M37" s="21"/>
      <c r="N37" s="6"/>
    </row>
    <row r="38" spans="1:16" x14ac:dyDescent="0.25">
      <c r="G38" s="22" t="s">
        <v>0</v>
      </c>
      <c r="H38" s="8" t="s">
        <v>41</v>
      </c>
      <c r="J38" s="25"/>
      <c r="K38" s="26"/>
      <c r="L38" s="22" t="s">
        <v>0</v>
      </c>
      <c r="M38" s="8"/>
    </row>
    <row r="39" spans="1:16" x14ac:dyDescent="0.25">
      <c r="G39" s="7" t="s">
        <v>13</v>
      </c>
      <c r="H39" s="23">
        <f>_xlfn.PERCENTILE.INC(B5:M5, 0.95)</f>
        <v>7308395.1999999993</v>
      </c>
      <c r="J39" s="6"/>
      <c r="L39" s="7" t="s">
        <v>13</v>
      </c>
      <c r="M39" s="23">
        <f>(STDEV(B5:M5)/AVERAGE(B5:M5))*100</f>
        <v>39.003533937261196</v>
      </c>
    </row>
    <row r="40" spans="1:16" x14ac:dyDescent="0.25">
      <c r="G40" s="7" t="s">
        <v>14</v>
      </c>
      <c r="H40" s="23">
        <f>_xlfn.PERCENTILE.INC(B6:M6, 0.95)</f>
        <v>7384934.4499999993</v>
      </c>
      <c r="J40" s="6"/>
      <c r="L40" s="7" t="s">
        <v>14</v>
      </c>
      <c r="M40" s="23">
        <f>(STDEV(B6:M6)/AVERAGE(B6:M6))*100</f>
        <v>61.146887860131713</v>
      </c>
    </row>
    <row r="41" spans="1:16" x14ac:dyDescent="0.25">
      <c r="G41" s="7" t="s">
        <v>15</v>
      </c>
      <c r="H41" s="23">
        <f>_xlfn.PERCENTILE.INC(B7:M7, 0.95)</f>
        <v>7323836.5999999987</v>
      </c>
      <c r="J41" s="6"/>
      <c r="L41" s="7" t="s">
        <v>15</v>
      </c>
      <c r="M41" s="23">
        <f>(STDEV(B7:M7)/AVERAGE(B7:M7))*100</f>
        <v>58.573933963378281</v>
      </c>
    </row>
    <row r="42" spans="1:16" x14ac:dyDescent="0.25">
      <c r="G42" s="7" t="s">
        <v>16</v>
      </c>
      <c r="H42" s="23">
        <f>_xlfn.PERCENTILE.INC(B8:M8, 0.95)</f>
        <v>7384903.5499999989</v>
      </c>
      <c r="J42" s="6"/>
      <c r="L42" s="7" t="s">
        <v>16</v>
      </c>
      <c r="M42" s="23">
        <f>(STDEV(B8:M8)/AVERAGE(B8:M8))*100</f>
        <v>53.555284635746304</v>
      </c>
    </row>
    <row r="43" spans="1:16" x14ac:dyDescent="0.25">
      <c r="G43" s="7" t="s">
        <v>22</v>
      </c>
      <c r="H43" s="23">
        <f>_xlfn.PERCENTILE.INC(B12:M12, 0.95)</f>
        <v>6836935.6499999994</v>
      </c>
      <c r="J43" s="6"/>
      <c r="L43" s="7" t="s">
        <v>22</v>
      </c>
      <c r="M43" s="23">
        <f>(STDEV(B12:M12)/AVERAGE(B12:M12))*100</f>
        <v>48.437993816477082</v>
      </c>
    </row>
    <row r="44" spans="1:16" x14ac:dyDescent="0.25">
      <c r="G44" s="7" t="s">
        <v>19</v>
      </c>
      <c r="H44" s="23">
        <f>_xlfn.PERCENTILE.INC(B13:M13, 0.95)</f>
        <v>7734858.75</v>
      </c>
      <c r="J44" s="6"/>
      <c r="L44" s="7" t="s">
        <v>19</v>
      </c>
      <c r="M44" s="23">
        <f>(STDEV(B13:M13)/AVERAGE(B13:M13))*100</f>
        <v>45.035730707176093</v>
      </c>
    </row>
    <row r="45" spans="1:16" x14ac:dyDescent="0.25">
      <c r="G45" s="7" t="s">
        <v>23</v>
      </c>
      <c r="H45" s="23">
        <f>_xlfn.PERCENTILE.INC(B14:M14, 0.95)</f>
        <v>7191768.2000000002</v>
      </c>
      <c r="J45" s="6"/>
      <c r="L45" s="7" t="s">
        <v>23</v>
      </c>
      <c r="M45" s="23">
        <f>(STDEV(B14:M14)/AVERAGE(B14:M14))*100</f>
        <v>51.468915080163669</v>
      </c>
    </row>
    <row r="46" spans="1:16" x14ac:dyDescent="0.25">
      <c r="G46" s="7" t="s">
        <v>24</v>
      </c>
      <c r="H46" s="23">
        <f>_xlfn.PERCENTILE.INC(B15:M15, 0.95)</f>
        <v>7509204.1499999994</v>
      </c>
      <c r="J46" s="6"/>
      <c r="L46" s="7" t="s">
        <v>24</v>
      </c>
      <c r="M46" s="23">
        <f>(STDEV(B15:M15)/AVERAGE(B15:M15))*100</f>
        <v>51.935946415481368</v>
      </c>
    </row>
    <row r="47" spans="1:16" x14ac:dyDescent="0.25">
      <c r="G47" s="7" t="s">
        <v>26</v>
      </c>
      <c r="H47" s="23">
        <f>_xlfn.PERCENTILE.INC(B19:M19, 0.95)</f>
        <v>7629814.6499999994</v>
      </c>
      <c r="J47" s="6"/>
      <c r="L47" s="7" t="s">
        <v>26</v>
      </c>
      <c r="M47" s="23">
        <f>(STDEV(B19:M19)/AVERAGE(B19:M19))*100</f>
        <v>47.891617979324117</v>
      </c>
    </row>
    <row r="48" spans="1:16" x14ac:dyDescent="0.25">
      <c r="G48" s="7" t="s">
        <v>27</v>
      </c>
      <c r="H48" s="23">
        <f>_xlfn.PERCENTILE.INC(C20:N20, 0.95)</f>
        <v>4979611</v>
      </c>
      <c r="J48" s="6"/>
      <c r="L48" s="7" t="s">
        <v>27</v>
      </c>
      <c r="M48" s="23">
        <f>(STDEV(B20:M20)/AVERAGE(B20:M20))*100</f>
        <v>47.12290797007828</v>
      </c>
    </row>
    <row r="49" spans="7:13" x14ac:dyDescent="0.25">
      <c r="G49" s="7" t="s">
        <v>28</v>
      </c>
      <c r="H49" s="23">
        <f>_xlfn.PERCENTILE.INC(B21:M21, 0.95)</f>
        <v>6988700.1500000004</v>
      </c>
      <c r="J49" s="6"/>
      <c r="L49" s="7" t="s">
        <v>28</v>
      </c>
      <c r="M49" s="23">
        <f>(STDEV(B21:M21)/AVERAGE(B21:M21))*100</f>
        <v>51.716640261529136</v>
      </c>
    </row>
    <row r="50" spans="7:13" x14ac:dyDescent="0.25">
      <c r="G50" s="7" t="s">
        <v>29</v>
      </c>
      <c r="H50" s="23">
        <f>_xlfn.PERCENTILE.INC(B22:M22, 0.95)</f>
        <v>7040850.3499999996</v>
      </c>
      <c r="J50" s="6"/>
      <c r="L50" s="7" t="s">
        <v>29</v>
      </c>
      <c r="M50" s="23">
        <f>(STDEV(B22:M22)/AVERAGE(B22:M22))*100</f>
        <v>65.021526286057878</v>
      </c>
    </row>
    <row r="51" spans="7:13" x14ac:dyDescent="0.25">
      <c r="G51" s="7" t="s">
        <v>31</v>
      </c>
      <c r="H51" s="23">
        <f>_xlfn.PERCENTILE.INC(B26:M26, 0.95)</f>
        <v>7726824.0499999998</v>
      </c>
      <c r="J51" s="6"/>
      <c r="L51" s="7" t="s">
        <v>31</v>
      </c>
      <c r="M51" s="23">
        <f>(STDEV(B26:M26)/AVERAGE(B26:M26))*100</f>
        <v>36.10445605331747</v>
      </c>
    </row>
    <row r="52" spans="7:13" x14ac:dyDescent="0.25">
      <c r="G52" s="7" t="s">
        <v>32</v>
      </c>
      <c r="H52" s="23">
        <f>_xlfn.PERCENTILE.INC(B27:M27, 0.95)</f>
        <v>7792702.5999999996</v>
      </c>
      <c r="J52" s="6"/>
      <c r="L52" s="7" t="s">
        <v>32</v>
      </c>
      <c r="M52" s="23">
        <f>(STDEV(B27:M27)/AVERAGE(B27:M27))*100</f>
        <v>42.629757339233571</v>
      </c>
    </row>
    <row r="53" spans="7:13" x14ac:dyDescent="0.25">
      <c r="G53" s="7" t="s">
        <v>33</v>
      </c>
      <c r="H53" s="23">
        <f>_xlfn.PERCENTILE.INC(B28:M28, 0.95)</f>
        <v>6897607.5999999996</v>
      </c>
      <c r="J53" s="6"/>
      <c r="L53" s="7" t="s">
        <v>33</v>
      </c>
      <c r="M53" s="23">
        <f>(STDEV(B28:M28)/AVERAGE(B28:M28))*100</f>
        <v>39.614962393944495</v>
      </c>
    </row>
    <row r="54" spans="7:13" x14ac:dyDescent="0.25">
      <c r="G54" s="7" t="s">
        <v>34</v>
      </c>
      <c r="H54" s="23">
        <f>_xlfn.PERCENTILE.INC(B29:M29, 0.95)</f>
        <v>4541151.1999999993</v>
      </c>
      <c r="J54" s="6"/>
      <c r="L54" s="7" t="s">
        <v>34</v>
      </c>
      <c r="M54" s="23">
        <f>(STDEV(B29:M29)/AVERAGE(B29:M29))*100</f>
        <v>61.702013492016647</v>
      </c>
    </row>
    <row r="55" spans="7:13" x14ac:dyDescent="0.25">
      <c r="G55" s="7" t="s">
        <v>37</v>
      </c>
      <c r="H55" s="23">
        <f>_xlfn.PERCENTILE.INC(B33:M33, 0.95)</f>
        <v>6407414.4999999981</v>
      </c>
      <c r="J55" s="6"/>
      <c r="L55" s="7" t="s">
        <v>37</v>
      </c>
      <c r="M55" s="23">
        <f>(STDEV(B33:M33)/AVERAGE(B33:M33))*100</f>
        <v>63.812402763044027</v>
      </c>
    </row>
    <row r="56" spans="7:13" x14ac:dyDescent="0.25">
      <c r="G56" s="7" t="s">
        <v>35</v>
      </c>
      <c r="H56" s="23">
        <f>_xlfn.PERCENTILE.INC(B34:M34, 0.95)</f>
        <v>7223315</v>
      </c>
      <c r="J56" s="6"/>
      <c r="L56" s="7" t="s">
        <v>35</v>
      </c>
      <c r="M56" s="23">
        <f>(STDEV(B34:M34)/AVERAGE(B34:M34))*100</f>
        <v>46.31752250227553</v>
      </c>
    </row>
    <row r="57" spans="7:13" x14ac:dyDescent="0.25">
      <c r="G57" s="7" t="s">
        <v>20</v>
      </c>
      <c r="H57" s="23">
        <f>_xlfn.PERCENTILE.INC(B35:M35, 0.95)</f>
        <v>7626036.25</v>
      </c>
      <c r="J57" s="6"/>
      <c r="L57" s="7" t="s">
        <v>20</v>
      </c>
      <c r="M57" s="23">
        <f>(STDEV(B35:M35)/AVERAGE(B35:M35))*100</f>
        <v>50.721922125093542</v>
      </c>
    </row>
    <row r="58" spans="7:13" x14ac:dyDescent="0.25">
      <c r="G58" s="7" t="s">
        <v>43</v>
      </c>
      <c r="H58" s="24">
        <f>_xlfn.PERCENTILE.INC(H39:H57, 0.95)</f>
        <v>7740643.1349999998</v>
      </c>
    </row>
  </sheetData>
  <mergeCells count="7">
    <mergeCell ref="G37:H37"/>
    <mergeCell ref="L37:M37"/>
    <mergeCell ref="A24:M24"/>
    <mergeCell ref="A31:M31"/>
    <mergeCell ref="A3:M3"/>
    <mergeCell ref="A10:M10"/>
    <mergeCell ref="A17:M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</dc:creator>
  <cp:lastModifiedBy>Nicolly</cp:lastModifiedBy>
  <dcterms:created xsi:type="dcterms:W3CDTF">2025-03-23T13:31:19Z</dcterms:created>
  <dcterms:modified xsi:type="dcterms:W3CDTF">2025-04-22T17:34:33Z</dcterms:modified>
</cp:coreProperties>
</file>