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2a91e3a9f30748/Área de Trabalho/ProEx/Quarteto Fantastico/Facu - Léo/"/>
    </mc:Choice>
  </mc:AlternateContent>
  <xr:revisionPtr revIDLastSave="90" documentId="8_{561C46E0-8036-4C3E-9AD1-14C3FA5F86AD}" xr6:coauthVersionLast="47" xr6:coauthVersionMax="47" xr10:uidLastSave="{6D7BA092-7576-4A92-A60E-5B237493FF1B}"/>
  <bookViews>
    <workbookView xWindow="-110" yWindow="-110" windowWidth="19420" windowHeight="10300" activeTab="3" xr2:uid="{DBD92A22-1AC6-4225-924E-D94312D356C6}"/>
  </bookViews>
  <sheets>
    <sheet name="Dados" sheetId="1" r:id="rId1"/>
    <sheet name="Médias" sheetId="2" r:id="rId2"/>
    <sheet name="Gráficos" sheetId="3" r:id="rId3"/>
    <sheet name="CV" sheetId="4" r:id="rId4"/>
  </sheets>
  <definedNames>
    <definedName name="_xlchart.v1.0" hidden="1">Médias!$O$2:$O$13</definedName>
    <definedName name="_xlchart.v1.1" hidden="1">Médias!$P$1</definedName>
    <definedName name="_xlchart.v1.2" hidden="1">Médias!$P$2:$P$13</definedName>
    <definedName name="_xlchart.v1.3" hidden="1">Médias!$L$2:$L$27</definedName>
    <definedName name="_xlchart.v1.4" hidden="1">Médias!$M$1</definedName>
    <definedName name="_xlchart.v1.5" hidden="1">Médias!$M$2:$M$27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J4" i="2"/>
  <c r="G8" i="2"/>
  <c r="J2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G3" i="2"/>
  <c r="G4" i="2"/>
  <c r="G7" i="2"/>
  <c r="G11" i="2"/>
  <c r="G12" i="2"/>
  <c r="G13" i="2"/>
  <c r="G2" i="2"/>
  <c r="B2" i="2"/>
  <c r="G6" i="2" l="1"/>
  <c r="G5" i="2"/>
  <c r="G10" i="2"/>
  <c r="G9" i="2"/>
</calcChain>
</file>

<file path=xl/sharedStrings.xml><?xml version="1.0" encoding="utf-8"?>
<sst xmlns="http://schemas.openxmlformats.org/spreadsheetml/2006/main" count="183" uniqueCount="76">
  <si>
    <t>Estado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</si>
  <si>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</si>
  <si>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</si>
  <si>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</si>
  <si>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</si>
  <si>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</si>
  <si>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</si>
  <si>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</si>
  <si>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</si>
  <si>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</si>
  <si>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</si>
  <si>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</si>
  <si>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</si>
  <si>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</si>
  <si>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São Paulo</t>
  </si>
  <si>
    <t>Rio de Janeiro</t>
  </si>
  <si>
    <t>Minas Gerais</t>
  </si>
  <si>
    <t>Bahia</t>
  </si>
  <si>
    <t>Rio Grande do Sul</t>
  </si>
  <si>
    <t>Paraná</t>
  </si>
  <si>
    <t>Pernambuco</t>
  </si>
  <si>
    <t>Ceará</t>
  </si>
  <si>
    <t>Pará</t>
  </si>
  <si>
    <t>Santa Catarina</t>
  </si>
  <si>
    <t>Maranhão</t>
  </si>
  <si>
    <t>Goiás</t>
  </si>
  <si>
    <t>Amazonas</t>
  </si>
  <si>
    <t>Espírito Santo</t>
  </si>
  <si>
    <t>Paraíba</t>
  </si>
  <si>
    <t>Rio Grande do Norte</t>
  </si>
  <si>
    <t>Alagoas</t>
  </si>
  <si>
    <t>Piauí</t>
  </si>
  <si>
    <t>Mato Grosso</t>
  </si>
  <si>
    <t>Mato Grosso do Sul</t>
  </si>
  <si>
    <t>Sergipe</t>
  </si>
  <si>
    <t>Rondônia</t>
  </si>
  <si>
    <t>Tocantins</t>
  </si>
  <si>
    <t>Acre</t>
  </si>
  <si>
    <t>Amapá</t>
  </si>
  <si>
    <t>Roraima</t>
  </si>
  <si>
    <t>Roubos de veículos</t>
  </si>
  <si>
    <t>Média de roubos por estado</t>
  </si>
  <si>
    <t>Mês</t>
  </si>
  <si>
    <t>Média de Roubos por mês</t>
  </si>
  <si>
    <t>Média de roubos no ano</t>
  </si>
  <si>
    <t>Média de roubos por mês</t>
  </si>
  <si>
    <t>Total de casos</t>
  </si>
  <si>
    <t>Percentil</t>
  </si>
  <si>
    <t>Desvio Padrão (σ)</t>
  </si>
  <si>
    <t>Coeficiente de Variação (CV)</t>
  </si>
  <si>
    <t>Tabela Coefiente de Variação</t>
  </si>
  <si>
    <t>218.090,91%</t>
  </si>
  <si>
    <t>216.851,85%</t>
  </si>
  <si>
    <t>Quase tão irregular quanto Setembro.</t>
  </si>
  <si>
    <t>190.350,88%</t>
  </si>
  <si>
    <t>Alta variação, mas menos que meses finais.</t>
  </si>
  <si>
    <t>204.017,86%</t>
  </si>
  <si>
    <t>Dispersão muito acima da média anual.</t>
  </si>
  <si>
    <t>174.913,79%</t>
  </si>
  <si>
    <t>Variação significativa, porém menor que meses de pico.</t>
  </si>
  <si>
    <t>210.283,02%</t>
  </si>
  <si>
    <t>Dispersão próxima aos meses críticos (Set/Out).</t>
  </si>
  <si>
    <t>158.606,56%</t>
  </si>
  <si>
    <t>Variação alta, mas abaixo da média do segundo semestre.</t>
  </si>
  <si>
    <t>203.461,54%</t>
  </si>
  <si>
    <t>Dispersão elevada, semelhante a Agosto.</t>
  </si>
  <si>
    <t>138.281,25%</t>
  </si>
  <si>
    <t>Menor CV do primeiro semestre, mas ainda altíssimo.</t>
  </si>
  <si>
    <t>144.230,77%</t>
  </si>
  <si>
    <t>Padrão similar a Abril, com ligeira queda.</t>
  </si>
  <si>
    <t>150.151,52%</t>
  </si>
  <si>
    <t>Variação menor que Janeiro, mas ainda crítica.</t>
  </si>
  <si>
    <t>154.850,75%</t>
  </si>
  <si>
    <r>
      <t>Maior disparidade do ano</t>
    </r>
    <r>
      <rPr>
        <sz val="10"/>
        <color theme="1"/>
        <rFont val="Times New Roman"/>
        <family val="1"/>
      </rPr>
      <t> - Diferença extrema entre estados.</t>
    </r>
  </si>
  <si>
    <r>
      <t>Menor disparidade do ano</t>
    </r>
    <r>
      <rPr>
        <sz val="10"/>
        <color theme="1"/>
        <rFont val="Times New Roman"/>
        <family val="1"/>
      </rPr>
      <t> (embora ainda absurdamente alta).</t>
    </r>
  </si>
  <si>
    <t>Interpletação - Ranking dos Meses por CV (Maior → Menor)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</si>
</sst>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0" fontId="0" fillId="0" borderId="0" xfId="0" applyNumberFormat="1"/>
    <xf numFmtId="10" fontId="2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10" fontId="5" fillId="0" borderId="16" xfId="0" applyNumberFormat="1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10" fontId="5" fillId="0" borderId="17" xfId="0" applyNumberFormat="1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0" fontId="5" fillId="0" borderId="18" xfId="0" applyNumberFormat="1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Frequencia do total de roubo de veículos por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Frequencia do total de roubo de veículos por mês</a:t>
          </a:r>
        </a:p>
      </cx:txPr>
    </cx:title>
    <cx:plotArea>
      <cx:plotAreaRegion>
        <cx:series layoutId="clusteredColumn" uniqueId="{1204CA18-9DBE-4D31-BC77-147E01A6667A}">
          <cx:tx>
            <cx:txData>
              <cx:f>_xlchart.v1.1</cx:f>
              <cx:v>Total de casos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Quantidade de casos de roubo de veículos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Quantidade de casos de roubo de veículos</a:t>
              </a:r>
            </a:p>
          </cx:txPr>
        </cx:title>
        <cx:tickLabels/>
      </cx:axis>
      <cx:axis id="1">
        <cx:valScaling/>
        <cx:title>
          <cx:tx>
            <cx:txData>
              <cx:v>Frequencia(Mês)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Frequencia(Mês)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Frequencia do total de roubo de veículos por Estado no ano</a:t>
            </a:r>
            <a:endParaRPr lang="pt-BR">
              <a:effectLst/>
            </a:endParaRPr>
          </a:p>
        </cx:rich>
      </cx:tx>
    </cx:title>
    <cx:plotArea>
      <cx:plotAreaRegion>
        <cx:series layoutId="clusteredColumn" uniqueId="{9F40F7F9-E236-40A4-936C-7A39A0FE6D7B}">
          <cx:tx>
            <cx:txData>
              <cx:f>_xlchart.v1.4</cx:f>
              <cx:v>Total de casos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pt-B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Quantidade de casos de roubo de veículos</a:t>
                </a:r>
                <a:endParaRPr lang="pt-BR">
                  <a:effectLst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Frequencia(Mês)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Frequencia(Mês)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</xdr:row>
      <xdr:rowOff>0</xdr:rowOff>
    </xdr:from>
    <xdr:to>
      <xdr:col>9</xdr:col>
      <xdr:colOff>12700</xdr:colOff>
      <xdr:row>16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C1FC069-9D91-4D0B-8836-3EEF51685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250" y="184150"/>
              <a:ext cx="4895850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592800</xdr:colOff>
      <xdr:row>16</xdr:row>
      <xdr:rowOff>9750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757ED41-5C97-4091-AF28-A3623E4A24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84150"/>
              <a:ext cx="4860000" cy="27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1432-1D30-484B-A7B3-8C6345119222}">
  <dimension ref="A1:N28"/>
  <sheetViews>
    <sheetView topLeftCell="A19" workbookViewId="0">
      <selection activeCell="A29" sqref="A29"/>
    </sheetView>
  </sheetViews>
  <sheetFormatPr defaultRowHeight="14.5" x14ac:dyDescent="0.35"/>
  <cols>
    <col min="12" max="13" width="9.6328125" customWidth="1"/>
  </cols>
  <sheetData>
    <row r="1" spans="1:14" ht="30" customHeight="1" x14ac:dyDescent="0.35">
      <c r="A1" s="14" t="s">
        <v>40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1:14" ht="29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9" x14ac:dyDescent="0.35">
      <c r="A3" s="5" t="s">
        <v>14</v>
      </c>
      <c r="B3" s="2">
        <v>1300</v>
      </c>
      <c r="C3" s="2">
        <v>1250</v>
      </c>
      <c r="D3" s="2">
        <v>1180</v>
      </c>
      <c r="E3" s="2">
        <v>1150</v>
      </c>
      <c r="F3" s="2">
        <v>1200</v>
      </c>
      <c r="G3" s="2">
        <v>1255</v>
      </c>
      <c r="H3" s="2">
        <v>1305</v>
      </c>
      <c r="I3" s="2">
        <v>1350</v>
      </c>
      <c r="J3" s="2">
        <v>1400</v>
      </c>
      <c r="K3" s="2">
        <v>1380</v>
      </c>
      <c r="L3" s="2">
        <v>1330</v>
      </c>
      <c r="M3" s="2">
        <v>1280</v>
      </c>
      <c r="N3" s="2">
        <v>15380</v>
      </c>
    </row>
    <row r="4" spans="1:14" ht="29" x14ac:dyDescent="0.35">
      <c r="A4" s="5" t="s">
        <v>15</v>
      </c>
      <c r="B4" s="2">
        <v>1020</v>
      </c>
      <c r="C4" s="2">
        <v>980</v>
      </c>
      <c r="D4" s="2">
        <v>920</v>
      </c>
      <c r="E4" s="2">
        <v>900</v>
      </c>
      <c r="F4" s="2">
        <v>940</v>
      </c>
      <c r="G4" s="2">
        <v>970</v>
      </c>
      <c r="H4" s="2">
        <v>1010</v>
      </c>
      <c r="I4" s="2">
        <v>1050</v>
      </c>
      <c r="J4" s="2">
        <v>1080</v>
      </c>
      <c r="K4" s="2">
        <v>1060</v>
      </c>
      <c r="L4" s="2">
        <v>1030</v>
      </c>
      <c r="M4" s="2">
        <v>990</v>
      </c>
      <c r="N4" s="2">
        <v>11950</v>
      </c>
    </row>
    <row r="5" spans="1:14" ht="29" x14ac:dyDescent="0.35">
      <c r="A5" s="5" t="s">
        <v>16</v>
      </c>
      <c r="B5" s="2">
        <v>750</v>
      </c>
      <c r="C5" s="2">
        <v>730</v>
      </c>
      <c r="D5" s="2">
        <v>700</v>
      </c>
      <c r="E5" s="2">
        <v>680</v>
      </c>
      <c r="F5" s="2">
        <v>710</v>
      </c>
      <c r="G5" s="2">
        <v>735</v>
      </c>
      <c r="H5" s="2">
        <v>765</v>
      </c>
      <c r="I5" s="2">
        <v>790</v>
      </c>
      <c r="J5" s="2">
        <v>810</v>
      </c>
      <c r="K5" s="2">
        <v>795</v>
      </c>
      <c r="L5" s="2">
        <v>770</v>
      </c>
      <c r="M5" s="2">
        <v>745</v>
      </c>
      <c r="N5" s="2">
        <v>8980</v>
      </c>
    </row>
    <row r="6" spans="1:14" x14ac:dyDescent="0.35">
      <c r="A6" s="5" t="s">
        <v>17</v>
      </c>
      <c r="B6" s="2">
        <v>650</v>
      </c>
      <c r="C6" s="2">
        <v>630</v>
      </c>
      <c r="D6" s="2">
        <v>600</v>
      </c>
      <c r="E6" s="2">
        <v>580</v>
      </c>
      <c r="F6" s="2">
        <v>610</v>
      </c>
      <c r="G6" s="2">
        <v>625</v>
      </c>
      <c r="H6" s="2">
        <v>655</v>
      </c>
      <c r="I6" s="2">
        <v>675</v>
      </c>
      <c r="J6" s="2">
        <v>700</v>
      </c>
      <c r="K6" s="2">
        <v>685</v>
      </c>
      <c r="L6" s="2">
        <v>660</v>
      </c>
      <c r="M6" s="2">
        <v>640</v>
      </c>
      <c r="N6" s="2">
        <v>7710</v>
      </c>
    </row>
    <row r="7" spans="1:14" ht="43.5" x14ac:dyDescent="0.35">
      <c r="A7" s="5" t="s">
        <v>18</v>
      </c>
      <c r="B7" s="2">
        <v>550</v>
      </c>
      <c r="C7" s="2">
        <v>530</v>
      </c>
      <c r="D7" s="2">
        <v>500</v>
      </c>
      <c r="E7" s="2">
        <v>480</v>
      </c>
      <c r="F7" s="2">
        <v>510</v>
      </c>
      <c r="G7" s="2">
        <v>525</v>
      </c>
      <c r="H7" s="2">
        <v>550</v>
      </c>
      <c r="I7" s="2">
        <v>570</v>
      </c>
      <c r="J7" s="2">
        <v>590</v>
      </c>
      <c r="K7" s="2">
        <v>580</v>
      </c>
      <c r="L7" s="2">
        <v>560</v>
      </c>
      <c r="M7" s="2">
        <v>540</v>
      </c>
      <c r="N7" s="2">
        <v>6485</v>
      </c>
    </row>
    <row r="8" spans="1:14" x14ac:dyDescent="0.35">
      <c r="A8" s="5" t="s">
        <v>19</v>
      </c>
      <c r="B8" s="2">
        <v>490</v>
      </c>
      <c r="C8" s="2">
        <v>470</v>
      </c>
      <c r="D8" s="2">
        <v>450</v>
      </c>
      <c r="E8" s="2">
        <v>430</v>
      </c>
      <c r="F8" s="2">
        <v>460</v>
      </c>
      <c r="G8" s="2">
        <v>475</v>
      </c>
      <c r="H8" s="2">
        <v>500</v>
      </c>
      <c r="I8" s="2">
        <v>520</v>
      </c>
      <c r="J8" s="2">
        <v>540</v>
      </c>
      <c r="K8" s="2">
        <v>530</v>
      </c>
      <c r="L8" s="2">
        <v>510</v>
      </c>
      <c r="M8" s="2">
        <v>495</v>
      </c>
      <c r="N8" s="2">
        <v>5870</v>
      </c>
    </row>
    <row r="9" spans="1:14" ht="29" x14ac:dyDescent="0.35">
      <c r="A9" s="5" t="s">
        <v>20</v>
      </c>
      <c r="B9" s="2">
        <v>430</v>
      </c>
      <c r="C9" s="2">
        <v>415</v>
      </c>
      <c r="D9" s="2">
        <v>400</v>
      </c>
      <c r="E9" s="2">
        <v>380</v>
      </c>
      <c r="F9" s="2">
        <v>410</v>
      </c>
      <c r="G9" s="2">
        <v>425</v>
      </c>
      <c r="H9" s="2">
        <v>450</v>
      </c>
      <c r="I9" s="2">
        <v>470</v>
      </c>
      <c r="J9" s="2">
        <v>490</v>
      </c>
      <c r="K9" s="2">
        <v>480</v>
      </c>
      <c r="L9" s="2">
        <v>460</v>
      </c>
      <c r="M9" s="2">
        <v>440</v>
      </c>
      <c r="N9" s="2">
        <v>5250</v>
      </c>
    </row>
    <row r="10" spans="1:14" x14ac:dyDescent="0.35">
      <c r="A10" s="5" t="s">
        <v>21</v>
      </c>
      <c r="B10" s="2">
        <v>400</v>
      </c>
      <c r="C10" s="2">
        <v>385</v>
      </c>
      <c r="D10" s="2">
        <v>370</v>
      </c>
      <c r="E10" s="2">
        <v>350</v>
      </c>
      <c r="F10" s="2">
        <v>380</v>
      </c>
      <c r="G10" s="2">
        <v>395</v>
      </c>
      <c r="H10" s="2">
        <v>420</v>
      </c>
      <c r="I10" s="2">
        <v>440</v>
      </c>
      <c r="J10" s="2">
        <v>460</v>
      </c>
      <c r="K10" s="2">
        <v>450</v>
      </c>
      <c r="L10" s="2">
        <v>430</v>
      </c>
      <c r="M10" s="2">
        <v>410</v>
      </c>
      <c r="N10" s="2">
        <v>4890</v>
      </c>
    </row>
    <row r="11" spans="1:14" x14ac:dyDescent="0.35">
      <c r="A11" s="5" t="s">
        <v>22</v>
      </c>
      <c r="B11" s="2">
        <v>380</v>
      </c>
      <c r="C11" s="2">
        <v>365</v>
      </c>
      <c r="D11" s="2">
        <v>350</v>
      </c>
      <c r="E11" s="2">
        <v>330</v>
      </c>
      <c r="F11" s="2">
        <v>360</v>
      </c>
      <c r="G11" s="2">
        <v>375</v>
      </c>
      <c r="H11" s="2">
        <v>400</v>
      </c>
      <c r="I11" s="2">
        <v>420</v>
      </c>
      <c r="J11" s="2">
        <v>440</v>
      </c>
      <c r="K11" s="2">
        <v>430</v>
      </c>
      <c r="L11" s="2">
        <v>410</v>
      </c>
      <c r="M11" s="2">
        <v>390</v>
      </c>
      <c r="N11" s="2">
        <v>4650</v>
      </c>
    </row>
    <row r="12" spans="1:14" ht="29" x14ac:dyDescent="0.35">
      <c r="A12" s="5" t="s">
        <v>23</v>
      </c>
      <c r="B12" s="2">
        <v>360</v>
      </c>
      <c r="C12" s="2">
        <v>345</v>
      </c>
      <c r="D12" s="2">
        <v>330</v>
      </c>
      <c r="E12" s="2">
        <v>310</v>
      </c>
      <c r="F12" s="2">
        <v>340</v>
      </c>
      <c r="G12" s="2">
        <v>355</v>
      </c>
      <c r="H12" s="2">
        <v>380</v>
      </c>
      <c r="I12" s="2">
        <v>400</v>
      </c>
      <c r="J12" s="2">
        <v>420</v>
      </c>
      <c r="K12" s="2">
        <v>410</v>
      </c>
      <c r="L12" s="2">
        <v>390</v>
      </c>
      <c r="M12" s="2">
        <v>370</v>
      </c>
      <c r="N12" s="2">
        <v>4410</v>
      </c>
    </row>
    <row r="13" spans="1:14" ht="29" x14ac:dyDescent="0.35">
      <c r="A13" s="5" t="s">
        <v>24</v>
      </c>
      <c r="B13" s="2">
        <v>370</v>
      </c>
      <c r="C13" s="2">
        <v>355</v>
      </c>
      <c r="D13" s="2">
        <v>340</v>
      </c>
      <c r="E13" s="2">
        <v>320</v>
      </c>
      <c r="F13" s="2">
        <v>350</v>
      </c>
      <c r="G13" s="2">
        <v>365</v>
      </c>
      <c r="H13" s="2">
        <v>390</v>
      </c>
      <c r="I13" s="2">
        <v>410</v>
      </c>
      <c r="J13" s="2">
        <v>430</v>
      </c>
      <c r="K13" s="2">
        <v>420</v>
      </c>
      <c r="L13" s="2">
        <v>400</v>
      </c>
      <c r="M13" s="2">
        <v>380</v>
      </c>
      <c r="N13" s="2">
        <v>4530</v>
      </c>
    </row>
    <row r="14" spans="1:14" x14ac:dyDescent="0.35">
      <c r="A14" s="5" t="s">
        <v>25</v>
      </c>
      <c r="B14" s="2">
        <v>410</v>
      </c>
      <c r="C14" s="2">
        <v>395</v>
      </c>
      <c r="D14" s="2">
        <v>380</v>
      </c>
      <c r="E14" s="2">
        <v>360</v>
      </c>
      <c r="F14" s="2">
        <v>390</v>
      </c>
      <c r="G14" s="2">
        <v>405</v>
      </c>
      <c r="H14" s="2">
        <v>430</v>
      </c>
      <c r="I14" s="2">
        <v>450</v>
      </c>
      <c r="J14" s="2">
        <v>470</v>
      </c>
      <c r="K14" s="2">
        <v>460</v>
      </c>
      <c r="L14" s="2">
        <v>440</v>
      </c>
      <c r="M14" s="2">
        <v>420</v>
      </c>
      <c r="N14" s="2">
        <v>5010</v>
      </c>
    </row>
    <row r="15" spans="1:14" ht="29" x14ac:dyDescent="0.35">
      <c r="A15" s="5" t="s">
        <v>26</v>
      </c>
      <c r="B15" s="2">
        <v>320</v>
      </c>
      <c r="C15" s="2">
        <v>305</v>
      </c>
      <c r="D15" s="2">
        <v>290</v>
      </c>
      <c r="E15" s="2">
        <v>270</v>
      </c>
      <c r="F15" s="2">
        <v>300</v>
      </c>
      <c r="G15" s="2">
        <v>315</v>
      </c>
      <c r="H15" s="2">
        <v>340</v>
      </c>
      <c r="I15" s="2">
        <v>360</v>
      </c>
      <c r="J15" s="2">
        <v>380</v>
      </c>
      <c r="K15" s="2">
        <v>370</v>
      </c>
      <c r="L15" s="2">
        <v>350</v>
      </c>
      <c r="M15" s="2">
        <v>330</v>
      </c>
      <c r="N15" s="2">
        <v>3930</v>
      </c>
    </row>
    <row r="16" spans="1:14" ht="29" x14ac:dyDescent="0.35">
      <c r="A16" s="5" t="s">
        <v>27</v>
      </c>
      <c r="B16" s="2">
        <v>290</v>
      </c>
      <c r="C16" s="2">
        <v>275</v>
      </c>
      <c r="D16" s="2">
        <v>260</v>
      </c>
      <c r="E16" s="2">
        <v>240</v>
      </c>
      <c r="F16" s="2">
        <v>270</v>
      </c>
      <c r="G16" s="2">
        <v>285</v>
      </c>
      <c r="H16" s="2">
        <v>310</v>
      </c>
      <c r="I16" s="2">
        <v>330</v>
      </c>
      <c r="J16" s="2">
        <v>350</v>
      </c>
      <c r="K16" s="2">
        <v>340</v>
      </c>
      <c r="L16" s="2">
        <v>320</v>
      </c>
      <c r="M16" s="2">
        <v>300</v>
      </c>
      <c r="N16" s="2">
        <v>3590</v>
      </c>
    </row>
    <row r="17" spans="1:14" x14ac:dyDescent="0.35">
      <c r="A17" s="5" t="s">
        <v>28</v>
      </c>
      <c r="B17" s="2">
        <v>280</v>
      </c>
      <c r="C17" s="2">
        <v>265</v>
      </c>
      <c r="D17" s="2">
        <v>250</v>
      </c>
      <c r="E17" s="2">
        <v>230</v>
      </c>
      <c r="F17" s="2">
        <v>260</v>
      </c>
      <c r="G17" s="2">
        <v>275</v>
      </c>
      <c r="H17" s="2">
        <v>300</v>
      </c>
      <c r="I17" s="2">
        <v>320</v>
      </c>
      <c r="J17" s="2">
        <v>340</v>
      </c>
      <c r="K17" s="2">
        <v>330</v>
      </c>
      <c r="L17" s="2">
        <v>310</v>
      </c>
      <c r="M17" s="2">
        <v>290</v>
      </c>
      <c r="N17" s="2">
        <v>3470</v>
      </c>
    </row>
    <row r="18" spans="1:14" ht="43.5" x14ac:dyDescent="0.35">
      <c r="A18" s="5" t="s">
        <v>29</v>
      </c>
      <c r="B18" s="2">
        <v>270</v>
      </c>
      <c r="C18" s="2">
        <v>255</v>
      </c>
      <c r="D18" s="2">
        <v>240</v>
      </c>
      <c r="E18" s="2">
        <v>220</v>
      </c>
      <c r="F18" s="2">
        <v>250</v>
      </c>
      <c r="G18" s="2">
        <v>265</v>
      </c>
      <c r="H18" s="2">
        <v>290</v>
      </c>
      <c r="I18" s="2">
        <v>310</v>
      </c>
      <c r="J18" s="2">
        <v>330</v>
      </c>
      <c r="K18" s="2">
        <v>320</v>
      </c>
      <c r="L18" s="2">
        <v>300</v>
      </c>
      <c r="M18" s="2">
        <v>280</v>
      </c>
      <c r="N18" s="2">
        <v>3350</v>
      </c>
    </row>
    <row r="19" spans="1:14" x14ac:dyDescent="0.35">
      <c r="A19" s="5" t="s">
        <v>30</v>
      </c>
      <c r="B19" s="2">
        <v>260</v>
      </c>
      <c r="C19" s="2">
        <v>245</v>
      </c>
      <c r="D19" s="2">
        <v>230</v>
      </c>
      <c r="E19" s="2">
        <v>210</v>
      </c>
      <c r="F19" s="2">
        <v>240</v>
      </c>
      <c r="G19" s="2">
        <v>255</v>
      </c>
      <c r="H19" s="2">
        <v>280</v>
      </c>
      <c r="I19" s="2">
        <v>300</v>
      </c>
      <c r="J19" s="2">
        <v>320</v>
      </c>
      <c r="K19" s="2">
        <v>310</v>
      </c>
      <c r="L19" s="2">
        <v>290</v>
      </c>
      <c r="M19" s="2">
        <v>270</v>
      </c>
      <c r="N19" s="2">
        <v>3230</v>
      </c>
    </row>
    <row r="20" spans="1:14" x14ac:dyDescent="0.35">
      <c r="A20" s="5" t="s">
        <v>31</v>
      </c>
      <c r="B20" s="2">
        <v>250</v>
      </c>
      <c r="C20" s="2">
        <v>235</v>
      </c>
      <c r="D20" s="2">
        <v>220</v>
      </c>
      <c r="E20" s="2">
        <v>200</v>
      </c>
      <c r="F20" s="2">
        <v>230</v>
      </c>
      <c r="G20" s="2">
        <v>245</v>
      </c>
      <c r="H20" s="2">
        <v>270</v>
      </c>
      <c r="I20" s="2">
        <v>290</v>
      </c>
      <c r="J20" s="2">
        <v>310</v>
      </c>
      <c r="K20" s="2">
        <v>300</v>
      </c>
      <c r="L20" s="2">
        <v>280</v>
      </c>
      <c r="M20" s="2">
        <v>260</v>
      </c>
      <c r="N20" s="2">
        <v>3110</v>
      </c>
    </row>
    <row r="21" spans="1:14" ht="29" x14ac:dyDescent="0.35">
      <c r="A21" s="5" t="s">
        <v>32</v>
      </c>
      <c r="B21" s="2">
        <v>340</v>
      </c>
      <c r="C21" s="2">
        <v>325</v>
      </c>
      <c r="D21" s="2">
        <v>310</v>
      </c>
      <c r="E21" s="2">
        <v>290</v>
      </c>
      <c r="F21" s="2">
        <v>320</v>
      </c>
      <c r="G21" s="2">
        <v>335</v>
      </c>
      <c r="H21" s="2">
        <v>360</v>
      </c>
      <c r="I21" s="2">
        <v>380</v>
      </c>
      <c r="J21" s="2">
        <v>400</v>
      </c>
      <c r="K21" s="2">
        <v>390</v>
      </c>
      <c r="L21" s="2">
        <v>370</v>
      </c>
      <c r="M21" s="2">
        <v>350</v>
      </c>
      <c r="N21" s="2">
        <v>4130</v>
      </c>
    </row>
    <row r="22" spans="1:14" ht="43.5" x14ac:dyDescent="0.35">
      <c r="A22" s="5" t="s">
        <v>33</v>
      </c>
      <c r="B22" s="2">
        <v>330</v>
      </c>
      <c r="C22" s="2">
        <v>315</v>
      </c>
      <c r="D22" s="2">
        <v>300</v>
      </c>
      <c r="E22" s="2">
        <v>280</v>
      </c>
      <c r="F22" s="2">
        <v>310</v>
      </c>
      <c r="G22" s="2">
        <v>325</v>
      </c>
      <c r="H22" s="2">
        <v>350</v>
      </c>
      <c r="I22" s="2">
        <v>370</v>
      </c>
      <c r="J22" s="2">
        <v>390</v>
      </c>
      <c r="K22" s="2">
        <v>380</v>
      </c>
      <c r="L22" s="2">
        <v>360</v>
      </c>
      <c r="M22" s="2">
        <v>340</v>
      </c>
      <c r="N22" s="2">
        <v>4010</v>
      </c>
    </row>
    <row r="23" spans="1:14" x14ac:dyDescent="0.35">
      <c r="A23" s="5" t="s">
        <v>34</v>
      </c>
      <c r="B23" s="2">
        <v>240</v>
      </c>
      <c r="C23" s="2">
        <v>225</v>
      </c>
      <c r="D23" s="2">
        <v>210</v>
      </c>
      <c r="E23" s="2">
        <v>190</v>
      </c>
      <c r="F23" s="2">
        <v>220</v>
      </c>
      <c r="G23" s="2">
        <v>235</v>
      </c>
      <c r="H23" s="2">
        <v>260</v>
      </c>
      <c r="I23" s="2">
        <v>280</v>
      </c>
      <c r="J23" s="2">
        <v>300</v>
      </c>
      <c r="K23" s="2">
        <v>290</v>
      </c>
      <c r="L23" s="2">
        <v>270</v>
      </c>
      <c r="M23" s="2">
        <v>250</v>
      </c>
      <c r="N23" s="2">
        <v>2990</v>
      </c>
    </row>
    <row r="24" spans="1:14" ht="29" x14ac:dyDescent="0.35">
      <c r="A24" s="5" t="s">
        <v>35</v>
      </c>
      <c r="B24" s="2">
        <v>230</v>
      </c>
      <c r="C24" s="2">
        <v>215</v>
      </c>
      <c r="D24" s="2">
        <v>200</v>
      </c>
      <c r="E24" s="2">
        <v>180</v>
      </c>
      <c r="F24" s="2">
        <v>210</v>
      </c>
      <c r="G24" s="2">
        <v>225</v>
      </c>
      <c r="H24" s="2">
        <v>250</v>
      </c>
      <c r="I24" s="2">
        <v>270</v>
      </c>
      <c r="J24" s="2">
        <v>290</v>
      </c>
      <c r="K24" s="2">
        <v>280</v>
      </c>
      <c r="L24" s="2">
        <v>260</v>
      </c>
      <c r="M24" s="2">
        <v>240</v>
      </c>
      <c r="N24" s="2">
        <v>2870</v>
      </c>
    </row>
    <row r="25" spans="1:14" ht="29" x14ac:dyDescent="0.35">
      <c r="A25" s="5" t="s">
        <v>36</v>
      </c>
      <c r="B25" s="2">
        <v>220</v>
      </c>
      <c r="C25" s="2">
        <v>205</v>
      </c>
      <c r="D25" s="2">
        <v>190</v>
      </c>
      <c r="E25" s="2">
        <v>170</v>
      </c>
      <c r="F25" s="2">
        <v>200</v>
      </c>
      <c r="G25" s="2">
        <v>215</v>
      </c>
      <c r="H25" s="2">
        <v>240</v>
      </c>
      <c r="I25" s="2">
        <v>260</v>
      </c>
      <c r="J25" s="2">
        <v>280</v>
      </c>
      <c r="K25" s="2">
        <v>270</v>
      </c>
      <c r="L25" s="2">
        <v>250</v>
      </c>
      <c r="M25" s="2">
        <v>230</v>
      </c>
      <c r="N25" s="2">
        <v>2750</v>
      </c>
    </row>
    <row r="26" spans="1:14" x14ac:dyDescent="0.35">
      <c r="A26" s="5" t="s">
        <v>37</v>
      </c>
      <c r="B26" s="2">
        <v>200</v>
      </c>
      <c r="C26" s="2">
        <v>185</v>
      </c>
      <c r="D26" s="2">
        <v>170</v>
      </c>
      <c r="E26" s="2">
        <v>150</v>
      </c>
      <c r="F26" s="2">
        <v>180</v>
      </c>
      <c r="G26" s="2">
        <v>195</v>
      </c>
      <c r="H26" s="2">
        <v>220</v>
      </c>
      <c r="I26" s="2">
        <v>240</v>
      </c>
      <c r="J26" s="2">
        <v>260</v>
      </c>
      <c r="K26" s="2">
        <v>250</v>
      </c>
      <c r="L26" s="2">
        <v>230</v>
      </c>
      <c r="M26" s="2">
        <v>210</v>
      </c>
      <c r="N26" s="2">
        <v>2510</v>
      </c>
    </row>
    <row r="27" spans="1:14" x14ac:dyDescent="0.35">
      <c r="A27" s="5" t="s">
        <v>38</v>
      </c>
      <c r="B27" s="2">
        <v>190</v>
      </c>
      <c r="C27" s="2">
        <v>175</v>
      </c>
      <c r="D27" s="2">
        <v>160</v>
      </c>
      <c r="E27" s="2">
        <v>140</v>
      </c>
      <c r="F27" s="2">
        <v>170</v>
      </c>
      <c r="G27" s="2">
        <v>185</v>
      </c>
      <c r="H27" s="2">
        <v>210</v>
      </c>
      <c r="I27" s="2">
        <v>230</v>
      </c>
      <c r="J27" s="2">
        <v>250</v>
      </c>
      <c r="K27" s="2">
        <v>240</v>
      </c>
      <c r="L27" s="2">
        <v>220</v>
      </c>
      <c r="M27" s="2">
        <v>200</v>
      </c>
      <c r="N27" s="2">
        <v>2390</v>
      </c>
    </row>
    <row r="28" spans="1:14" x14ac:dyDescent="0.35">
      <c r="A28" s="6" t="s">
        <v>39</v>
      </c>
      <c r="B28" s="3">
        <v>180</v>
      </c>
      <c r="C28" s="3">
        <v>165</v>
      </c>
      <c r="D28" s="3">
        <v>150</v>
      </c>
      <c r="E28" s="3">
        <v>130</v>
      </c>
      <c r="F28" s="3">
        <v>160</v>
      </c>
      <c r="G28" s="3">
        <v>175</v>
      </c>
      <c r="H28" s="3">
        <v>200</v>
      </c>
      <c r="I28" s="3">
        <v>220</v>
      </c>
      <c r="J28" s="3">
        <v>240</v>
      </c>
      <c r="K28" s="3">
        <v>230</v>
      </c>
      <c r="L28" s="3">
        <v>210</v>
      </c>
      <c r="M28" s="3">
        <v>190</v>
      </c>
      <c r="N28" s="3">
        <v>2270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377D-5350-4392-9395-286DC2F98588}">
  <dimension ref="A1:Q29"/>
  <sheetViews>
    <sheetView topLeftCell="C1" workbookViewId="0">
      <selection activeCell="O1" sqref="O1"/>
    </sheetView>
  </sheetViews>
  <sheetFormatPr defaultRowHeight="14.5" x14ac:dyDescent="0.35"/>
  <cols>
    <col min="1" max="1" width="10.6328125" customWidth="1"/>
    <col min="2" max="2" width="8.7265625" customWidth="1"/>
    <col min="4" max="4" width="8.984375E-2" customWidth="1"/>
    <col min="6" max="6" width="9.6328125" customWidth="1"/>
    <col min="7" max="7" width="14.6328125" customWidth="1"/>
    <col min="9" max="9" width="15.6328125" customWidth="1"/>
    <col min="10" max="10" width="15.7265625" customWidth="1"/>
    <col min="12" max="12" width="10.6328125" customWidth="1"/>
    <col min="14" max="14" width="8.7265625" customWidth="1"/>
    <col min="15" max="15" width="10.6328125" customWidth="1"/>
  </cols>
  <sheetData>
    <row r="1" spans="1:17" ht="26" customHeight="1" x14ac:dyDescent="0.35">
      <c r="A1" s="4" t="s">
        <v>0</v>
      </c>
      <c r="B1" s="23" t="s">
        <v>41</v>
      </c>
      <c r="C1" s="24"/>
      <c r="D1" s="25"/>
      <c r="F1" s="4" t="s">
        <v>42</v>
      </c>
      <c r="G1" s="4" t="s">
        <v>43</v>
      </c>
      <c r="I1" s="4" t="s">
        <v>44</v>
      </c>
      <c r="J1" s="4" t="s">
        <v>45</v>
      </c>
      <c r="L1" s="4" t="s">
        <v>0</v>
      </c>
      <c r="M1" s="11" t="s">
        <v>46</v>
      </c>
      <c r="O1" s="4" t="s">
        <v>42</v>
      </c>
      <c r="P1" s="4" t="s">
        <v>46</v>
      </c>
    </row>
    <row r="2" spans="1:17" ht="25" customHeight="1" x14ac:dyDescent="0.35">
      <c r="A2" s="5" t="s">
        <v>14</v>
      </c>
      <c r="B2" s="17">
        <f>MEDIAN(Dados!B3:M3)</f>
        <v>1290</v>
      </c>
      <c r="C2" s="18"/>
      <c r="D2" s="19"/>
      <c r="F2" s="5" t="s">
        <v>1</v>
      </c>
      <c r="G2" s="8">
        <f>MEDIAN(Dados!B3:B28)</f>
        <v>335</v>
      </c>
      <c r="I2" s="10">
        <f>MEDIAN(Dados!N3:N28)</f>
        <v>4070</v>
      </c>
      <c r="J2" s="10">
        <f>MEDIAN(Dados!B3:M28)</f>
        <v>340</v>
      </c>
      <c r="L2" s="5" t="s">
        <v>14</v>
      </c>
      <c r="M2" s="8">
        <v>15380</v>
      </c>
      <c r="O2" s="5" t="s">
        <v>1</v>
      </c>
      <c r="P2" s="8">
        <v>10710</v>
      </c>
    </row>
    <row r="3" spans="1:17" ht="29.5" thickBot="1" x14ac:dyDescent="0.4">
      <c r="A3" s="5" t="s">
        <v>15</v>
      </c>
      <c r="B3" s="17">
        <f>MEDIAN(Dados!B4:M4)</f>
        <v>1000</v>
      </c>
      <c r="C3" s="18"/>
      <c r="D3" s="19"/>
      <c r="F3" s="5" t="s">
        <v>2</v>
      </c>
      <c r="G3" s="8">
        <f>MEDIAN(Dados!B4:B28)</f>
        <v>330</v>
      </c>
      <c r="L3" s="5" t="s">
        <v>15</v>
      </c>
      <c r="M3" s="8">
        <v>11950</v>
      </c>
      <c r="O3" s="5" t="s">
        <v>2</v>
      </c>
      <c r="P3" s="8">
        <v>10240</v>
      </c>
      <c r="Q3" s="1"/>
    </row>
    <row r="4" spans="1:17" ht="29.5" thickBot="1" x14ac:dyDescent="0.4">
      <c r="A4" s="5" t="s">
        <v>16</v>
      </c>
      <c r="B4" s="17">
        <f>MEDIAN(Dados!B5:M5)</f>
        <v>747.5</v>
      </c>
      <c r="C4" s="18"/>
      <c r="D4" s="19"/>
      <c r="F4" s="5" t="s">
        <v>3</v>
      </c>
      <c r="G4" s="8">
        <f>MEDIAN(Dados!B5:B29)</f>
        <v>325</v>
      </c>
      <c r="I4" s="12" t="s">
        <v>47</v>
      </c>
      <c r="J4" s="13">
        <f>_xlfn.PERCENTILE.INC(P2:P13,0.95)</f>
        <v>12110.5</v>
      </c>
      <c r="L4" s="5" t="s">
        <v>16</v>
      </c>
      <c r="M4" s="8">
        <v>8980</v>
      </c>
      <c r="O4" s="5" t="s">
        <v>3</v>
      </c>
      <c r="P4" s="8">
        <v>9700</v>
      </c>
      <c r="Q4" s="1"/>
    </row>
    <row r="5" spans="1:17" x14ac:dyDescent="0.35">
      <c r="A5" s="5" t="s">
        <v>17</v>
      </c>
      <c r="B5" s="17">
        <f>MEDIAN(Dados!B6:M6)</f>
        <v>645</v>
      </c>
      <c r="C5" s="18"/>
      <c r="D5" s="19"/>
      <c r="F5" s="5" t="s">
        <v>4</v>
      </c>
      <c r="G5" s="8">
        <f>MEDIAN(Dados!B6:B30)</f>
        <v>320</v>
      </c>
      <c r="L5" s="5" t="s">
        <v>17</v>
      </c>
      <c r="M5" s="8">
        <v>7710</v>
      </c>
      <c r="O5" s="5" t="s">
        <v>4</v>
      </c>
      <c r="P5" s="8">
        <v>9170</v>
      </c>
      <c r="Q5" s="1"/>
    </row>
    <row r="6" spans="1:17" ht="43.5" customHeight="1" x14ac:dyDescent="0.35">
      <c r="A6" s="5" t="s">
        <v>18</v>
      </c>
      <c r="B6" s="17">
        <f>MEDIAN(Dados!B7:M7)</f>
        <v>545</v>
      </c>
      <c r="C6" s="18"/>
      <c r="D6" s="19"/>
      <c r="F6" s="5" t="s">
        <v>5</v>
      </c>
      <c r="G6" s="8">
        <f>MEDIAN(Dados!B7:B31)</f>
        <v>305</v>
      </c>
      <c r="L6" s="5" t="s">
        <v>18</v>
      </c>
      <c r="M6" s="8">
        <v>6485</v>
      </c>
      <c r="O6" s="5" t="s">
        <v>5</v>
      </c>
      <c r="P6" s="8">
        <v>9980</v>
      </c>
      <c r="Q6" s="1"/>
    </row>
    <row r="7" spans="1:17" x14ac:dyDescent="0.35">
      <c r="A7" s="5" t="s">
        <v>19</v>
      </c>
      <c r="B7" s="17">
        <f>MEDIAN(Dados!B8:M8)</f>
        <v>492.5</v>
      </c>
      <c r="C7" s="18"/>
      <c r="D7" s="19"/>
      <c r="F7" s="5" t="s">
        <v>6</v>
      </c>
      <c r="G7" s="8">
        <f>MEDIAN(Dados!B8:B32)</f>
        <v>290</v>
      </c>
      <c r="L7" s="5" t="s">
        <v>19</v>
      </c>
      <c r="M7" s="8">
        <v>5870</v>
      </c>
      <c r="O7" s="5" t="s">
        <v>6</v>
      </c>
      <c r="P7" s="8">
        <v>10435</v>
      </c>
      <c r="Q7" s="1"/>
    </row>
    <row r="8" spans="1:17" ht="29" x14ac:dyDescent="0.35">
      <c r="A8" s="5" t="s">
        <v>20</v>
      </c>
      <c r="B8" s="17">
        <f>MEDIAN(Dados!B9:M9)</f>
        <v>435</v>
      </c>
      <c r="C8" s="18"/>
      <c r="D8" s="19"/>
      <c r="F8" s="5" t="s">
        <v>7</v>
      </c>
      <c r="G8" s="8">
        <f>MEDIAN(Dados!B9:B33)</f>
        <v>285</v>
      </c>
      <c r="L8" s="5" t="s">
        <v>20</v>
      </c>
      <c r="M8" s="8">
        <v>5250</v>
      </c>
      <c r="O8" s="5" t="s">
        <v>7</v>
      </c>
      <c r="P8" s="8">
        <v>11135</v>
      </c>
      <c r="Q8" s="1"/>
    </row>
    <row r="9" spans="1:17" x14ac:dyDescent="0.35">
      <c r="A9" s="5" t="s">
        <v>21</v>
      </c>
      <c r="B9" s="17">
        <f>MEDIAN(Dados!B10:M10)</f>
        <v>405</v>
      </c>
      <c r="C9" s="18"/>
      <c r="D9" s="19"/>
      <c r="F9" s="5" t="s">
        <v>8</v>
      </c>
      <c r="G9" s="8">
        <f>MEDIAN(Dados!B10:B34)</f>
        <v>280</v>
      </c>
      <c r="L9" s="5" t="s">
        <v>21</v>
      </c>
      <c r="M9" s="8">
        <v>4890</v>
      </c>
      <c r="O9" s="5" t="s">
        <v>8</v>
      </c>
      <c r="P9" s="8">
        <v>11705</v>
      </c>
      <c r="Q9" s="1"/>
    </row>
    <row r="10" spans="1:17" x14ac:dyDescent="0.35">
      <c r="A10" s="5" t="s">
        <v>22</v>
      </c>
      <c r="B10" s="17">
        <f>MEDIAN(Dados!B11:M11)</f>
        <v>385</v>
      </c>
      <c r="C10" s="18"/>
      <c r="D10" s="19"/>
      <c r="F10" s="5" t="s">
        <v>9</v>
      </c>
      <c r="G10" s="8">
        <f>MEDIAN(Dados!B11:B35)</f>
        <v>275</v>
      </c>
      <c r="L10" s="5" t="s">
        <v>22</v>
      </c>
      <c r="M10" s="8">
        <v>4650</v>
      </c>
      <c r="O10" s="5" t="s">
        <v>9</v>
      </c>
      <c r="P10" s="8">
        <v>12270</v>
      </c>
      <c r="Q10" s="1"/>
    </row>
    <row r="11" spans="1:17" ht="29" x14ac:dyDescent="0.35">
      <c r="A11" s="5" t="s">
        <v>23</v>
      </c>
      <c r="B11" s="17">
        <f>MEDIAN(Dados!B12:M12)</f>
        <v>365</v>
      </c>
      <c r="C11" s="18"/>
      <c r="D11" s="19"/>
      <c r="F11" s="5" t="s">
        <v>10</v>
      </c>
      <c r="G11" s="8">
        <f>MEDIAN(Dados!B12:B36)</f>
        <v>270</v>
      </c>
      <c r="L11" s="5" t="s">
        <v>23</v>
      </c>
      <c r="M11" s="8">
        <v>4410</v>
      </c>
      <c r="O11" s="5" t="s">
        <v>10</v>
      </c>
      <c r="P11" s="8">
        <v>11980</v>
      </c>
      <c r="Q11" s="1"/>
    </row>
    <row r="12" spans="1:17" ht="29" customHeight="1" x14ac:dyDescent="0.35">
      <c r="A12" s="5" t="s">
        <v>24</v>
      </c>
      <c r="B12" s="17">
        <f>MEDIAN(Dados!B13:M13)</f>
        <v>375</v>
      </c>
      <c r="C12" s="18"/>
      <c r="D12" s="19"/>
      <c r="F12" s="5" t="s">
        <v>11</v>
      </c>
      <c r="G12" s="8">
        <f>MEDIAN(Dados!B13:B37)</f>
        <v>265</v>
      </c>
      <c r="L12" s="5" t="s">
        <v>24</v>
      </c>
      <c r="M12" s="8">
        <v>4530</v>
      </c>
      <c r="O12" s="5" t="s">
        <v>11</v>
      </c>
      <c r="P12" s="8">
        <v>11410</v>
      </c>
      <c r="Q12" s="1"/>
    </row>
    <row r="13" spans="1:17" x14ac:dyDescent="0.35">
      <c r="A13" s="5" t="s">
        <v>25</v>
      </c>
      <c r="B13" s="17">
        <f>MEDIAN(Dados!B14:M14)</f>
        <v>415</v>
      </c>
      <c r="C13" s="18"/>
      <c r="D13" s="19"/>
      <c r="F13" s="6" t="s">
        <v>12</v>
      </c>
      <c r="G13" s="9">
        <f>MEDIAN(Dados!B14:B38)</f>
        <v>260</v>
      </c>
      <c r="L13" s="5" t="s">
        <v>25</v>
      </c>
      <c r="M13" s="8">
        <v>5010</v>
      </c>
      <c r="O13" s="6" t="s">
        <v>12</v>
      </c>
      <c r="P13" s="9">
        <v>10840</v>
      </c>
      <c r="Q13" s="1"/>
    </row>
    <row r="14" spans="1:17" ht="29" customHeight="1" x14ac:dyDescent="0.35">
      <c r="A14" s="5" t="s">
        <v>26</v>
      </c>
      <c r="B14" s="17">
        <f>MEDIAN(Dados!B15:M15)</f>
        <v>325</v>
      </c>
      <c r="C14" s="18"/>
      <c r="D14" s="19"/>
      <c r="L14" s="5" t="s">
        <v>26</v>
      </c>
      <c r="M14" s="8">
        <v>3930</v>
      </c>
    </row>
    <row r="15" spans="1:17" ht="29" x14ac:dyDescent="0.35">
      <c r="A15" s="5" t="s">
        <v>27</v>
      </c>
      <c r="B15" s="17">
        <f>MEDIAN(Dados!B16:M16)</f>
        <v>295</v>
      </c>
      <c r="C15" s="18"/>
      <c r="D15" s="19"/>
      <c r="L15" s="5" t="s">
        <v>27</v>
      </c>
      <c r="M15" s="8">
        <v>3590</v>
      </c>
    </row>
    <row r="16" spans="1:17" x14ac:dyDescent="0.35">
      <c r="A16" s="5" t="s">
        <v>28</v>
      </c>
      <c r="B16" s="17">
        <f>MEDIAN(Dados!B17:M17)</f>
        <v>285</v>
      </c>
      <c r="C16" s="18"/>
      <c r="D16" s="19"/>
      <c r="L16" s="5" t="s">
        <v>28</v>
      </c>
      <c r="M16" s="8">
        <v>3470</v>
      </c>
    </row>
    <row r="17" spans="1:13" ht="43.5" customHeight="1" x14ac:dyDescent="0.35">
      <c r="A17" s="5" t="s">
        <v>29</v>
      </c>
      <c r="B17" s="17">
        <f>MEDIAN(Dados!B18:M18)</f>
        <v>275</v>
      </c>
      <c r="C17" s="18"/>
      <c r="D17" s="19"/>
      <c r="L17" s="5" t="s">
        <v>29</v>
      </c>
      <c r="M17" s="8">
        <v>3350</v>
      </c>
    </row>
    <row r="18" spans="1:13" x14ac:dyDescent="0.35">
      <c r="A18" s="5" t="s">
        <v>30</v>
      </c>
      <c r="B18" s="17">
        <f>MEDIAN(Dados!B19:M19)</f>
        <v>265</v>
      </c>
      <c r="C18" s="18"/>
      <c r="D18" s="19"/>
      <c r="L18" s="5" t="s">
        <v>30</v>
      </c>
      <c r="M18" s="8">
        <v>3230</v>
      </c>
    </row>
    <row r="19" spans="1:13" x14ac:dyDescent="0.35">
      <c r="A19" s="5" t="s">
        <v>31</v>
      </c>
      <c r="B19" s="17">
        <f>MEDIAN(Dados!B20:M20)</f>
        <v>255</v>
      </c>
      <c r="C19" s="18"/>
      <c r="D19" s="19"/>
      <c r="L19" s="5" t="s">
        <v>31</v>
      </c>
      <c r="M19" s="8">
        <v>3110</v>
      </c>
    </row>
    <row r="20" spans="1:13" ht="29" x14ac:dyDescent="0.35">
      <c r="A20" s="5" t="s">
        <v>32</v>
      </c>
      <c r="B20" s="17">
        <f>MEDIAN(Dados!B21:M21)</f>
        <v>345</v>
      </c>
      <c r="C20" s="18"/>
      <c r="D20" s="19"/>
      <c r="L20" s="5" t="s">
        <v>32</v>
      </c>
      <c r="M20" s="8">
        <v>4130</v>
      </c>
    </row>
    <row r="21" spans="1:13" ht="43.5" x14ac:dyDescent="0.35">
      <c r="A21" s="5" t="s">
        <v>33</v>
      </c>
      <c r="B21" s="17">
        <f>MEDIAN(Dados!B22:M22)</f>
        <v>335</v>
      </c>
      <c r="C21" s="18"/>
      <c r="D21" s="19"/>
      <c r="L21" s="5" t="s">
        <v>33</v>
      </c>
      <c r="M21" s="8">
        <v>4010</v>
      </c>
    </row>
    <row r="22" spans="1:13" x14ac:dyDescent="0.35">
      <c r="A22" s="5" t="s">
        <v>34</v>
      </c>
      <c r="B22" s="17">
        <f>MEDIAN(Dados!B23:M23)</f>
        <v>245</v>
      </c>
      <c r="C22" s="18"/>
      <c r="D22" s="19"/>
      <c r="L22" s="5" t="s">
        <v>34</v>
      </c>
      <c r="M22" s="8">
        <v>2990</v>
      </c>
    </row>
    <row r="23" spans="1:13" ht="29" customHeight="1" x14ac:dyDescent="0.35">
      <c r="A23" s="5" t="s">
        <v>35</v>
      </c>
      <c r="B23" s="17">
        <f>MEDIAN(Dados!B24:M24)</f>
        <v>235</v>
      </c>
      <c r="C23" s="18"/>
      <c r="D23" s="19"/>
      <c r="L23" s="5" t="s">
        <v>35</v>
      </c>
      <c r="M23" s="8">
        <v>2870</v>
      </c>
    </row>
    <row r="24" spans="1:13" ht="29" customHeight="1" x14ac:dyDescent="0.35">
      <c r="A24" s="5" t="s">
        <v>36</v>
      </c>
      <c r="B24" s="17">
        <f>MEDIAN(Dados!B25:M25)</f>
        <v>225</v>
      </c>
      <c r="C24" s="18"/>
      <c r="D24" s="19"/>
      <c r="L24" s="5" t="s">
        <v>36</v>
      </c>
      <c r="M24" s="8">
        <v>2750</v>
      </c>
    </row>
    <row r="25" spans="1:13" x14ac:dyDescent="0.35">
      <c r="A25" s="5" t="s">
        <v>37</v>
      </c>
      <c r="B25" s="17">
        <f>MEDIAN(Dados!B26:M26)</f>
        <v>205</v>
      </c>
      <c r="C25" s="18"/>
      <c r="D25" s="19"/>
      <c r="L25" s="5" t="s">
        <v>37</v>
      </c>
      <c r="M25" s="8">
        <v>2510</v>
      </c>
    </row>
    <row r="26" spans="1:13" x14ac:dyDescent="0.35">
      <c r="A26" s="5" t="s">
        <v>38</v>
      </c>
      <c r="B26" s="17">
        <f>MEDIAN(Dados!B27:M27)</f>
        <v>195</v>
      </c>
      <c r="C26" s="18"/>
      <c r="D26" s="19"/>
      <c r="L26" s="5" t="s">
        <v>38</v>
      </c>
      <c r="M26" s="8">
        <v>2390</v>
      </c>
    </row>
    <row r="27" spans="1:13" x14ac:dyDescent="0.35">
      <c r="A27" s="6" t="s">
        <v>39</v>
      </c>
      <c r="B27" s="20">
        <f>MEDIAN(Dados!B28:M28)</f>
        <v>185</v>
      </c>
      <c r="C27" s="21"/>
      <c r="D27" s="22"/>
      <c r="L27" s="6" t="s">
        <v>39</v>
      </c>
      <c r="M27" s="9">
        <v>2270</v>
      </c>
    </row>
    <row r="28" spans="1:13" x14ac:dyDescent="0.35">
      <c r="M28" s="7"/>
    </row>
    <row r="29" spans="1:13" x14ac:dyDescent="0.35">
      <c r="M29" s="7"/>
    </row>
  </sheetData>
  <mergeCells count="27">
    <mergeCell ref="B15:D15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27:D27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</mergeCells>
  <pageMargins left="0.511811024" right="0.511811024" top="0.78740157499999996" bottom="0.78740157499999996" header="0.31496062000000002" footer="0.31496062000000002"/>
  <ignoredErrors>
    <ignoredError sqref="B2:B27 G3:G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B274-4ECC-4B0E-930C-5F4706279FB0}">
  <dimension ref="A1"/>
  <sheetViews>
    <sheetView workbookViewId="0">
      <selection activeCell="I18" sqref="I18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1980-6E74-4FAE-8BB6-37FEF582BBF2}">
  <dimension ref="A1:I14"/>
  <sheetViews>
    <sheetView tabSelected="1" topLeftCell="A10" workbookViewId="0">
      <selection activeCell="L2" sqref="L2"/>
    </sheetView>
  </sheetViews>
  <sheetFormatPr defaultRowHeight="14.5" x14ac:dyDescent="0.35"/>
  <cols>
    <col min="3" max="3" width="12" customWidth="1"/>
    <col min="5" max="5" width="10.6328125" style="26" customWidth="1"/>
    <col min="7" max="7" width="10.90625" customWidth="1"/>
    <col min="8" max="8" width="11.81640625" customWidth="1"/>
    <col min="9" max="9" width="11.453125" customWidth="1"/>
  </cols>
  <sheetData>
    <row r="1" spans="1:9" ht="52.5" customHeight="1" thickBot="1" x14ac:dyDescent="0.4">
      <c r="A1" s="40" t="s">
        <v>50</v>
      </c>
      <c r="B1" s="41"/>
      <c r="C1" s="41"/>
      <c r="D1" s="41"/>
      <c r="E1" s="42"/>
      <c r="G1" s="48" t="s">
        <v>75</v>
      </c>
      <c r="H1" s="49"/>
      <c r="I1" s="50"/>
    </row>
    <row r="2" spans="1:9" ht="78.5" thickBot="1" x14ac:dyDescent="0.4">
      <c r="A2" s="29" t="s">
        <v>42</v>
      </c>
      <c r="B2" s="30" t="s">
        <v>46</v>
      </c>
      <c r="C2" s="30" t="s">
        <v>43</v>
      </c>
      <c r="D2" s="28" t="s">
        <v>48</v>
      </c>
      <c r="E2" s="27" t="s">
        <v>49</v>
      </c>
      <c r="G2" s="43" t="s">
        <v>9</v>
      </c>
      <c r="H2" s="31" t="s">
        <v>51</v>
      </c>
      <c r="I2" s="44" t="s">
        <v>73</v>
      </c>
    </row>
    <row r="3" spans="1:9" ht="52" x14ac:dyDescent="0.35">
      <c r="A3" s="31" t="s">
        <v>1</v>
      </c>
      <c r="B3" s="32">
        <v>10710</v>
      </c>
      <c r="C3" s="32">
        <v>335</v>
      </c>
      <c r="D3" s="32">
        <f>_xlfn.STDEV.P(B3:C3)</f>
        <v>5187.5</v>
      </c>
      <c r="E3" s="33">
        <f>(D3/C3)*100</f>
        <v>1548.5074626865671</v>
      </c>
      <c r="G3" s="43" t="s">
        <v>10</v>
      </c>
      <c r="H3" s="35" t="s">
        <v>52</v>
      </c>
      <c r="I3" s="45" t="s">
        <v>53</v>
      </c>
    </row>
    <row r="4" spans="1:9" ht="52" x14ac:dyDescent="0.35">
      <c r="A4" s="34" t="s">
        <v>2</v>
      </c>
      <c r="B4" s="35">
        <v>10240</v>
      </c>
      <c r="C4" s="35">
        <v>330</v>
      </c>
      <c r="D4" s="35">
        <f t="shared" ref="D4:D14" si="0">_xlfn.STDEV.P(B4:C4)</f>
        <v>4955</v>
      </c>
      <c r="E4" s="36">
        <f t="shared" ref="E4:E14" si="1">(D4/C4)*100</f>
        <v>1501.5151515151515</v>
      </c>
      <c r="G4" s="43" t="s">
        <v>7</v>
      </c>
      <c r="H4" s="35" t="s">
        <v>54</v>
      </c>
      <c r="I4" s="45" t="s">
        <v>55</v>
      </c>
    </row>
    <row r="5" spans="1:9" ht="52" x14ac:dyDescent="0.35">
      <c r="A5" s="34" t="s">
        <v>3</v>
      </c>
      <c r="B5" s="35">
        <v>9700</v>
      </c>
      <c r="C5" s="35">
        <v>325</v>
      </c>
      <c r="D5" s="35">
        <f t="shared" si="0"/>
        <v>4687.5</v>
      </c>
      <c r="E5" s="36">
        <f t="shared" si="1"/>
        <v>1442.3076923076924</v>
      </c>
      <c r="G5" s="43" t="s">
        <v>8</v>
      </c>
      <c r="H5" s="35" t="s">
        <v>56</v>
      </c>
      <c r="I5" s="45" t="s">
        <v>57</v>
      </c>
    </row>
    <row r="6" spans="1:9" ht="65" x14ac:dyDescent="0.35">
      <c r="A6" s="34" t="s">
        <v>4</v>
      </c>
      <c r="B6" s="35">
        <v>9170</v>
      </c>
      <c r="C6" s="35">
        <v>320</v>
      </c>
      <c r="D6" s="35">
        <f t="shared" si="0"/>
        <v>4425</v>
      </c>
      <c r="E6" s="36">
        <f t="shared" si="1"/>
        <v>1382.8125</v>
      </c>
      <c r="G6" s="43" t="s">
        <v>6</v>
      </c>
      <c r="H6" s="35" t="s">
        <v>58</v>
      </c>
      <c r="I6" s="45" t="s">
        <v>59</v>
      </c>
    </row>
    <row r="7" spans="1:9" ht="52" x14ac:dyDescent="0.35">
      <c r="A7" s="34" t="s">
        <v>5</v>
      </c>
      <c r="B7" s="35">
        <v>9980</v>
      </c>
      <c r="C7" s="35">
        <v>305</v>
      </c>
      <c r="D7" s="35">
        <f t="shared" si="0"/>
        <v>4837.5</v>
      </c>
      <c r="E7" s="36">
        <f t="shared" si="1"/>
        <v>1586.0655737704919</v>
      </c>
      <c r="G7" s="43" t="s">
        <v>11</v>
      </c>
      <c r="H7" s="35" t="s">
        <v>60</v>
      </c>
      <c r="I7" s="45" t="s">
        <v>61</v>
      </c>
    </row>
    <row r="8" spans="1:9" ht="65" x14ac:dyDescent="0.35">
      <c r="A8" s="34" t="s">
        <v>6</v>
      </c>
      <c r="B8" s="35">
        <v>10435</v>
      </c>
      <c r="C8" s="35">
        <v>290</v>
      </c>
      <c r="D8" s="35">
        <f t="shared" si="0"/>
        <v>5072.5</v>
      </c>
      <c r="E8" s="36">
        <f t="shared" si="1"/>
        <v>1749.137931034483</v>
      </c>
      <c r="G8" s="43" t="s">
        <v>5</v>
      </c>
      <c r="H8" s="35" t="s">
        <v>62</v>
      </c>
      <c r="I8" s="45" t="s">
        <v>63</v>
      </c>
    </row>
    <row r="9" spans="1:9" ht="52" x14ac:dyDescent="0.35">
      <c r="A9" s="34" t="s">
        <v>7</v>
      </c>
      <c r="B9" s="35">
        <v>11135</v>
      </c>
      <c r="C9" s="35">
        <v>285</v>
      </c>
      <c r="D9" s="35">
        <f t="shared" si="0"/>
        <v>5425</v>
      </c>
      <c r="E9" s="36">
        <f t="shared" si="1"/>
        <v>1903.5087719298247</v>
      </c>
      <c r="G9" s="43" t="s">
        <v>12</v>
      </c>
      <c r="H9" s="35" t="s">
        <v>64</v>
      </c>
      <c r="I9" s="45" t="s">
        <v>65</v>
      </c>
    </row>
    <row r="10" spans="1:9" ht="65" x14ac:dyDescent="0.35">
      <c r="A10" s="34" t="s">
        <v>8</v>
      </c>
      <c r="B10" s="35">
        <v>11705</v>
      </c>
      <c r="C10" s="35">
        <v>280</v>
      </c>
      <c r="D10" s="35">
        <f t="shared" si="0"/>
        <v>5712.5</v>
      </c>
      <c r="E10" s="36">
        <f t="shared" si="1"/>
        <v>2040.1785714285716</v>
      </c>
      <c r="G10" s="43" t="s">
        <v>4</v>
      </c>
      <c r="H10" s="35" t="s">
        <v>66</v>
      </c>
      <c r="I10" s="45" t="s">
        <v>67</v>
      </c>
    </row>
    <row r="11" spans="1:9" ht="39" x14ac:dyDescent="0.35">
      <c r="A11" s="34" t="s">
        <v>9</v>
      </c>
      <c r="B11" s="35">
        <v>12270</v>
      </c>
      <c r="C11" s="35">
        <v>275</v>
      </c>
      <c r="D11" s="35">
        <f t="shared" si="0"/>
        <v>5997.5</v>
      </c>
      <c r="E11" s="36">
        <f t="shared" si="1"/>
        <v>2180.909090909091</v>
      </c>
      <c r="G11" s="43" t="s">
        <v>3</v>
      </c>
      <c r="H11" s="35" t="s">
        <v>68</v>
      </c>
      <c r="I11" s="45" t="s">
        <v>69</v>
      </c>
    </row>
    <row r="12" spans="1:9" ht="52" x14ac:dyDescent="0.35">
      <c r="A12" s="34" t="s">
        <v>10</v>
      </c>
      <c r="B12" s="35">
        <v>11980</v>
      </c>
      <c r="C12" s="35">
        <v>270</v>
      </c>
      <c r="D12" s="35">
        <f t="shared" si="0"/>
        <v>5855</v>
      </c>
      <c r="E12" s="36">
        <f t="shared" si="1"/>
        <v>2168.5185185185187</v>
      </c>
      <c r="G12" s="43" t="s">
        <v>2</v>
      </c>
      <c r="H12" s="35" t="s">
        <v>70</v>
      </c>
      <c r="I12" s="45" t="s">
        <v>71</v>
      </c>
    </row>
    <row r="13" spans="1:9" ht="91.5" thickBot="1" x14ac:dyDescent="0.4">
      <c r="A13" s="34" t="s">
        <v>11</v>
      </c>
      <c r="B13" s="35">
        <v>11410</v>
      </c>
      <c r="C13" s="35">
        <v>265</v>
      </c>
      <c r="D13" s="35">
        <f t="shared" si="0"/>
        <v>5572.5</v>
      </c>
      <c r="E13" s="36">
        <f t="shared" si="1"/>
        <v>2102.8301886792451</v>
      </c>
      <c r="G13" s="46" t="s">
        <v>1</v>
      </c>
      <c r="H13" s="38" t="s">
        <v>72</v>
      </c>
      <c r="I13" s="47" t="s">
        <v>74</v>
      </c>
    </row>
    <row r="14" spans="1:9" ht="15" thickBot="1" x14ac:dyDescent="0.4">
      <c r="A14" s="37" t="s">
        <v>12</v>
      </c>
      <c r="B14" s="38">
        <v>10840</v>
      </c>
      <c r="C14" s="38">
        <v>260</v>
      </c>
      <c r="D14" s="38">
        <f t="shared" si="0"/>
        <v>5290</v>
      </c>
      <c r="E14" s="39">
        <f t="shared" si="1"/>
        <v>2034.6153846153848</v>
      </c>
    </row>
  </sheetData>
  <mergeCells count="2">
    <mergeCell ref="A1:E1"/>
    <mergeCell ref="G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Médias</vt:lpstr>
      <vt:lpstr>Gráficos</vt:lpstr>
      <vt:lpstr>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 Souza</dc:creator>
  <cp:lastModifiedBy>Cristiane Souza</cp:lastModifiedBy>
  <cp:lastPrinted>2025-03-17T18:28:44Z</cp:lastPrinted>
  <dcterms:created xsi:type="dcterms:W3CDTF">2025-03-17T16:08:55Z</dcterms:created>
  <dcterms:modified xsi:type="dcterms:W3CDTF">2025-04-19T22:50:53Z</dcterms:modified>
</cp:coreProperties>
</file>