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_\OneDrive\Documentos\"/>
    </mc:Choice>
  </mc:AlternateContent>
  <xr:revisionPtr revIDLastSave="0" documentId="8_{C959A71B-3591-445E-8BB4-B6DABD83A8B8}" xr6:coauthVersionLast="47" xr6:coauthVersionMax="47" xr10:uidLastSave="{00000000-0000-0000-0000-000000000000}"/>
  <bookViews>
    <workbookView xWindow="-120" yWindow="-120" windowWidth="20730" windowHeight="11040" xr2:uid="{7C818F3F-FFC7-4DA7-9777-E3489B4780A1}"/>
  </bookViews>
  <sheets>
    <sheet name="Planilha1" sheetId="1" r:id="rId1"/>
  </sheets>
  <definedNames>
    <definedName name="_xlchart.v1.0" hidden="1">Planilha1!$B$5:$B$14</definedName>
    <definedName name="_xlchart.v1.1" hidden="1">Planilha1!$B$5:$B$14</definedName>
    <definedName name="_xlchart.v1.2" hidden="1">Planilha1!$B$3:$B$12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40" i="1" s="1"/>
  <c r="B38" i="1"/>
  <c r="B19" i="1"/>
  <c r="B18" i="1"/>
  <c r="B17" i="1"/>
</calcChain>
</file>

<file path=xl/sharedStrings.xml><?xml version="1.0" encoding="utf-8"?>
<sst xmlns="http://schemas.openxmlformats.org/spreadsheetml/2006/main" count="26" uniqueCount="25">
  <si>
    <t>Fatalidades no trânsito dos EUA em áreas urbanas</t>
  </si>
  <si>
    <t>Média Aritmética</t>
  </si>
  <si>
    <t>Média Geométrica</t>
  </si>
  <si>
    <t>95º Percentil</t>
  </si>
  <si>
    <t>xi</t>
  </si>
  <si>
    <t>fi</t>
  </si>
  <si>
    <t>95% dos anos possuem no máximo 24209,75 fatalidades</t>
  </si>
  <si>
    <t>Desvio Padrão</t>
  </si>
  <si>
    <t>Coeficiente de Variação (%)</t>
  </si>
  <si>
    <t>Um coeficiente de Variação abaixo de 20% é geralmente considerado baixo, isso significa que as fatalidades variaram com moderação ao longo dos dados analisados, o que permite afirmar que os dados são relativamente consistentes</t>
  </si>
  <si>
    <t>ENTREGA 2</t>
  </si>
  <si>
    <t>ENTREGA 1</t>
  </si>
  <si>
    <t>ENTREGA 3</t>
  </si>
  <si>
    <t>Outliers</t>
  </si>
  <si>
    <t>Assimetria</t>
  </si>
  <si>
    <t>Tendência</t>
  </si>
  <si>
    <t>Concentração</t>
  </si>
  <si>
    <t>Consistência</t>
  </si>
  <si>
    <t xml:space="preserve"> - Não foram identificados outliers nos dados de fatalidades, indicando que mesmo os valores mais altos e mais baixos fazem parte do padrão esperado.</t>
  </si>
  <si>
    <t xml:space="preserve"> - A distribuição dos dados apresenta assimetria à esquerda, com maior concentração em valores superiores à mediana.</t>
  </si>
  <si>
    <t xml:space="preserve"> - A posição da mediana mais próxima do terceiro quartil sugere uma tendência crescente nas fatalidades ao longo do período analisado</t>
  </si>
  <si>
    <t xml:space="preserve"> - Há uma concentração significativa de dados na parte superior da distribuição, indicando um aumento sustentado nas fatalidades nos anos mais recentes do período analisado.</t>
  </si>
  <si>
    <t xml:space="preserve"> - A ausência de outliers e a distribuição relativamente equilibrada indicam que os dados são consistentes e não apresentam anomalias significativas.</t>
  </si>
  <si>
    <t>CONCLUSÃO</t>
  </si>
  <si>
    <t>ASPECTO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</si>
</sst>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/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Polígono de frequência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Planilha1!$B$21</c:f>
              <c:strCache>
                <c:ptCount val="1"/>
                <c:pt idx="0">
                  <c:v>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Planilha1!$A$22:$A$29</c:f>
              <c:numCache>
                <c:formatCode>General</c:formatCode>
                <c:ptCount val="8"/>
                <c:pt idx="0">
                  <c:v>14119</c:v>
                </c:pt>
                <c:pt idx="1">
                  <c:v>16119</c:v>
                </c:pt>
                <c:pt idx="2">
                  <c:v>18119</c:v>
                </c:pt>
                <c:pt idx="3">
                  <c:v>20119</c:v>
                </c:pt>
                <c:pt idx="4">
                  <c:v>22119</c:v>
                </c:pt>
                <c:pt idx="5">
                  <c:v>24119</c:v>
                </c:pt>
                <c:pt idx="6">
                  <c:v>26119</c:v>
                </c:pt>
                <c:pt idx="7">
                  <c:v>28119</c:v>
                </c:pt>
              </c:numCache>
            </c:numRef>
          </c:xVal>
          <c:yVal>
            <c:numRef>
              <c:f>Planilha1!$B$22:$B$29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E-4D87-8C03-30E2751646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6695183"/>
        <c:axId val="606777391"/>
      </c:scatterChart>
      <c:valAx>
        <c:axId val="60669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Número de fatalidades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777391"/>
        <c:crosses val="autoZero"/>
        <c:crossBetween val="midCat"/>
      </c:valAx>
      <c:valAx>
        <c:axId val="6067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69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 de fatalidades no trânsito dos EUA em áreas urbanas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fatalidades no trânsito dos EUA em áreas urbanas</a:t>
          </a:r>
        </a:p>
      </cx:txPr>
    </cx:title>
    <cx:plotArea>
      <cx:plotAreaRegion>
        <cx:series layoutId="clusteredColumn" uniqueId="{4C985513-EF0C-4037-90CC-0C5FDF7968B0}">
          <cx:dataLabels>
            <cx:visibility seriesName="0" categoryName="0" value="1"/>
          </cx:dataLabels>
          <cx:dataId val="0"/>
          <cx:layoutPr>
            <cx:binning intervalClosed="r" overflow="auto">
              <cx:binSize val="2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- Fatalidades no trânsito dos EUA (2012-2021)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- Fatalidades no trânsito dos EUA (2012-2021)</a:t>
          </a:r>
        </a:p>
      </cx:txPr>
    </cx:title>
    <cx:plotArea>
      <cx:plotAreaRegion>
        <cx:series layoutId="boxWhisker" uniqueId="{27149B27-52C4-4FAD-AFA5-FBC748A9CD6E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Número de Fatalidades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Número de Fatalidades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361948</xdr:colOff>
      <xdr:row>2</xdr:row>
      <xdr:rowOff>4762</xdr:rowOff>
    </xdr:from>
    <xdr:to>
      <xdr:col>11</xdr:col>
      <xdr:colOff>571500</xdr:colOff>
      <xdr:row>16</xdr:row>
      <xdr:rowOff>179917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184F85A-4DF8-46EE-95A1-263D476C87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8781" y="385762"/>
              <a:ext cx="6125636" cy="2852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412749</xdr:colOff>
      <xdr:row>19</xdr:row>
      <xdr:rowOff>68262</xdr:rowOff>
    </xdr:from>
    <xdr:to>
      <xdr:col>11</xdr:col>
      <xdr:colOff>529166</xdr:colOff>
      <xdr:row>33</xdr:row>
      <xdr:rowOff>74084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FB3029-8A74-4A97-B756-FA2F379E2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162982</xdr:rowOff>
    </xdr:from>
    <xdr:to>
      <xdr:col>4</xdr:col>
      <xdr:colOff>328084</xdr:colOff>
      <xdr:row>62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A1D9808B-A683-19AD-17D3-8E03C4C2AF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555565"/>
              <a:ext cx="4593167" cy="34882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F5F3-2F45-4025-BDEB-A04421D0C430}">
  <dimension ref="A1:L59"/>
  <sheetViews>
    <sheetView tabSelected="1" topLeftCell="A38" zoomScale="90" zoomScaleNormal="90" workbookViewId="0">
      <selection activeCell="B9" sqref="B9"/>
    </sheetView>
  </sheetViews>
  <sheetFormatPr defaultRowHeight="15" x14ac:dyDescent="0.25"/>
  <cols>
    <col min="1" max="1" width="26" bestFit="1" customWidth="1"/>
    <col min="2" max="2" width="19.28515625" customWidth="1"/>
    <col min="4" max="4" width="9.42578125" customWidth="1"/>
    <col min="5" max="5" width="9.28515625" customWidth="1"/>
    <col min="6" max="6" width="13.140625" customWidth="1"/>
    <col min="7" max="8" width="9.5703125" customWidth="1"/>
    <col min="9" max="9" width="8.7109375" customWidth="1"/>
    <col min="10" max="10" width="9.140625" customWidth="1"/>
    <col min="11" max="11" width="10.5703125" customWidth="1"/>
  </cols>
  <sheetData>
    <row r="1" spans="1:12" x14ac:dyDescent="0.25">
      <c r="A1" s="10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ht="15.75" x14ac:dyDescent="0.25">
      <c r="A3" s="14" t="s">
        <v>0</v>
      </c>
      <c r="B3" s="14"/>
      <c r="C3" s="1"/>
      <c r="D3" s="1"/>
      <c r="E3" s="1"/>
      <c r="F3" s="1"/>
      <c r="G3" s="1"/>
    </row>
    <row r="4" spans="1:12" x14ac:dyDescent="0.25">
      <c r="A4" s="14"/>
      <c r="B4" s="14"/>
    </row>
    <row r="5" spans="1:12" x14ac:dyDescent="0.25">
      <c r="A5" s="2">
        <v>2012</v>
      </c>
      <c r="B5" s="2">
        <v>15371</v>
      </c>
    </row>
    <row r="6" spans="1:12" x14ac:dyDescent="0.25">
      <c r="A6" s="2">
        <v>2013</v>
      </c>
      <c r="B6" s="2">
        <v>15119</v>
      </c>
    </row>
    <row r="7" spans="1:12" x14ac:dyDescent="0.25">
      <c r="A7" s="2">
        <v>2014</v>
      </c>
      <c r="B7" s="2">
        <v>15917</v>
      </c>
    </row>
    <row r="8" spans="1:12" x14ac:dyDescent="0.25">
      <c r="A8" s="2">
        <v>2015</v>
      </c>
      <c r="B8" s="2">
        <v>17573</v>
      </c>
    </row>
    <row r="9" spans="1:12" x14ac:dyDescent="0.25">
      <c r="A9" s="2">
        <v>2016</v>
      </c>
      <c r="B9" s="2">
        <v>19357</v>
      </c>
    </row>
    <row r="10" spans="1:12" x14ac:dyDescent="0.25">
      <c r="A10" s="2">
        <v>2017</v>
      </c>
      <c r="B10" s="2">
        <v>19976</v>
      </c>
    </row>
    <row r="11" spans="1:12" x14ac:dyDescent="0.25">
      <c r="A11" s="2">
        <v>2018</v>
      </c>
      <c r="B11" s="2">
        <v>20661</v>
      </c>
    </row>
    <row r="12" spans="1:12" x14ac:dyDescent="0.25">
      <c r="A12" s="2">
        <v>2019</v>
      </c>
      <c r="B12" s="2">
        <v>19946</v>
      </c>
    </row>
    <row r="13" spans="1:12" x14ac:dyDescent="0.25">
      <c r="A13" s="2">
        <v>2020</v>
      </c>
      <c r="B13" s="2">
        <v>22513</v>
      </c>
    </row>
    <row r="14" spans="1:12" x14ac:dyDescent="0.25">
      <c r="A14" s="2">
        <v>2021</v>
      </c>
      <c r="B14" s="2">
        <v>25598</v>
      </c>
    </row>
    <row r="17" spans="1:3" x14ac:dyDescent="0.25">
      <c r="A17" s="3" t="s">
        <v>1</v>
      </c>
      <c r="B17" s="5">
        <f>AVERAGE(B5:B14)</f>
        <v>19203.099999999999</v>
      </c>
    </row>
    <row r="18" spans="1:3" x14ac:dyDescent="0.25">
      <c r="A18" s="3" t="s">
        <v>2</v>
      </c>
      <c r="B18" s="5">
        <f>GEOMEAN(B5:B14)</f>
        <v>18949.2726779775</v>
      </c>
    </row>
    <row r="19" spans="1:3" x14ac:dyDescent="0.25">
      <c r="A19" s="3" t="s">
        <v>3</v>
      </c>
      <c r="B19" s="4">
        <f>_xlfn.PERCENTILE.INC(B5:B14, 0.95)</f>
        <v>24209.749999999996</v>
      </c>
      <c r="C19" t="s">
        <v>6</v>
      </c>
    </row>
    <row r="21" spans="1:3" x14ac:dyDescent="0.25">
      <c r="A21" s="6" t="s">
        <v>4</v>
      </c>
      <c r="B21" s="6" t="s">
        <v>5</v>
      </c>
    </row>
    <row r="22" spans="1:3" x14ac:dyDescent="0.25">
      <c r="A22" s="2">
        <v>14119</v>
      </c>
      <c r="B22" s="2">
        <v>0</v>
      </c>
    </row>
    <row r="23" spans="1:3" x14ac:dyDescent="0.25">
      <c r="A23" s="2">
        <v>16119</v>
      </c>
      <c r="B23" s="2">
        <v>3</v>
      </c>
    </row>
    <row r="24" spans="1:3" x14ac:dyDescent="0.25">
      <c r="A24" s="2">
        <v>18119</v>
      </c>
      <c r="B24" s="2">
        <v>1</v>
      </c>
    </row>
    <row r="25" spans="1:3" x14ac:dyDescent="0.25">
      <c r="A25" s="2">
        <v>20119</v>
      </c>
      <c r="B25" s="2">
        <v>4</v>
      </c>
    </row>
    <row r="26" spans="1:3" x14ac:dyDescent="0.25">
      <c r="A26" s="2">
        <v>22119</v>
      </c>
      <c r="B26" s="2">
        <v>1</v>
      </c>
    </row>
    <row r="27" spans="1:3" x14ac:dyDescent="0.25">
      <c r="A27" s="2">
        <v>24119</v>
      </c>
      <c r="B27" s="2">
        <v>0</v>
      </c>
    </row>
    <row r="28" spans="1:3" x14ac:dyDescent="0.25">
      <c r="A28" s="2">
        <v>26119</v>
      </c>
      <c r="B28" s="2">
        <v>1</v>
      </c>
    </row>
    <row r="29" spans="1:3" x14ac:dyDescent="0.25">
      <c r="A29" s="2">
        <v>28119</v>
      </c>
      <c r="B29" s="2">
        <v>0</v>
      </c>
    </row>
    <row r="36" spans="1:12" x14ac:dyDescent="0.25">
      <c r="A36" s="10" t="s">
        <v>10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8" spans="1:12" x14ac:dyDescent="0.25">
      <c r="A38" s="7" t="s">
        <v>1</v>
      </c>
      <c r="B38" s="4">
        <f>AVERAGE(B5:B14)</f>
        <v>19203.099999999999</v>
      </c>
      <c r="D38" s="9" t="s">
        <v>9</v>
      </c>
      <c r="E38" s="9"/>
      <c r="F38" s="9"/>
      <c r="G38" s="9"/>
      <c r="H38" s="9"/>
      <c r="I38" s="9"/>
    </row>
    <row r="39" spans="1:12" x14ac:dyDescent="0.25">
      <c r="A39" s="7" t="s">
        <v>7</v>
      </c>
      <c r="B39" s="8">
        <f>_xlfn.STDEV.P(B5:B14)</f>
        <v>3161.7899819564236</v>
      </c>
      <c r="D39" s="9"/>
      <c r="E39" s="9"/>
      <c r="F39" s="9"/>
      <c r="G39" s="9"/>
      <c r="H39" s="9"/>
      <c r="I39" s="9"/>
    </row>
    <row r="40" spans="1:12" x14ac:dyDescent="0.25">
      <c r="A40" s="7" t="s">
        <v>8</v>
      </c>
      <c r="B40" s="8">
        <f>B39/B38*100</f>
        <v>16.464997744928809</v>
      </c>
      <c r="D40" s="9"/>
      <c r="E40" s="9"/>
      <c r="F40" s="9"/>
      <c r="G40" s="9"/>
      <c r="H40" s="9"/>
      <c r="I40" s="9"/>
    </row>
    <row r="41" spans="1:12" x14ac:dyDescent="0.25">
      <c r="D41" s="9"/>
      <c r="E41" s="9"/>
      <c r="F41" s="9"/>
      <c r="G41" s="9"/>
      <c r="H41" s="9"/>
      <c r="I41" s="9"/>
    </row>
    <row r="44" spans="1:12" x14ac:dyDescent="0.25">
      <c r="A44" s="10" t="s">
        <v>12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6" spans="1:12" ht="20.25" customHeight="1" x14ac:dyDescent="0.25">
      <c r="F46" s="16" t="s">
        <v>24</v>
      </c>
      <c r="G46" s="17" t="s">
        <v>23</v>
      </c>
      <c r="H46" s="18"/>
      <c r="I46" s="18"/>
      <c r="J46" s="18"/>
      <c r="K46" s="18"/>
      <c r="L46" s="19"/>
    </row>
    <row r="47" spans="1:12" ht="15" customHeight="1" x14ac:dyDescent="0.25">
      <c r="F47" s="11" t="s">
        <v>13</v>
      </c>
      <c r="G47" s="15" t="s">
        <v>18</v>
      </c>
      <c r="H47" s="15"/>
      <c r="I47" s="15"/>
      <c r="J47" s="15"/>
      <c r="K47" s="15"/>
      <c r="L47" s="15"/>
    </row>
    <row r="48" spans="1:12" x14ac:dyDescent="0.25">
      <c r="F48" s="12"/>
      <c r="G48" s="15"/>
      <c r="H48" s="15"/>
      <c r="I48" s="15"/>
      <c r="J48" s="15"/>
      <c r="K48" s="15"/>
      <c r="L48" s="15"/>
    </row>
    <row r="49" spans="6:12" x14ac:dyDescent="0.25">
      <c r="F49" s="13"/>
      <c r="G49" s="15"/>
      <c r="H49" s="15"/>
      <c r="I49" s="15"/>
      <c r="J49" s="15"/>
      <c r="K49" s="15"/>
      <c r="L49" s="15"/>
    </row>
    <row r="50" spans="6:12" ht="15" customHeight="1" x14ac:dyDescent="0.25">
      <c r="F50" s="11" t="s">
        <v>14</v>
      </c>
      <c r="G50" s="15" t="s">
        <v>19</v>
      </c>
      <c r="H50" s="15"/>
      <c r="I50" s="15"/>
      <c r="J50" s="15"/>
      <c r="K50" s="15"/>
      <c r="L50" s="15"/>
    </row>
    <row r="51" spans="6:12" x14ac:dyDescent="0.25">
      <c r="F51" s="12"/>
      <c r="G51" s="15"/>
      <c r="H51" s="15"/>
      <c r="I51" s="15"/>
      <c r="J51" s="15"/>
      <c r="K51" s="15"/>
      <c r="L51" s="15"/>
    </row>
    <row r="52" spans="6:12" x14ac:dyDescent="0.25">
      <c r="F52" s="11" t="s">
        <v>15</v>
      </c>
      <c r="G52" s="15" t="s">
        <v>20</v>
      </c>
      <c r="H52" s="15"/>
      <c r="I52" s="15"/>
      <c r="J52" s="15"/>
      <c r="K52" s="15"/>
      <c r="L52" s="15"/>
    </row>
    <row r="53" spans="6:12" x14ac:dyDescent="0.25">
      <c r="F53" s="12"/>
      <c r="G53" s="15"/>
      <c r="H53" s="15"/>
      <c r="I53" s="15"/>
      <c r="J53" s="15"/>
      <c r="K53" s="15"/>
      <c r="L53" s="15"/>
    </row>
    <row r="54" spans="6:12" ht="18" customHeight="1" x14ac:dyDescent="0.25">
      <c r="F54" s="11" t="s">
        <v>16</v>
      </c>
      <c r="G54" s="15" t="s">
        <v>21</v>
      </c>
      <c r="H54" s="15"/>
      <c r="I54" s="15"/>
      <c r="J54" s="15"/>
      <c r="K54" s="15"/>
      <c r="L54" s="15"/>
    </row>
    <row r="55" spans="6:12" ht="15" customHeight="1" x14ac:dyDescent="0.25">
      <c r="F55" s="12"/>
      <c r="G55" s="15"/>
      <c r="H55" s="15"/>
      <c r="I55" s="15"/>
      <c r="J55" s="15"/>
      <c r="K55" s="15"/>
      <c r="L55" s="15"/>
    </row>
    <row r="56" spans="6:12" ht="15" customHeight="1" x14ac:dyDescent="0.25">
      <c r="F56" s="13"/>
      <c r="G56" s="15"/>
      <c r="H56" s="15"/>
      <c r="I56" s="15"/>
      <c r="J56" s="15"/>
      <c r="K56" s="15"/>
      <c r="L56" s="15"/>
    </row>
    <row r="57" spans="6:12" ht="18" customHeight="1" x14ac:dyDescent="0.25">
      <c r="F57" s="11" t="s">
        <v>17</v>
      </c>
      <c r="G57" s="15" t="s">
        <v>22</v>
      </c>
      <c r="H57" s="15"/>
      <c r="I57" s="15"/>
      <c r="J57" s="15"/>
      <c r="K57" s="15"/>
      <c r="L57" s="15"/>
    </row>
    <row r="58" spans="6:12" ht="15" customHeight="1" x14ac:dyDescent="0.25">
      <c r="F58" s="12"/>
      <c r="G58" s="15"/>
      <c r="H58" s="15"/>
      <c r="I58" s="15"/>
      <c r="J58" s="15"/>
      <c r="K58" s="15"/>
      <c r="L58" s="15"/>
    </row>
    <row r="59" spans="6:12" ht="15" customHeight="1" x14ac:dyDescent="0.25">
      <c r="F59" s="13"/>
      <c r="G59" s="15"/>
      <c r="H59" s="15"/>
      <c r="I59" s="15"/>
      <c r="J59" s="15"/>
      <c r="K59" s="15"/>
      <c r="L59" s="15"/>
    </row>
  </sheetData>
  <mergeCells count="16">
    <mergeCell ref="G46:L46"/>
    <mergeCell ref="F54:F56"/>
    <mergeCell ref="F57:F59"/>
    <mergeCell ref="G47:L49"/>
    <mergeCell ref="G50:L51"/>
    <mergeCell ref="G54:L56"/>
    <mergeCell ref="G57:L59"/>
    <mergeCell ref="G52:L53"/>
    <mergeCell ref="F52:F53"/>
    <mergeCell ref="F47:F49"/>
    <mergeCell ref="F50:F51"/>
    <mergeCell ref="A3:B4"/>
    <mergeCell ref="D38:I41"/>
    <mergeCell ref="A1:L1"/>
    <mergeCell ref="A36:L36"/>
    <mergeCell ref="A44:L4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Oliveira Demetrio</dc:creator>
  <cp:lastModifiedBy>Davi Demetrio</cp:lastModifiedBy>
  <dcterms:created xsi:type="dcterms:W3CDTF">2025-03-17T22:30:04Z</dcterms:created>
  <dcterms:modified xsi:type="dcterms:W3CDTF">2025-05-08T15:11:27Z</dcterms:modified>
</cp:coreProperties>
</file>