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heber\Downloads\"/>
    </mc:Choice>
  </mc:AlternateContent>
  <xr:revisionPtr revIDLastSave="0" documentId="8_{D890E8DF-4EE8-49A0-8083-3C2A134E49D2}" xr6:coauthVersionLast="47" xr6:coauthVersionMax="47" xr10:uidLastSave="{00000000-0000-0000-0000-000000000000}"/>
  <bookViews>
    <workbookView xWindow="-120" yWindow="-120" windowWidth="29040" windowHeight="15720" tabRatio="854" activeTab="2" xr2:uid="{00000000-000D-0000-FFFF-FFFF00000000}"/>
  </bookViews>
  <sheets>
    <sheet name="Project Charter" sheetId="16" r:id="rId1"/>
    <sheet name="WBS-MACRO-ATIVIDADE" sheetId="14" r:id="rId2"/>
    <sheet name="WBS_Detalhado (ordem etapas)" sheetId="1" r:id="rId3"/>
    <sheet name="WBS_Detalhado (ordem depend)" sheetId="13" r:id="rId4"/>
    <sheet name="Analise de Stakeholder" sheetId="23"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 r:id="rId12"/>
  </externalReferences>
  <definedNames>
    <definedName name="A" localSheetId="4" hidden="1">{"'TG'!$A$1:$L$37"}</definedName>
    <definedName name="A" hidden="1">{"'TG'!$A$1:$L$37"}</definedName>
    <definedName name="_xlnm.Print_Area" localSheetId="7">'Cronograma_de_Custos (2)'!$B$2:$X$18</definedName>
    <definedName name="Comprar">[1]Param!#REF!</definedName>
    <definedName name="E"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 localSheetId="4">'[3]Gráfico de Gantt'!$G$5</definedName>
    <definedName name="Início_do_projeto">'Gráfico de Gantt'!$G$5</definedName>
    <definedName name="Periodicidade">[4]Param!$AB$5:$AB$9</definedName>
    <definedName name="progresso_da_tarefa" localSheetId="5">[2]CronogramaDeProjeto!$D1</definedName>
    <definedName name="Semana_de_exibição" localSheetId="4">'[3]Gráfico de Gantt'!$G$6</definedName>
    <definedName name="Semana_de_exibição">'Gráfico de Gantt'!$G$6</definedName>
    <definedName name="Status">[1]Param!#REF!</definedName>
    <definedName name="t" localSheetId="4" hidden="1">{"'TG'!$A$1:$L$37"}</definedName>
    <definedName name="t" hidden="1">{"'TG'!$A$1:$L$37"}</definedName>
    <definedName name="término_da_tarefa" localSheetId="5">[2]CronogramaDeProjeto!$F1</definedName>
    <definedName name="VersaoExcel">[4]Param!$D$15:$E$15</definedName>
    <definedName name="VersaoSR">[4]Param!$C$24:$C$26</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1" l="1"/>
  <c r="K57" i="1"/>
  <c r="K51" i="1"/>
  <c r="K46" i="1"/>
  <c r="K41" i="1"/>
  <c r="K36" i="1"/>
  <c r="K26" i="1"/>
  <c r="K31" i="1"/>
  <c r="K20" i="1"/>
  <c r="K15" i="1"/>
  <c r="K10" i="1"/>
  <c r="K63" i="1" s="1"/>
  <c r="J35" i="18"/>
  <c r="J34" i="18"/>
  <c r="J33" i="18"/>
  <c r="J32" i="18"/>
  <c r="J31" i="18"/>
  <c r="J30" i="18"/>
  <c r="J29" i="18"/>
  <c r="J28" i="18"/>
  <c r="J22" i="18"/>
  <c r="J16" i="18"/>
  <c r="J10" i="18"/>
  <c r="J9" i="18"/>
  <c r="G11" i="18"/>
  <c r="H11" i="18" s="1"/>
  <c r="H18" i="6"/>
  <c r="L18" i="6"/>
  <c r="P18" i="6"/>
  <c r="T18" i="6"/>
  <c r="X18" i="6"/>
  <c r="K7" i="18"/>
  <c r="L7" i="18" s="1"/>
  <c r="J11" i="18"/>
  <c r="J23" i="18"/>
  <c r="J12" i="18"/>
  <c r="J24" i="18"/>
  <c r="J15" i="18"/>
  <c r="J13" i="18"/>
  <c r="J25" i="18"/>
  <c r="J17" i="18"/>
  <c r="J14" i="18"/>
  <c r="J18" i="18"/>
  <c r="J27" i="18"/>
  <c r="J26" i="18"/>
  <c r="J19" i="18"/>
  <c r="J20" i="18"/>
  <c r="J21" i="18"/>
  <c r="L8" i="18" l="1"/>
  <c r="M7" i="18"/>
  <c r="K6" i="18"/>
  <c r="K8" i="18"/>
  <c r="M8" i="18" l="1"/>
  <c r="N7" i="18"/>
  <c r="O7" i="18" l="1"/>
  <c r="N8" i="18"/>
  <c r="O8" i="18" l="1"/>
  <c r="P7" i="18"/>
  <c r="P8" i="18" l="1"/>
  <c r="Q7" i="18"/>
  <c r="R7" i="18" l="1"/>
  <c r="Q8" i="18"/>
  <c r="R6" i="18" l="1"/>
  <c r="S7" i="18"/>
  <c r="R8" i="18"/>
  <c r="T7" i="18" l="1"/>
  <c r="S8" i="18"/>
  <c r="U7" i="18" l="1"/>
  <c r="T8" i="18"/>
  <c r="U8" i="18" l="1"/>
  <c r="V7" i="18"/>
  <c r="W7" i="18" l="1"/>
  <c r="V8" i="18"/>
  <c r="X7" i="18" l="1"/>
  <c r="W8" i="18"/>
  <c r="X8" i="18" l="1"/>
  <c r="Y7" i="18"/>
  <c r="Y6" i="18" l="1"/>
  <c r="Z7" i="18"/>
  <c r="Y8" i="18"/>
  <c r="Z8" i="18" l="1"/>
  <c r="AA7" i="18"/>
  <c r="AA8" i="18" l="1"/>
  <c r="AB7" i="18"/>
  <c r="AC7" i="18" l="1"/>
  <c r="AB8" i="18"/>
  <c r="AC8" i="18" l="1"/>
  <c r="AD7" i="18"/>
  <c r="AE7" i="18" l="1"/>
  <c r="AD8" i="18"/>
  <c r="AF7" i="18" l="1"/>
  <c r="AE8" i="18"/>
  <c r="AF6" i="18" l="1"/>
  <c r="AG7" i="18"/>
  <c r="AF8" i="18"/>
  <c r="AH7" i="18" l="1"/>
  <c r="AG8" i="18"/>
  <c r="AI7" i="18" l="1"/>
  <c r="AH8" i="18"/>
  <c r="AI8" i="18" l="1"/>
  <c r="AJ7" i="18"/>
  <c r="AK7" i="18" l="1"/>
  <c r="AJ8" i="18"/>
  <c r="AL7" i="18" l="1"/>
  <c r="AK8" i="18"/>
  <c r="AL8" i="18" l="1"/>
  <c r="AM7" i="18"/>
  <c r="AN7" i="18" l="1"/>
  <c r="AM6" i="18"/>
  <c r="AM8" i="18"/>
  <c r="AO7" i="18" l="1"/>
  <c r="AN8" i="18"/>
  <c r="AO8" i="18" l="1"/>
  <c r="AP7" i="18"/>
  <c r="AQ7" i="18" l="1"/>
  <c r="AP8" i="18"/>
  <c r="AR7" i="18" l="1"/>
  <c r="AQ8" i="18"/>
  <c r="AR8" i="18" l="1"/>
  <c r="AS7" i="18"/>
  <c r="AT7" i="18" l="1"/>
  <c r="AS8" i="18"/>
  <c r="AT6" i="18" l="1"/>
  <c r="AT8" i="18"/>
  <c r="AU7" i="18"/>
  <c r="AU8" i="18" l="1"/>
  <c r="AV7" i="18"/>
  <c r="AW7" i="18" l="1"/>
  <c r="AV8" i="18"/>
  <c r="AW8" i="18" l="1"/>
  <c r="AX7" i="18"/>
  <c r="AX8" i="18" l="1"/>
  <c r="AY7" i="18"/>
  <c r="AZ7" i="18" l="1"/>
  <c r="AY8" i="18"/>
  <c r="BA7" i="18" l="1"/>
  <c r="AZ8" i="18"/>
  <c r="BA6" i="18" l="1"/>
  <c r="BB7" i="18"/>
  <c r="BA8" i="18"/>
  <c r="BB8" i="18" l="1"/>
  <c r="BC7" i="18"/>
  <c r="BD7" i="18" l="1"/>
  <c r="BC8" i="18"/>
  <c r="BE7" i="18" l="1"/>
  <c r="BD8" i="18"/>
  <c r="BF7" i="18" l="1"/>
  <c r="BE8" i="18"/>
  <c r="BF8" i="18" l="1"/>
  <c r="BG7" i="18"/>
  <c r="BG8" i="18" l="1"/>
  <c r="BH7"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<sst xmlns="http://schemas.openxmlformats.org/spreadsheetml/2006/main" count="962" uniqueCount="396">
  <si>
    <t>4.1 Plano de ação detalhado da WBS (com dependência, tempo e recurso)</t>
  </si>
  <si>
    <t>FAREMOS MAIS PARA FRENTE</t>
  </si>
  <si>
    <t>Ref</t>
  </si>
  <si>
    <t xml:space="preserve">Etapas – Atividades - </t>
  </si>
  <si>
    <t>Dependência</t>
  </si>
  <si>
    <t>Conclusão</t>
  </si>
  <si>
    <t>Responsável</t>
  </si>
  <si>
    <t xml:space="preserve">Recursos                                    </t>
  </si>
  <si>
    <t>Custos</t>
  </si>
  <si>
    <t>Obs</t>
  </si>
  <si>
    <t>Rede de Precedência de Atividades</t>
  </si>
  <si>
    <t>Iniciação</t>
  </si>
  <si>
    <t>Atividades</t>
  </si>
  <si>
    <t>1.1</t>
  </si>
  <si>
    <t>Definir os objetivos do aplicativo e sua proposta de valor</t>
  </si>
  <si>
    <t>2ª</t>
  </si>
  <si>
    <t>GERENTE DE PROJETO</t>
  </si>
  <si>
    <t>Pessoas</t>
  </si>
  <si>
    <t>1.2</t>
  </si>
  <si>
    <t>Identificar as principais funcionalidades e recursos a serem incluídos</t>
  </si>
  <si>
    <t>Planejamento</t>
  </si>
  <si>
    <t>1.3</t>
  </si>
  <si>
    <t>Formar uma equipe de desenvolvimento e design</t>
  </si>
  <si>
    <t>Design e Prototipagem</t>
  </si>
  <si>
    <t>Desenvolvimento</t>
  </si>
  <si>
    <t>2.1</t>
  </si>
  <si>
    <t>Realizar uma análise de mercado para entender concorrentes e demandas</t>
  </si>
  <si>
    <t>Integração com sistemas de monitoramento de saúde</t>
  </si>
  <si>
    <t>2.2</t>
  </si>
  <si>
    <t>Definir os requisitos detalhados do aplicativo (escopo)</t>
  </si>
  <si>
    <t>Testes</t>
  </si>
  <si>
    <t>2.2.1</t>
  </si>
  <si>
    <t>Dicas de saúde e bem-estar</t>
  </si>
  <si>
    <t>2.2.2</t>
  </si>
  <si>
    <t>Planos de exercícios físicos personalizados</t>
  </si>
  <si>
    <t>1ª</t>
  </si>
  <si>
    <t>2.2.3</t>
  </si>
  <si>
    <t>Mapas com locais de academias e parques</t>
  </si>
  <si>
    <t>2.2.4</t>
  </si>
  <si>
    <t>Avaliação e Aperfeiçoamento</t>
  </si>
  <si>
    <t>Marketing e Divulgação</t>
  </si>
  <si>
    <t>Criar um cronograma detalhado com marcos e prazos</t>
  </si>
  <si>
    <t xml:space="preserve"> </t>
  </si>
  <si>
    <t>3.1</t>
  </si>
  <si>
    <t>Realizar o design da interface do usuário (UI)</t>
  </si>
  <si>
    <t>DESIGN</t>
  </si>
  <si>
    <t>3.1.1</t>
  </si>
  <si>
    <t>Navegação simples entre as funcionalidades</t>
  </si>
  <si>
    <t>3.1.2</t>
  </si>
  <si>
    <t>Criar protótipos interativos para validar o fluxo de usuário</t>
  </si>
  <si>
    <t>3.2</t>
  </si>
  <si>
    <t xml:space="preserve"> Experiência do usuário (UX)</t>
  </si>
  <si>
    <t>3.2.1</t>
  </si>
  <si>
    <t>Interface limpa e intuitiva</t>
  </si>
  <si>
    <t>3.2.2</t>
  </si>
  <si>
    <t>Teste de UI / UX</t>
  </si>
  <si>
    <t>4.1</t>
  </si>
  <si>
    <t>Desenvolver a estrutura do aplicativo</t>
  </si>
  <si>
    <t>DESENVOLVIMENTO</t>
  </si>
  <si>
    <t>4.1.2</t>
  </si>
  <si>
    <t>Front-end: Interface do usuário e interações</t>
  </si>
  <si>
    <t>4.2</t>
  </si>
  <si>
    <t>Implementar as funcionalidades principais</t>
  </si>
  <si>
    <t>4.2.1</t>
  </si>
  <si>
    <t>Módulo de dicas de saúde</t>
  </si>
  <si>
    <t>4.2.2</t>
  </si>
  <si>
    <t>Gerador de planos de exercícios</t>
  </si>
  <si>
    <t>4.2.3</t>
  </si>
  <si>
    <t>Integração com APIs de mapas para localização de academias e parques</t>
  </si>
  <si>
    <t>5.1</t>
  </si>
  <si>
    <t>Integrar o aplicativo com sistemas de monitoramento de saúde, como dispositivos wearable ou aplicativos de rastreamento</t>
  </si>
  <si>
    <t>SEGURANÇA</t>
  </si>
  <si>
    <t>5.2</t>
  </si>
  <si>
    <t>Garantir a segurança e privacidade dos dados do usuário</t>
  </si>
  <si>
    <t>5.3</t>
  </si>
  <si>
    <t>Testar a integração para assegurar que os dados são sincronizados corretamente</t>
  </si>
  <si>
    <t>6.1</t>
  </si>
  <si>
    <t>Realizar testes de qualidade e desempenho em diversas plataformas (iOS, Android)</t>
  </si>
  <si>
    <t>QUALIDADE</t>
  </si>
  <si>
    <t>6.1.2</t>
  </si>
  <si>
    <t>Testar a usabilidade do aplicativo com usuários reais</t>
  </si>
  <si>
    <t>6.1.3</t>
  </si>
  <si>
    <t>Identificar e corrigir bugs e problemas de interface</t>
  </si>
  <si>
    <t>7.1.1</t>
  </si>
  <si>
    <t>Preparar a infraestrutura para o lançamento nas lojas de aplicativos (App Store, Google Play)</t>
  </si>
  <si>
    <t>REDES</t>
  </si>
  <si>
    <t>7.1.2</t>
  </si>
  <si>
    <t>Criar materiais de marketing, como vídeos promocionais e descrições claras</t>
  </si>
  <si>
    <t>COMERCIAL</t>
  </si>
  <si>
    <t>.</t>
  </si>
  <si>
    <t>7.1.3</t>
  </si>
  <si>
    <t>Submeter o aplicativo para revisão nas lojas de aplicativos</t>
  </si>
  <si>
    <t>8.1.1</t>
  </si>
  <si>
    <t>EQUIPE TÉCNICA</t>
  </si>
  <si>
    <t>8.1.2</t>
  </si>
  <si>
    <t>Realizar atualizações periódicas para adicionar novas funcionalidades e melhorias</t>
  </si>
  <si>
    <t>8.1.3</t>
  </si>
  <si>
    <t>Oferecer suporte ao cliente para solucionar problemas e responder dúvidas</t>
  </si>
  <si>
    <t>9.1.1</t>
  </si>
  <si>
    <t>Criar estratégias de marketing digital para aumentar a visibilidade do aplicativo</t>
  </si>
  <si>
    <t>9.1.2</t>
  </si>
  <si>
    <t>Colaborar com influenciadores de saúde e bem-estar para promoção</t>
  </si>
  <si>
    <t>9.1.3</t>
  </si>
  <si>
    <t>Realizar campanhas de mídia social e anúncios online</t>
  </si>
  <si>
    <t>10.1.1</t>
  </si>
  <si>
    <t>Realizar análises regulares sobre o desempenho do aplicativo</t>
  </si>
  <si>
    <t>DESEMPENHO</t>
  </si>
  <si>
    <t>10.1.2</t>
  </si>
  <si>
    <t>10.1.3</t>
  </si>
  <si>
    <t>TOTAL</t>
  </si>
  <si>
    <t>4.2 Plano de ação detalhado da WBS (com dependência, tempo e recurso)</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</si>
  <si>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</si>
  <si>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</si>
  <si>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</si>
  <si>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</si>
  <si>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</si>
  <si>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</si>
  <si>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</si>
  <si>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</si>
  <si>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</si>
  <si>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</si>
  <si>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</si>
  <si>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</si>
  <si>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</si>
  <si>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</si>
  <si>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</si>
  <si>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</si>
  <si>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</si>
  <si>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</si>
  <si>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</si>
  <si>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</si>
  <si>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</si>
  <si>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</si>
  <si>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</si>
  <si>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</si>
  <si>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</si>
  <si>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</si>
  <si>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</si>
  <si>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</si>
  <si>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</si>
  <si>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</si>
  <si>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</si>
  <si>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</si>
  <si>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</si>
  <si>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Total</t>
  </si>
  <si>
    <t>(vazio)</t>
  </si>
  <si>
    <t>Explorar parcerias com empresas relacionadas à saúde e bem-estar</t>
  </si>
  <si>
    <t>Avaliar a possibilidade de oferecer versões premium ou modelos de assinatura</t>
  </si>
  <si>
    <t>2.3</t>
  </si>
  <si>
    <t>UX</t>
  </si>
  <si>
    <t>Monitorar o feedback dos usuários e analisar métricas de uso</t>
  </si>
  <si>
    <t>Lançamento</t>
  </si>
  <si>
    <t>Pós-lançamento</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</si>
  <si>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</si>
  <si>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</si>
  <si>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</si>
  <si>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</si>
  <si>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</si>
  <si>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</si>
  <si>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</si>
  <si>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</si>
  <si>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</si>
  <si>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</si>
  <si>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</si>
  <si>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</si>
  <si>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</si>
  <si>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</si>
  <si>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</si>
  <si>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</si>
  <si>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</si>
  <si>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</si>
  <si>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</si>
  <si>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</si>
  <si>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</si>
  <si>
    <t>–</t>
  </si>
  <si>
    <t>Levantamento de requisitos iniciais</t>
  </si>
  <si>
    <t>Gerente de Projeto</t>
  </si>
  <si>
    <t>Imersão no negócio Cannoli</t>
  </si>
  <si>
    <t>Identificação de stakeholders e recursos</t>
  </si>
  <si>
    <t>1.4</t>
  </si>
  <si>
    <t>Termo de abertura e aprovação do escopo</t>
  </si>
  <si>
    <t>Definição do escopo e metas</t>
  </si>
  <si>
    <t>Estruturação do cronograma e marcos</t>
  </si>
  <si>
    <t>Planilhas</t>
  </si>
  <si>
    <t>Alocação de recursos e custos simulados</t>
  </si>
  <si>
    <t>2.4</t>
  </si>
  <si>
    <t>Análise de riscos e plano de mitigação</t>
  </si>
  <si>
    <t>Documentos</t>
  </si>
  <si>
    <t>Modelagem de Dados (Python/Big Data)</t>
  </si>
  <si>
    <t>Recebimento das bases JSON</t>
  </si>
  <si>
    <t>Data Engineer</t>
  </si>
  <si>
    <t>Arquivos JSON</t>
  </si>
  <si>
    <t>Limpeza e padronização dos dados</t>
  </si>
  <si>
    <t>Python/Colab</t>
  </si>
  <si>
    <t>3.3</t>
  </si>
  <si>
    <t>Modelagem do banco (MySQL/SQLite)</t>
  </si>
  <si>
    <t>Backend</t>
  </si>
  <si>
    <t>MySQL</t>
  </si>
  <si>
    <t>3.4</t>
  </si>
  <si>
    <t>Definição dos KPIs e gráficos principais</t>
  </si>
  <si>
    <t>Data Engineer + Backend</t>
  </si>
  <si>
    <t>Excel, Python</t>
  </si>
  <si>
    <t>3.5</t>
  </si>
  <si>
    <t>Validação dos KPIs/gráficos com stakeholders</t>
  </si>
  <si>
    <t>Equipe</t>
  </si>
  <si>
    <t>Reuniões</t>
  </si>
  <si>
    <t>Protótipos no Figma (login, dashboards)</t>
  </si>
  <si>
    <t>Design</t>
  </si>
  <si>
    <t>Figma</t>
  </si>
  <si>
    <t>Identidade visual (cores, logo, fontes)</t>
  </si>
  <si>
    <t>4.3</t>
  </si>
  <si>
    <t>Protótipo dos relatórios exportáveis</t>
  </si>
  <si>
    <t>4.4</t>
  </si>
  <si>
    <t>Aprovação do protótipo (professores/Cannoli)</t>
  </si>
  <si>
    <t>Desenvolvimento do Dashboard (React + Chart.js)</t>
  </si>
  <si>
    <t>Dashboard Administrador – Layout e KPIs globais</t>
  </si>
  <si>
    <t>3ª</t>
  </si>
  <si>
    <t>Frontend</t>
  </si>
  <si>
    <t>React + Chart.js</t>
  </si>
  <si>
    <t>Dashboard Cliente – Layout e KPIs individuais</t>
  </si>
  <si>
    <t>Gráficos interativos (comparativos/canais)</t>
  </si>
  <si>
    <t>Chart.js</t>
  </si>
  <si>
    <t>Relatórios Exportáveis (PDF, Excel, CSV)</t>
  </si>
  <si>
    <t>Backend + Frontend</t>
  </si>
  <si>
    <t>Node.js, libs</t>
  </si>
  <si>
    <t>Backend e Integração (Node.js)</t>
  </si>
  <si>
    <t>Configuração do servidor e banco de dados</t>
  </si>
  <si>
    <t>Node.js + MySQL</t>
  </si>
  <si>
    <t>6.2</t>
  </si>
  <si>
    <t>Implementação da autenticação (admin/cliente)</t>
  </si>
  <si>
    <t>Node.js</t>
  </si>
  <si>
    <t>6.3</t>
  </si>
  <si>
    <t>Desenvolvimento das APIs (KPIs, gráficos, relatórios)</t>
  </si>
  <si>
    <t>6.4</t>
  </si>
  <si>
    <t>Integração com o Dashboard Web (React)</t>
  </si>
  <si>
    <t>Fullstack</t>
  </si>
  <si>
    <t>Node + React</t>
  </si>
  <si>
    <t>IA e Machine Learning (Python)</t>
  </si>
  <si>
    <t>7.1</t>
  </si>
  <si>
    <t>IA – Alertas inteligentes</t>
  </si>
  <si>
    <t>Data Scientist</t>
  </si>
  <si>
    <t>Python</t>
  </si>
  <si>
    <t>7.2</t>
  </si>
  <si>
    <t>ML – Previsão/segmentação de clientes</t>
  </si>
  <si>
    <t>7.3</t>
  </si>
  <si>
    <t>Testes com dados simulados</t>
  </si>
  <si>
    <t>7.4</t>
  </si>
  <si>
    <t>Documentação dos resultados</t>
  </si>
  <si>
    <t>Word</t>
  </si>
  <si>
    <t>Testes e Validação</t>
  </si>
  <si>
    <t>8.1</t>
  </si>
  <si>
    <t>Testes funcionais (login, filtros, KPIs)</t>
  </si>
  <si>
    <t>QA</t>
  </si>
  <si>
    <t>Postman/Jest</t>
  </si>
  <si>
    <t>8.2</t>
  </si>
  <si>
    <t>Testes de responsividade (web)</t>
  </si>
  <si>
    <t>Navegadores</t>
  </si>
  <si>
    <t>8.3</t>
  </si>
  <si>
    <t>Testes de segurança (cibersegurança)</t>
  </si>
  <si>
    <t>OWASP</t>
  </si>
  <si>
    <t>8.4</t>
  </si>
  <si>
    <t>Avaliação com usuários piloto</t>
  </si>
  <si>
    <t>QA + Equipe</t>
  </si>
  <si>
    <t>Documentação Acadêmica</t>
  </si>
  <si>
    <t>9.1</t>
  </si>
  <si>
    <t>Relatório de Big Data</t>
  </si>
  <si>
    <t>9.2</t>
  </si>
  <si>
    <t>Relatório de Empreendedorismo</t>
  </si>
  <si>
    <t>9.3</t>
  </si>
  <si>
    <t>Relatório de IA/ML</t>
  </si>
  <si>
    <t>9.4</t>
  </si>
  <si>
    <t>Documento de Cibersegurança (GUT)</t>
  </si>
  <si>
    <t>Excel/Word</t>
  </si>
  <si>
    <t>9.5</t>
  </si>
  <si>
    <t>Documentação técnica e relatório final</t>
  </si>
  <si>
    <t>Apresentação e Encerramento</t>
  </si>
  <si>
    <t>10.1</t>
  </si>
  <si>
    <t>Preparar banner</t>
  </si>
  <si>
    <t>Canva/Figma</t>
  </si>
  <si>
    <t>10.2</t>
  </si>
  <si>
    <t>Preparar pitch (4 min)</t>
  </si>
  <si>
    <t>PowerPoint</t>
  </si>
  <si>
    <t>10.3</t>
  </si>
  <si>
    <t>Entregar sistema funcional (site web)</t>
  </si>
  <si>
    <t>Equipe Dev</t>
  </si>
  <si>
    <t>10.4</t>
  </si>
  <si>
    <t>Apresentar para banca e Cannoli</t>
  </si>
  <si>
    <t>Auditório</t>
  </si>
  <si>
    <t>2</t>
  </si>
  <si>
    <t>3</t>
  </si>
  <si>
    <t>Modelagem de Dados (Big Data / Python)</t>
  </si>
  <si>
    <t>4</t>
  </si>
  <si>
    <t>5</t>
  </si>
  <si>
    <t>6</t>
  </si>
  <si>
    <t>7</t>
  </si>
  <si>
    <t>8</t>
  </si>
  <si>
    <t>9</t>
  </si>
  <si>
    <t>10</t>
  </si>
  <si>
    <t>Desenvolvimento do Dashboard</t>
  </si>
  <si>
    <t>Backend e Integração</t>
  </si>
  <si>
    <t>Backend + IA/ML</t>
  </si>
  <si>
    <t>Inteligência Artificial e Machine Learning (Python)</t>
  </si>
  <si>
    <t>DATA ENGINEER</t>
  </si>
  <si>
    <t>BACKEND</t>
  </si>
  <si>
    <t>DATA ENGINEER + BACKEND</t>
  </si>
  <si>
    <t>EQUIPE</t>
  </si>
  <si>
    <t>FRONTEND</t>
  </si>
  <si>
    <t>BACKEND + FRONTEND</t>
  </si>
  <si>
    <t>FULLSTACK</t>
  </si>
  <si>
    <t>DATA SCIENTIST</t>
  </si>
  <si>
    <t>QA + EQUIPE</t>
  </si>
  <si>
    <t>EQUIPE DEV</t>
  </si>
  <si>
    <t>Análise de Stakeholders</t>
  </si>
  <si>
    <t>Projeto</t>
  </si>
  <si>
    <t>SAÚDE E BEM-ESTAR</t>
  </si>
  <si>
    <t>Projeto N°</t>
  </si>
  <si>
    <t>6.20.23</t>
  </si>
  <si>
    <t>Gerente do Projeto</t>
  </si>
  <si>
    <t>Yasmin Renata</t>
  </si>
  <si>
    <t>Sponsor</t>
  </si>
  <si>
    <t>Hospital Sírio-Libanês</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</si>
  <si>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</si>
  <si>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</si>
  <si>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</si>
  <si>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</si>
  <si>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</si>
  <si>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</si>
  <si>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</si>
  <si>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</si>
  <si>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</si>
  <si>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</si>
  <si>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</si>
  <si>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</si>
  <si>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</si>
  <si>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</si>
  <si>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</si>
  <si>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</si>
  <si>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</si>
  <si>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</si>
  <si>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 xml:space="preserve"> Administradores da Cannoli</t>
  </si>
  <si>
    <t>Obter insights estratégicos, acompanhar KPIs de negócio, melhorar engajamento e fidelização</t>
  </si>
  <si>
    <t>Aumentar eficiência e fidelização</t>
  </si>
  <si>
    <t>Melhorar tomada de decisão, otimizar engajamento</t>
  </si>
  <si>
    <t xml:space="preserve"> Influenciam prioridades e direcionamento do projeto</t>
  </si>
  <si>
    <t xml:space="preserve">Cruciais para a aceitação e popularidade do aplicativo.  </t>
  </si>
  <si>
    <t xml:space="preserve">Patrocinar, definir metas, fornecer feedback </t>
  </si>
  <si>
    <t>Garantir que o sistema atenda às necessidades estratégicas</t>
  </si>
  <si>
    <t>Indicadores de performance, engajamento e vendas</t>
  </si>
  <si>
    <t>Alto nível de detalhamento em análises, com foco em métricas de performance estratégica.</t>
  </si>
  <si>
    <t>Relatórios executivos, dashboards</t>
  </si>
  <si>
    <t>Mensal / conforme necessidade</t>
  </si>
  <si>
    <t>Reuniões, e-mails, dashboard</t>
  </si>
  <si>
    <t>Clientes (Restaurantes e Parceiros)</t>
  </si>
  <si>
    <t>Acompanhar indicadores de vendas, campanhas, engajamento e performance do delivery em tempo real.</t>
  </si>
  <si>
    <t>Aumentar o faturamento, melhorar a experiência dos clientes finais e ampliar a base de usuários ativos.</t>
  </si>
  <si>
    <t>Interesse em melhorar a gestão do negócio, reduzir falhas e garantir resultados mais previsíveis.</t>
  </si>
  <si>
    <t>Determinam a direção das funcionalidades, pois suas necessidades orientam o desenvolvimento do sistema.</t>
  </si>
  <si>
    <t>São fundamentais para a adoção do dashboard, pois seu uso e satisfação medem o sucesso da solução.</t>
  </si>
  <si>
    <t>Utilizam o sistema diariamente, fornecem feedback e participam de testes de usabilidade.</t>
  </si>
  <si>
    <t>Garantir que a plataforma seja prática, intuitiva e ofereça valor direto ao negócio.</t>
  </si>
  <si>
    <t>Operações de vendas, marketing e gestão de clientes.</t>
  </si>
  <si>
    <t>Detalhamento médio, com relatórios claros e indicadores específicos.</t>
  </si>
  <si>
    <t>Painel visual online com exportação em PDF/Excel.</t>
  </si>
  <si>
    <t>Semanalmente, com possibilidade de consultas diárias.</t>
  </si>
  <si>
    <t>Acesso ao dashboard, relatórios automáticos enviados por e-mail.</t>
  </si>
  <si>
    <t>Equipe de Desenvolvimento</t>
  </si>
  <si>
    <t>Criar uma solução funcional, confiável e inovadora, aplicando ciência de dados, IA e boas práticas de segurança.</t>
  </si>
  <si>
    <t>Cumprir requisitos técnicos e entregar dentro do prazo.</t>
  </si>
  <si>
    <t>Interesse em aprendizado, experiência prática e conquista de nota máxima.</t>
  </si>
  <si>
    <t>Impactam diretamente a qualidade técnica e funcional do dashboard.</t>
  </si>
  <si>
    <t>Sem eles, o projeto não avança, sendo críticos para execução.</t>
  </si>
  <si>
    <t>Desenvolvem código, realizam testes, corrigem erros e documentam.</t>
  </si>
  <si>
    <t>Alinhamento entre membros e com os orientadores.</t>
  </si>
  <si>
    <t>Desenvolvimento técnico e metodologias ágeis.</t>
  </si>
  <si>
    <t>Alto nível de detalhe em tarefas técnicas e backlog.</t>
  </si>
  <si>
    <t>Documentação em GitHub, relatórios de progresso.</t>
  </si>
  <si>
    <t>Dailys e reuniões semanais de sprint.</t>
  </si>
  <si>
    <t>GitHub, relatórios técnicos, reuniões de alinhamento.</t>
  </si>
  <si>
    <t>Equipe de Vendas/Marketing da Cannoli</t>
  </si>
  <si>
    <t>Usar os dashboards como ferramenta para atrair e fidelizar parceiros.</t>
  </si>
  <si>
    <t>Aumentar a base de restaurantes cadastrados e melhorar retenção.</t>
  </si>
  <si>
    <t>Interesse em ter dados que reforcem argumentos comerciais, mostrem valor ao parceiro e ajudem em campanhas.</t>
  </si>
  <si>
    <t>Exercem influência direta, pois são responsáveis por apresentar os resultados aos estabelecimentos.</t>
  </si>
  <si>
    <t>São cruciais: sem eles, os clientes não percebem o valor da plataforma.</t>
  </si>
  <si>
    <t>Apresentar dashboards aos clientes, coletar feedback, intermediar relação com parceiros.</t>
  </si>
  <si>
    <t>Foco em relatórios visuais e indicadores claros que fortaleçam o discurso comercial.</t>
  </si>
  <si>
    <t>Vendas, campanhas e engajamento.</t>
  </si>
  <si>
    <t>Alto – precisam de informações detalhadas e bem organizadas.</t>
  </si>
  <si>
    <t>Relatórios de desempenho e dashboards interativos.</t>
  </si>
  <si>
    <t>Semanal e em reuniões comerciais.</t>
  </si>
  <si>
    <t>Apresentações presenciais/virtuais, relatórios em PDF e acesso ao dashboard.</t>
  </si>
  <si>
    <t>Data de Inicio</t>
  </si>
  <si>
    <t>Data de Fim</t>
  </si>
  <si>
    <t>Duração em dias</t>
  </si>
  <si>
    <t>-</t>
  </si>
  <si>
    <t>Modelagem de Dados +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</si>
</sst>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0"/>
      <name val="Calibri"/>
      <family val="2"/>
      <scheme val="minor"/>
    </font>
    <font>
      <i/>
      <sz val="10"/>
      <name val="Calibri"/>
      <family val="2"/>
      <scheme val="minor"/>
    </font>
  </fonts>
  <fills count="28">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theme="0" tint="-0.14993743705557422"/>
      </top>
      <bottom style="medium">
        <color theme="0" tint="-0.14993743705557422"/>
      </bottom>
      <diagonal/>
    </border>
    <border>
      <left/>
      <right/>
      <top style="medium">
        <color theme="0" tint="-0.14990691854609822"/>
      </top>
      <bottom style="medium">
        <color theme="0" tint="-0.14990691854609822"/>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medium">
        <color theme="0" tint="-0.1498764000366222"/>
      </top>
      <bottom style="medium">
        <color theme="0" tint="-0.1498764000366222"/>
      </bottom>
      <diagonal/>
    </border>
  </borders>
  <cellStyleXfs count="55">
    <xf numFmtId="0" fontId="0" fillId="0" borderId="0"/>
    <xf numFmtId="168" fontId="18" fillId="0" borderId="39" applyFill="0">
      <alignment horizontal="center" vertical="center"/>
    </xf>
    <xf numFmtId="0" fontId="10" fillId="0" borderId="0" applyNumberFormat="0" applyFill="0" applyBorder="0" applyAlignment="0" applyProtection="0">
      <alignment vertical="top"/>
      <protection locked="0"/>
    </xf>
    <xf numFmtId="165" fontId="18" fillId="0" borderId="31">
      <alignment horizontal="center" vertical="center"/>
    </xf>
    <xf numFmtId="164" fontId="5" fillId="0" borderId="0" applyFont="0" applyFill="0" applyBorder="0" applyAlignment="0" applyProtection="0"/>
    <xf numFmtId="0" fontId="18" fillId="0" borderId="39" applyFill="0">
      <alignment horizontal="center" vertical="center"/>
    </xf>
    <xf numFmtId="9" fontId="5" fillId="0" borderId="0" applyFont="0" applyFill="0" applyBorder="0" applyAlignment="0" applyProtection="0"/>
    <xf numFmtId="0" fontId="18" fillId="0" borderId="39" applyFill="0">
      <alignment horizontal="left" vertical="center" indent="2"/>
    </xf>
    <xf numFmtId="0" fontId="20" fillId="0" borderId="0" applyNumberFormat="0" applyFill="0" applyBorder="0" applyAlignment="0" applyProtection="0"/>
    <xf numFmtId="0" fontId="21" fillId="0" borderId="19" applyNumberFormat="0" applyFill="0" applyAlignment="0" applyProtection="0"/>
    <xf numFmtId="0" fontId="22" fillId="0" borderId="20" applyNumberFormat="0" applyFill="0" applyAlignment="0" applyProtection="0"/>
    <xf numFmtId="0" fontId="19" fillId="0" borderId="0"/>
    <xf numFmtId="0" fontId="5" fillId="0" borderId="0"/>
    <xf numFmtId="0" fontId="20" fillId="0" borderId="0" applyNumberFormat="0" applyFill="0" applyBorder="0" applyAlignment="0" applyProtection="0"/>
    <xf numFmtId="0" fontId="48" fillId="0" borderId="0" applyNumberFormat="0" applyFill="0" applyBorder="0" applyAlignment="0" applyProtection="0"/>
    <xf numFmtId="0" fontId="19" fillId="24" borderId="0" applyNumberFormat="0" applyBorder="0" applyAlignment="0" applyProtection="0"/>
    <xf numFmtId="0" fontId="32" fillId="0" borderId="0"/>
    <xf numFmtId="0" fontId="19" fillId="25" borderId="0" applyNumberFormat="0" applyBorder="0" applyAlignment="0" applyProtection="0"/>
    <xf numFmtId="0" fontId="49" fillId="23" borderId="0" applyNumberFormat="0" applyBorder="0" applyAlignment="0" applyProtection="0"/>
    <xf numFmtId="0" fontId="4" fillId="0" borderId="0"/>
    <xf numFmtId="9" fontId="50" fillId="0" borderId="0" applyFont="0" applyFill="0" applyBorder="0" applyAlignment="0" applyProtection="0"/>
    <xf numFmtId="168" fontId="3" fillId="0" borderId="66">
      <alignment horizontal="center" vertical="center"/>
    </xf>
    <xf numFmtId="0" fontId="10" fillId="0" borderId="0">
      <alignment vertical="top"/>
      <protection locked="0"/>
    </xf>
    <xf numFmtId="165" fontId="3" fillId="0" borderId="31">
      <alignment horizontal="center" vertical="center"/>
    </xf>
    <xf numFmtId="164" fontId="5" fillId="0" borderId="0"/>
    <xf numFmtId="0" fontId="3" fillId="0" borderId="66">
      <alignment horizontal="center" vertical="center"/>
    </xf>
    <xf numFmtId="9" fontId="5" fillId="0" borderId="0"/>
    <xf numFmtId="0" fontId="3" fillId="0" borderId="66">
      <alignment horizontal="left" vertical="center" indent="2"/>
    </xf>
    <xf numFmtId="0" fontId="20" fillId="0" borderId="0"/>
    <xf numFmtId="0" fontId="21" fillId="0" borderId="19"/>
    <xf numFmtId="0" fontId="22" fillId="0" borderId="20"/>
    <xf numFmtId="0" fontId="20" fillId="0" borderId="0"/>
    <xf numFmtId="0" fontId="48" fillId="0" borderId="0"/>
    <xf numFmtId="0" fontId="19" fillId="24" borderId="0"/>
    <xf numFmtId="0" fontId="19" fillId="25" borderId="0"/>
    <xf numFmtId="0" fontId="49" fillId="23" borderId="0"/>
    <xf numFmtId="0" fontId="3" fillId="0" borderId="0"/>
    <xf numFmtId="9" fontId="5" fillId="0" borderId="0"/>
    <xf numFmtId="168" fontId="3" fillId="0" borderId="67">
      <alignment horizontal="center" vertical="center"/>
    </xf>
    <xf numFmtId="0" fontId="3" fillId="0" borderId="67">
      <alignment horizontal="center" vertical="center"/>
    </xf>
    <xf numFmtId="0" fontId="3" fillId="0" borderId="67">
      <alignment horizontal="left" vertical="center" indent="2"/>
    </xf>
    <xf numFmtId="168" fontId="2" fillId="0" borderId="66">
      <alignment horizontal="center" vertical="center"/>
    </xf>
    <xf numFmtId="165" fontId="2" fillId="0" borderId="31">
      <alignment horizontal="center" vertical="center"/>
    </xf>
    <xf numFmtId="0" fontId="2" fillId="0" borderId="66">
      <alignment horizontal="center" vertical="center"/>
    </xf>
    <xf numFmtId="0" fontId="2" fillId="0" borderId="66">
      <alignment horizontal="left" vertical="center" indent="2"/>
    </xf>
    <xf numFmtId="0" fontId="2" fillId="0" borderId="0"/>
    <xf numFmtId="168" fontId="2" fillId="0" borderId="67">
      <alignment horizontal="center" vertical="center"/>
    </xf>
    <xf numFmtId="165" fontId="2" fillId="0" borderId="31">
      <alignment horizontal="center" vertical="center"/>
    </xf>
    <xf numFmtId="0" fontId="2" fillId="0" borderId="67">
      <alignment horizontal="center" vertical="center"/>
    </xf>
    <xf numFmtId="0" fontId="2" fillId="0" borderId="67">
      <alignment horizontal="left" vertical="center" indent="2"/>
    </xf>
    <xf numFmtId="0" fontId="2" fillId="0" borderId="0"/>
    <xf numFmtId="168" fontId="2" fillId="0" borderId="71">
      <alignment horizontal="center" vertical="center"/>
    </xf>
    <xf numFmtId="0" fontId="2" fillId="0" borderId="71">
      <alignment horizontal="center" vertical="center"/>
    </xf>
    <xf numFmtId="0" fontId="2" fillId="0" borderId="71">
      <alignment horizontal="left" vertical="center" indent="2"/>
    </xf>
    <xf numFmtId="0" fontId="1" fillId="0" borderId="0"/>
  </cellStyleXfs>
  <cellXfs count="239">
    <xf numFmtId="0" fontId="0" fillId="0" borderId="0" xfId="0"/>
    <xf numFmtId="0" fontId="0" fillId="0" borderId="0" xfId="0" applyAlignment="1">
      <alignment horizontal="center"/>
    </xf>
    <xf numFmtId="0" fontId="9" fillId="0" borderId="0" xfId="0" applyFont="1"/>
    <xf numFmtId="0" fontId="0" fillId="0" borderId="0" xfId="0" applyAlignment="1">
      <alignment horizontal="left"/>
    </xf>
    <xf numFmtId="0" fontId="11" fillId="0" borderId="0" xfId="0" applyFont="1"/>
    <xf numFmtId="0" fontId="7" fillId="0" borderId="1" xfId="0" applyFont="1" applyBorder="1" applyAlignment="1">
      <alignment horizontal="left" vertical="top" wrapText="1"/>
    </xf>
    <xf numFmtId="0" fontId="7" fillId="0" borderId="2" xfId="0" applyFont="1" applyBorder="1" applyAlignment="1">
      <alignment horizontal="left" vertical="top" wrapText="1" indent="2"/>
    </xf>
    <xf numFmtId="0" fontId="12" fillId="0" borderId="0" xfId="0" applyFont="1"/>
    <xf numFmtId="0" fontId="8" fillId="0" borderId="0" xfId="0" applyFont="1" applyAlignment="1">
      <alignment vertical="center"/>
    </xf>
    <xf numFmtId="0" fontId="7" fillId="0" borderId="1" xfId="0" applyFont="1" applyBorder="1" applyAlignment="1">
      <alignment horizontal="left" vertical="center" wrapText="1"/>
    </xf>
    <xf numFmtId="0" fontId="12" fillId="0" borderId="0" xfId="0" applyFont="1" applyAlignment="1">
      <alignment vertical="center"/>
    </xf>
    <xf numFmtId="0" fontId="7" fillId="0" borderId="2" xfId="0" applyFont="1" applyBorder="1" applyAlignment="1">
      <alignment horizontal="left" vertical="center" wrapText="1" indent="2"/>
    </xf>
    <xf numFmtId="0" fontId="13" fillId="2" borderId="3" xfId="0" applyFont="1" applyFill="1" applyBorder="1" applyAlignment="1">
      <alignment horizontal="left" vertical="center" wrapText="1" indent="2"/>
    </xf>
    <xf numFmtId="0" fontId="13" fillId="2" borderId="4" xfId="0" applyFont="1" applyFill="1" applyBorder="1" applyAlignment="1">
      <alignment horizontal="left" vertical="center" wrapText="1"/>
    </xf>
    <xf numFmtId="0" fontId="0" fillId="0" borderId="0" xfId="0" applyAlignment="1">
      <alignment vertical="center"/>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0" fillId="0" borderId="5" xfId="0" applyBorder="1"/>
    <xf numFmtId="0" fontId="8" fillId="0" borderId="0" xfId="0" applyFont="1"/>
    <xf numFmtId="0" fontId="15" fillId="0" borderId="0" xfId="0" applyFont="1"/>
    <xf numFmtId="0" fontId="24" fillId="0" borderId="0" xfId="0" applyFont="1" applyAlignment="1">
      <alignment horizontal="center" vertical="center"/>
    </xf>
    <xf numFmtId="0" fontId="25" fillId="0" borderId="0" xfId="0" applyFont="1" applyAlignment="1">
      <alignment horizontal="center"/>
    </xf>
    <xf numFmtId="0" fontId="25" fillId="0" borderId="0" xfId="0" applyFont="1"/>
    <xf numFmtId="0" fontId="16"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9" fillId="0" borderId="0" xfId="11" applyAlignment="1">
      <alignment wrapText="1"/>
    </xf>
    <xf numFmtId="0" fontId="20" fillId="0" borderId="0" xfId="8" applyAlignment="1">
      <alignment horizontal="left"/>
    </xf>
    <xf numFmtId="0" fontId="27" fillId="0" borderId="0" xfId="0" applyFont="1" applyAlignment="1">
      <alignment horizontal="left"/>
    </xf>
    <xf numFmtId="0" fontId="28" fillId="0" borderId="0" xfId="0" applyFont="1"/>
    <xf numFmtId="0" fontId="28" fillId="0" borderId="0" xfId="0" applyFont="1" applyAlignment="1">
      <alignment horizontal="center"/>
    </xf>
    <xf numFmtId="0" fontId="19" fillId="0" borderId="0" xfId="11"/>
    <xf numFmtId="0" fontId="0" fillId="0" borderId="31" xfId="0" applyBorder="1" applyAlignment="1">
      <alignment horizontal="center" vertical="center"/>
    </xf>
    <xf numFmtId="0" fontId="0" fillId="0" borderId="35" xfId="0" applyBorder="1"/>
    <xf numFmtId="167" fontId="29" fillId="8" borderId="36" xfId="0" applyNumberFormat="1" applyFont="1" applyFill="1" applyBorder="1" applyAlignment="1">
      <alignment horizontal="center" vertical="center"/>
    </xf>
    <xf numFmtId="167" fontId="29" fillId="8" borderId="0" xfId="0" applyNumberFormat="1" applyFont="1" applyFill="1" applyAlignment="1">
      <alignment horizontal="center" vertical="center"/>
    </xf>
    <xf numFmtId="167" fontId="29" fillId="8" borderId="30" xfId="0" applyNumberFormat="1" applyFont="1" applyFill="1" applyBorder="1" applyAlignment="1">
      <alignment horizontal="center" vertical="center"/>
    </xf>
    <xf numFmtId="0" fontId="30" fillId="9" borderId="33" xfId="0" applyFont="1" applyFill="1" applyBorder="1" applyAlignment="1">
      <alignment horizontal="left" vertical="center" indent="1"/>
    </xf>
    <xf numFmtId="0" fontId="30" fillId="9" borderId="33" xfId="0" applyFont="1" applyFill="1" applyBorder="1" applyAlignment="1">
      <alignment horizontal="center" vertical="center" wrapText="1"/>
    </xf>
    <xf numFmtId="0" fontId="31" fillId="10"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23" fillId="11" borderId="39" xfId="0" applyFont="1" applyFill="1" applyBorder="1" applyAlignment="1">
      <alignment horizontal="left" vertical="center" indent="1"/>
    </xf>
    <xf numFmtId="0" fontId="18" fillId="11" borderId="39" xfId="5" applyFill="1">
      <alignment horizontal="center" vertical="center"/>
    </xf>
    <xf numFmtId="9" fontId="32" fillId="11" borderId="39" xfId="6" applyFont="1" applyFill="1" applyBorder="1" applyAlignment="1">
      <alignment horizontal="center" vertical="center"/>
    </xf>
    <xf numFmtId="168" fontId="0" fillId="11" borderId="39" xfId="0" applyNumberFormat="1" applyFill="1" applyBorder="1" applyAlignment="1">
      <alignment horizontal="center" vertical="center"/>
    </xf>
    <xf numFmtId="168" fontId="32" fillId="11" borderId="39" xfId="0" applyNumberFormat="1" applyFont="1" applyFill="1" applyBorder="1" applyAlignment="1">
      <alignment horizontal="center" vertical="center"/>
    </xf>
    <xf numFmtId="0" fontId="32" fillId="0" borderId="39" xfId="0" applyFont="1" applyBorder="1" applyAlignment="1">
      <alignment horizontal="center" vertical="center"/>
    </xf>
    <xf numFmtId="0" fontId="18" fillId="12" borderId="39" xfId="7" applyFill="1">
      <alignment horizontal="left" vertical="center" indent="2"/>
    </xf>
    <xf numFmtId="0" fontId="18" fillId="12" borderId="39" xfId="5" applyFill="1">
      <alignment horizontal="center" vertical="center"/>
    </xf>
    <xf numFmtId="9" fontId="32" fillId="12" borderId="39" xfId="6" applyFont="1" applyFill="1" applyBorder="1" applyAlignment="1">
      <alignment horizontal="center" vertical="center"/>
    </xf>
    <xf numFmtId="168" fontId="18" fillId="12" borderId="39" xfId="1" applyFill="1">
      <alignment horizontal="center" vertical="center"/>
    </xf>
    <xf numFmtId="0" fontId="0" fillId="0" borderId="38" xfId="0" applyBorder="1" applyAlignment="1">
      <alignment horizontal="right" vertical="center"/>
    </xf>
    <xf numFmtId="0" fontId="23" fillId="13" borderId="39" xfId="0" applyFont="1" applyFill="1" applyBorder="1" applyAlignment="1">
      <alignment horizontal="left" vertical="center" indent="1"/>
    </xf>
    <xf numFmtId="0" fontId="18" fillId="13" borderId="39" xfId="5" applyFill="1">
      <alignment horizontal="center" vertical="center"/>
    </xf>
    <xf numFmtId="9" fontId="32" fillId="13" borderId="39" xfId="6" applyFont="1" applyFill="1" applyBorder="1" applyAlignment="1">
      <alignment horizontal="center" vertical="center"/>
    </xf>
    <xf numFmtId="168" fontId="0" fillId="13" borderId="39" xfId="0" applyNumberFormat="1" applyFill="1" applyBorder="1" applyAlignment="1">
      <alignment horizontal="center" vertical="center"/>
    </xf>
    <xf numFmtId="168" fontId="32" fillId="13" borderId="39" xfId="0" applyNumberFormat="1" applyFont="1" applyFill="1" applyBorder="1" applyAlignment="1">
      <alignment horizontal="center" vertical="center"/>
    </xf>
    <xf numFmtId="0" fontId="18" fillId="14" borderId="39" xfId="7" applyFill="1">
      <alignment horizontal="left" vertical="center" indent="2"/>
    </xf>
    <xf numFmtId="0" fontId="18" fillId="14" borderId="39" xfId="5" applyFill="1">
      <alignment horizontal="center" vertical="center"/>
    </xf>
    <xf numFmtId="9" fontId="32" fillId="14" borderId="39" xfId="6" applyFont="1" applyFill="1" applyBorder="1" applyAlignment="1">
      <alignment horizontal="center" vertical="center"/>
    </xf>
    <xf numFmtId="168" fontId="18" fillId="14" borderId="39" xfId="1" applyFill="1">
      <alignment horizontal="center" vertical="center"/>
    </xf>
    <xf numFmtId="0" fontId="23" fillId="15" borderId="39" xfId="0" applyFont="1" applyFill="1" applyBorder="1" applyAlignment="1">
      <alignment horizontal="left" vertical="center" indent="1"/>
    </xf>
    <xf numFmtId="0" fontId="18" fillId="15" borderId="39" xfId="5" applyFill="1">
      <alignment horizontal="center" vertical="center"/>
    </xf>
    <xf numFmtId="9" fontId="32" fillId="15" borderId="39" xfId="6" applyFont="1" applyFill="1" applyBorder="1" applyAlignment="1">
      <alignment horizontal="center" vertical="center"/>
    </xf>
    <xf numFmtId="168" fontId="0" fillId="15" borderId="39" xfId="0" applyNumberFormat="1" applyFill="1" applyBorder="1" applyAlignment="1">
      <alignment horizontal="center" vertical="center"/>
    </xf>
    <xf numFmtId="168" fontId="32" fillId="15" borderId="39" xfId="0" applyNumberFormat="1" applyFont="1" applyFill="1" applyBorder="1" applyAlignment="1">
      <alignment horizontal="center" vertical="center"/>
    </xf>
    <xf numFmtId="0" fontId="18" fillId="16" borderId="39" xfId="7" applyFill="1">
      <alignment horizontal="left" vertical="center" indent="2"/>
    </xf>
    <xf numFmtId="0" fontId="18" fillId="16" borderId="39" xfId="5" applyFill="1">
      <alignment horizontal="center" vertical="center"/>
    </xf>
    <xf numFmtId="9" fontId="32" fillId="16" borderId="39" xfId="6" applyFont="1" applyFill="1" applyBorder="1" applyAlignment="1">
      <alignment horizontal="center" vertical="center"/>
    </xf>
    <xf numFmtId="168" fontId="18" fillId="16" borderId="39" xfId="1" applyFill="1">
      <alignment horizontal="center" vertical="center"/>
    </xf>
    <xf numFmtId="0" fontId="23" fillId="17" borderId="39" xfId="0" applyFont="1" applyFill="1" applyBorder="1" applyAlignment="1">
      <alignment horizontal="left" vertical="center" indent="1"/>
    </xf>
    <xf numFmtId="0" fontId="18" fillId="17" borderId="39" xfId="5" applyFill="1">
      <alignment horizontal="center" vertical="center"/>
    </xf>
    <xf numFmtId="9" fontId="32" fillId="17" borderId="39" xfId="6" applyFont="1" applyFill="1" applyBorder="1" applyAlignment="1">
      <alignment horizontal="center" vertical="center"/>
    </xf>
    <xf numFmtId="168" fontId="0" fillId="17" borderId="39" xfId="0" applyNumberFormat="1" applyFill="1" applyBorder="1" applyAlignment="1">
      <alignment horizontal="center" vertical="center"/>
    </xf>
    <xf numFmtId="168" fontId="32" fillId="17" borderId="39" xfId="0" applyNumberFormat="1" applyFont="1" applyFill="1" applyBorder="1" applyAlignment="1">
      <alignment horizontal="center" vertical="center"/>
    </xf>
    <xf numFmtId="0" fontId="18" fillId="18" borderId="39" xfId="7" applyFill="1">
      <alignment horizontal="left" vertical="center" indent="2"/>
    </xf>
    <xf numFmtId="0" fontId="18" fillId="18" borderId="39" xfId="5" applyFill="1">
      <alignment horizontal="center" vertical="center"/>
    </xf>
    <xf numFmtId="9" fontId="32" fillId="18" borderId="39" xfId="6" applyFont="1" applyFill="1" applyBorder="1" applyAlignment="1">
      <alignment horizontal="center" vertical="center"/>
    </xf>
    <xf numFmtId="168" fontId="18" fillId="18" borderId="39" xfId="1" applyFill="1">
      <alignment horizontal="center" vertical="center"/>
    </xf>
    <xf numFmtId="0" fontId="18" fillId="0" borderId="39" xfId="7">
      <alignment horizontal="left" vertical="center" indent="2"/>
    </xf>
    <xf numFmtId="0" fontId="18" fillId="0" borderId="39" xfId="5">
      <alignment horizontal="center" vertical="center"/>
    </xf>
    <xf numFmtId="9" fontId="32" fillId="0" borderId="39" xfId="6" applyFont="1" applyBorder="1" applyAlignment="1">
      <alignment horizontal="center" vertical="center"/>
    </xf>
    <xf numFmtId="168" fontId="18" fillId="0" borderId="39" xfId="1">
      <alignment horizontal="center" vertical="center"/>
    </xf>
    <xf numFmtId="0" fontId="33" fillId="19" borderId="39" xfId="0" applyFont="1" applyFill="1" applyBorder="1" applyAlignment="1">
      <alignment horizontal="left" vertical="center" indent="1"/>
    </xf>
    <xf numFmtId="0" fontId="33" fillId="19" borderId="39" xfId="0" applyFont="1" applyFill="1" applyBorder="1" applyAlignment="1">
      <alignment horizontal="center" vertical="center"/>
    </xf>
    <xf numFmtId="9" fontId="32" fillId="19" borderId="39" xfId="6" applyFont="1" applyFill="1" applyBorder="1" applyAlignment="1">
      <alignment horizontal="center" vertical="center"/>
    </xf>
    <xf numFmtId="168" fontId="34" fillId="19" borderId="39" xfId="0" applyNumberFormat="1" applyFont="1" applyFill="1" applyBorder="1" applyAlignment="1">
      <alignment horizontal="left" vertical="center"/>
    </xf>
    <xf numFmtId="168" fontId="32" fillId="19" borderId="39" xfId="0" applyNumberFormat="1" applyFont="1" applyFill="1" applyBorder="1" applyAlignment="1">
      <alignment horizontal="center" vertical="center"/>
    </xf>
    <xf numFmtId="0" fontId="32" fillId="19" borderId="39" xfId="0" applyFont="1" applyFill="1" applyBorder="1" applyAlignment="1">
      <alignment horizontal="center" vertical="center"/>
    </xf>
    <xf numFmtId="0" fontId="0" fillId="19" borderId="38" xfId="0" applyFill="1" applyBorder="1" applyAlignment="1">
      <alignment vertical="center"/>
    </xf>
    <xf numFmtId="0" fontId="0" fillId="0" borderId="0" xfId="0" applyAlignment="1">
      <alignment horizontal="right" vertical="center"/>
    </xf>
    <xf numFmtId="0" fontId="35" fillId="0" borderId="0" xfId="0" applyFont="1"/>
    <xf numFmtId="0" fontId="19" fillId="0" borderId="0" xfId="0" applyFont="1" applyAlignment="1">
      <alignment horizontal="center"/>
    </xf>
    <xf numFmtId="0" fontId="36" fillId="0" borderId="0" xfId="2" applyFont="1" applyAlignment="1" applyProtection="1"/>
    <xf numFmtId="0" fontId="21" fillId="0" borderId="19" xfId="9" applyAlignment="1">
      <alignment vertical="top" wrapText="1"/>
    </xf>
    <xf numFmtId="0" fontId="9" fillId="0" borderId="0" xfId="0" applyFont="1" applyAlignment="1">
      <alignment horizontal="center"/>
    </xf>
    <xf numFmtId="0" fontId="0" fillId="0" borderId="0" xfId="0" applyAlignment="1">
      <alignment horizontal="left" vertical="center"/>
    </xf>
    <xf numFmtId="0" fontId="5" fillId="0" borderId="0" xfId="0" applyFont="1" applyAlignment="1">
      <alignment horizontal="left" vertical="center" wrapText="1"/>
    </xf>
    <xf numFmtId="0" fontId="38" fillId="0" borderId="0" xfId="0" applyFont="1" applyAlignment="1">
      <alignment horizontal="left" vertical="center"/>
    </xf>
    <xf numFmtId="0" fontId="41" fillId="0" borderId="0" xfId="0" applyFont="1" applyAlignment="1">
      <alignment horizontal="left" vertical="center"/>
    </xf>
    <xf numFmtId="0" fontId="17" fillId="0" borderId="1" xfId="0" applyFont="1" applyBorder="1" applyAlignment="1">
      <alignment horizontal="center" vertical="center" wrapText="1"/>
    </xf>
    <xf numFmtId="0" fontId="26" fillId="0" borderId="1" xfId="0" applyFont="1" applyBorder="1"/>
    <xf numFmtId="0" fontId="17" fillId="0" borderId="1" xfId="0" applyFont="1" applyBorder="1" applyAlignment="1">
      <alignment horizontal="center" vertical="top" wrapText="1"/>
    </xf>
    <xf numFmtId="0" fontId="16" fillId="0" borderId="1" xfId="0" applyFont="1" applyBorder="1" applyAlignment="1">
      <alignment horizontal="center" vertical="top" wrapText="1"/>
    </xf>
    <xf numFmtId="0" fontId="16" fillId="0" borderId="1" xfId="0" applyFont="1" applyBorder="1" applyAlignment="1">
      <alignment horizontal="center" vertical="center" wrapText="1"/>
    </xf>
    <xf numFmtId="0" fontId="16" fillId="0" borderId="1" xfId="0" applyFont="1" applyBorder="1" applyAlignment="1">
      <alignment horizontal="center"/>
    </xf>
    <xf numFmtId="0" fontId="43" fillId="0" borderId="1" xfId="0" applyFont="1" applyBorder="1" applyAlignment="1">
      <alignment vertical="center"/>
    </xf>
    <xf numFmtId="0" fontId="43" fillId="0" borderId="1" xfId="0" applyFont="1" applyBorder="1" applyAlignment="1">
      <alignment vertical="center" wrapText="1"/>
    </xf>
    <xf numFmtId="0" fontId="26" fillId="0" borderId="50" xfId="0" applyFont="1" applyBorder="1"/>
    <xf numFmtId="0" fontId="17" fillId="0" borderId="50" xfId="0" applyFont="1" applyBorder="1" applyAlignment="1">
      <alignment horizontal="center" vertical="top" wrapText="1"/>
    </xf>
    <xf numFmtId="0" fontId="5" fillId="0" borderId="0" xfId="0" applyFont="1"/>
    <xf numFmtId="0" fontId="17" fillId="0" borderId="57" xfId="0" applyFont="1" applyBorder="1" applyAlignment="1">
      <alignment horizontal="center" vertical="center" wrapText="1"/>
    </xf>
    <xf numFmtId="0" fontId="5" fillId="6" borderId="54" xfId="0" applyFont="1" applyFill="1" applyBorder="1" applyAlignment="1">
      <alignment horizontal="center" vertical="center"/>
    </xf>
    <xf numFmtId="0" fontId="17" fillId="0" borderId="2" xfId="0" applyFont="1" applyBorder="1" applyAlignment="1">
      <alignment horizontal="center" vertical="center" wrapText="1"/>
    </xf>
    <xf numFmtId="0" fontId="5" fillId="6" borderId="51" xfId="0" applyFont="1" applyFill="1" applyBorder="1" applyAlignment="1">
      <alignment horizontal="center" vertical="center"/>
    </xf>
    <xf numFmtId="164" fontId="17" fillId="6" borderId="51" xfId="0" applyNumberFormat="1" applyFont="1" applyFill="1" applyBorder="1" applyAlignment="1">
      <alignment horizontal="center" vertical="center" wrapText="1"/>
    </xf>
    <xf numFmtId="0" fontId="5" fillId="0" borderId="2" xfId="0" applyFont="1" applyBorder="1" applyAlignment="1">
      <alignment horizontal="center" vertical="top" wrapText="1"/>
    </xf>
    <xf numFmtId="164" fontId="17" fillId="6" borderId="51" xfId="4" applyFont="1" applyFill="1" applyBorder="1" applyAlignment="1">
      <alignment horizontal="center" vertical="center" wrapText="1"/>
    </xf>
    <xf numFmtId="0" fontId="5" fillId="0" borderId="51" xfId="0" applyFont="1" applyBorder="1" applyAlignment="1">
      <alignment horizontal="center" vertical="center"/>
    </xf>
    <xf numFmtId="0" fontId="16" fillId="0" borderId="50"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5" xfId="0" applyFont="1" applyBorder="1" applyAlignment="1">
      <alignment horizontal="center" vertical="top" wrapText="1"/>
    </xf>
    <xf numFmtId="0" fontId="16" fillId="0" borderId="40" xfId="0" applyFont="1" applyBorder="1" applyAlignment="1">
      <alignment horizontal="center" vertical="top" wrapText="1"/>
    </xf>
    <xf numFmtId="0" fontId="16" fillId="0" borderId="2" xfId="0" applyFont="1" applyBorder="1" applyAlignment="1">
      <alignment horizontal="center" vertical="top" wrapText="1"/>
    </xf>
    <xf numFmtId="0" fontId="16" fillId="0" borderId="2" xfId="0" applyFont="1" applyBorder="1" applyAlignment="1">
      <alignment horizontal="center" vertical="center" wrapText="1"/>
    </xf>
    <xf numFmtId="0" fontId="16" fillId="0" borderId="2" xfId="0" applyFont="1" applyBorder="1" applyAlignment="1">
      <alignment horizontal="center"/>
    </xf>
    <xf numFmtId="0" fontId="16" fillId="0" borderId="44" xfId="0" applyFont="1" applyBorder="1" applyAlignment="1">
      <alignment horizontal="center" vertical="center" wrapText="1"/>
    </xf>
    <xf numFmtId="0" fontId="16" fillId="0" borderId="56" xfId="0" applyFont="1" applyBorder="1" applyAlignment="1">
      <alignment horizontal="center" vertical="top" wrapText="1"/>
    </xf>
    <xf numFmtId="0" fontId="16" fillId="0" borderId="59" xfId="0" applyFont="1" applyBorder="1" applyAlignment="1">
      <alignment horizontal="center" vertical="top" wrapText="1"/>
    </xf>
    <xf numFmtId="0" fontId="16" fillId="0" borderId="44" xfId="0" applyFont="1" applyBorder="1" applyAlignment="1">
      <alignment horizontal="center" vertical="top" wrapText="1"/>
    </xf>
    <xf numFmtId="14" fontId="42" fillId="0" borderId="55" xfId="0" applyNumberFormat="1" applyFont="1" applyBorder="1" applyAlignment="1">
      <alignment horizontal="center" vertical="center" wrapText="1"/>
    </xf>
    <xf numFmtId="14" fontId="16" fillId="0" borderId="59" xfId="0" applyNumberFormat="1" applyFont="1" applyBorder="1" applyAlignment="1">
      <alignment horizontal="center" vertical="center" wrapText="1"/>
    </xf>
    <xf numFmtId="0" fontId="16" fillId="0" borderId="43" xfId="0" applyFont="1" applyBorder="1" applyAlignment="1">
      <alignment horizontal="center" vertical="top" wrapText="1"/>
    </xf>
    <xf numFmtId="0" fontId="44" fillId="21" borderId="48" xfId="0" applyFont="1" applyFill="1" applyBorder="1" applyAlignment="1">
      <alignment horizontal="center" vertical="center" wrapText="1"/>
    </xf>
    <xf numFmtId="0" fontId="44" fillId="21" borderId="49" xfId="0" applyFont="1" applyFill="1" applyBorder="1" applyAlignment="1">
      <alignment horizontal="center" vertical="center" wrapText="1"/>
    </xf>
    <xf numFmtId="0" fontId="44" fillId="21" borderId="8" xfId="0"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horizontal="left" vertical="center"/>
    </xf>
    <xf numFmtId="0" fontId="16" fillId="0" borderId="46" xfId="0" applyFont="1" applyBorder="1" applyAlignment="1">
      <alignment horizontal="center" vertical="center" wrapText="1"/>
    </xf>
    <xf numFmtId="0" fontId="16" fillId="6" borderId="1" xfId="0" applyFont="1" applyFill="1" applyBorder="1" applyAlignment="1">
      <alignment horizontal="center" vertical="center" wrapText="1"/>
    </xf>
    <xf numFmtId="0" fontId="45" fillId="0" borderId="22" xfId="0" applyFont="1" applyBorder="1" applyAlignment="1">
      <alignment horizontal="center" vertical="center" wrapText="1"/>
    </xf>
    <xf numFmtId="0" fontId="45" fillId="0" borderId="21" xfId="0" applyFont="1" applyBorder="1" applyAlignment="1">
      <alignment horizontal="center" vertical="center" wrapText="1"/>
    </xf>
    <xf numFmtId="0" fontId="45" fillId="0" borderId="1" xfId="0" applyFont="1" applyBorder="1" applyAlignment="1">
      <alignment horizontal="center" vertical="center" wrapText="1"/>
    </xf>
    <xf numFmtId="0" fontId="46" fillId="5" borderId="53" xfId="0" applyFont="1" applyFill="1" applyBorder="1" applyAlignment="1">
      <alignment horizontal="center" vertical="center" wrapText="1"/>
    </xf>
    <xf numFmtId="0" fontId="46" fillId="5" borderId="60" xfId="0" applyFont="1" applyFill="1" applyBorder="1" applyAlignment="1">
      <alignment horizontal="center" vertical="center" wrapText="1"/>
    </xf>
    <xf numFmtId="0" fontId="46" fillId="5" borderId="8" xfId="0" applyFont="1" applyFill="1" applyBorder="1" applyAlignment="1">
      <alignment horizontal="center" vertical="center" wrapText="1"/>
    </xf>
    <xf numFmtId="0" fontId="45" fillId="0" borderId="61" xfId="0" applyFont="1" applyBorder="1" applyAlignment="1">
      <alignment horizontal="center" vertical="center" wrapText="1"/>
    </xf>
    <xf numFmtId="0" fontId="45" fillId="22" borderId="42" xfId="0" applyFont="1" applyFill="1" applyBorder="1" applyAlignment="1">
      <alignment horizontal="center" vertical="center"/>
    </xf>
    <xf numFmtId="0" fontId="41" fillId="22" borderId="58" xfId="0" applyFont="1" applyFill="1" applyBorder="1" applyAlignment="1">
      <alignment horizontal="center"/>
    </xf>
    <xf numFmtId="0" fontId="45" fillId="0" borderId="41" xfId="0" applyFont="1" applyBorder="1" applyAlignment="1">
      <alignment horizontal="center" vertical="center" wrapText="1"/>
    </xf>
    <xf numFmtId="0" fontId="45" fillId="0" borderId="62" xfId="0" applyFont="1" applyBorder="1" applyAlignment="1">
      <alignment horizontal="center" vertical="center" wrapText="1"/>
    </xf>
    <xf numFmtId="0" fontId="45" fillId="0" borderId="63" xfId="0" applyFont="1" applyBorder="1" applyAlignment="1">
      <alignment horizontal="center" vertical="center" wrapText="1"/>
    </xf>
    <xf numFmtId="0" fontId="5" fillId="0" borderId="0" xfId="0" applyFont="1" applyAlignment="1">
      <alignment horizontal="center"/>
    </xf>
    <xf numFmtId="0" fontId="5" fillId="0" borderId="5" xfId="0" applyFont="1" applyBorder="1"/>
    <xf numFmtId="0" fontId="5" fillId="0" borderId="6" xfId="0" applyFont="1" applyBorder="1"/>
    <xf numFmtId="0" fontId="38" fillId="0" borderId="1"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164" fontId="15" fillId="0" borderId="1" xfId="24" applyFont="1" applyBorder="1" applyAlignment="1">
      <alignment vertical="center" wrapText="1"/>
    </xf>
    <xf numFmtId="0" fontId="15" fillId="6" borderId="1" xfId="0" applyFont="1" applyFill="1" applyBorder="1" applyAlignment="1">
      <alignment horizontal="center" vertical="center" wrapText="1"/>
    </xf>
    <xf numFmtId="0" fontId="15" fillId="0" borderId="1" xfId="0" applyFont="1" applyBorder="1"/>
    <xf numFmtId="0" fontId="37" fillId="5" borderId="1" xfId="0" applyFont="1" applyFill="1" applyBorder="1" applyAlignment="1">
      <alignment horizontal="center" vertical="center" wrapText="1"/>
    </xf>
    <xf numFmtId="0" fontId="37" fillId="5" borderId="1" xfId="0" applyFont="1" applyFill="1" applyBorder="1" applyAlignment="1">
      <alignment horizontal="left" vertical="center" wrapText="1"/>
    </xf>
    <xf numFmtId="164" fontId="37" fillId="20" borderId="1" xfId="0" applyNumberFormat="1" applyFont="1" applyFill="1" applyBorder="1" applyAlignment="1">
      <alignment horizontal="center" vertical="center" wrapText="1"/>
    </xf>
    <xf numFmtId="0" fontId="40" fillId="0" borderId="1" xfId="0" applyFont="1" applyBorder="1" applyAlignment="1">
      <alignment vertical="center"/>
    </xf>
    <xf numFmtId="14" fontId="15" fillId="0" borderId="1" xfId="0" applyNumberFormat="1" applyFont="1" applyBorder="1" applyAlignment="1">
      <alignment horizontal="center" vertical="center" wrapText="1"/>
    </xf>
    <xf numFmtId="0" fontId="15" fillId="0" borderId="1" xfId="0" applyFont="1" applyBorder="1" applyAlignment="1">
      <alignment horizontal="center" vertical="top" wrapText="1"/>
    </xf>
    <xf numFmtId="0" fontId="38" fillId="0" borderId="1" xfId="0" applyFont="1" applyBorder="1" applyAlignment="1">
      <alignment horizontal="left" vertical="center" wrapText="1"/>
    </xf>
    <xf numFmtId="0" fontId="15" fillId="0" borderId="1" xfId="0" applyFont="1" applyBorder="1" applyAlignment="1">
      <alignment horizontal="left" vertical="top" wrapText="1"/>
    </xf>
    <xf numFmtId="0" fontId="38" fillId="5" borderId="1" xfId="0" applyFont="1" applyFill="1" applyBorder="1" applyAlignment="1">
      <alignment horizontal="center" vertical="center" wrapText="1"/>
    </xf>
    <xf numFmtId="0" fontId="38" fillId="5" borderId="1" xfId="0" applyFont="1" applyFill="1" applyBorder="1" applyAlignment="1">
      <alignment horizontal="left" vertical="center" wrapText="1"/>
    </xf>
    <xf numFmtId="0" fontId="40" fillId="0" borderId="1" xfId="0" applyFont="1" applyBorder="1" applyAlignment="1">
      <alignment horizontal="left" vertical="center"/>
    </xf>
    <xf numFmtId="164" fontId="38" fillId="20" borderId="1" xfId="4" applyFont="1" applyFill="1" applyBorder="1" applyAlignment="1">
      <alignment horizontal="center" vertical="center" wrapText="1"/>
    </xf>
    <xf numFmtId="0" fontId="15" fillId="5" borderId="1" xfId="0" applyFont="1" applyFill="1" applyBorder="1" applyAlignment="1">
      <alignment horizontal="center" vertical="center" wrapText="1"/>
    </xf>
    <xf numFmtId="0" fontId="40" fillId="0" borderId="1" xfId="0" applyFont="1" applyBorder="1" applyAlignment="1">
      <alignment horizontal="left" vertical="center" wrapText="1" shrinkToFit="1"/>
    </xf>
    <xf numFmtId="0" fontId="40" fillId="0" borderId="1" xfId="0" applyFont="1" applyBorder="1" applyAlignment="1">
      <alignment horizontal="left" vertical="center" wrapText="1"/>
    </xf>
    <xf numFmtId="0" fontId="39" fillId="0" borderId="1" xfId="0" applyFont="1" applyBorder="1" applyAlignment="1">
      <alignment horizontal="center" vertical="center" wrapText="1"/>
    </xf>
    <xf numFmtId="0" fontId="38" fillId="5" borderId="1" xfId="0" applyFont="1" applyFill="1" applyBorder="1" applyAlignment="1">
      <alignment horizontal="left" vertical="center"/>
    </xf>
    <xf numFmtId="0" fontId="15" fillId="0" borderId="1" xfId="0" applyFont="1" applyBorder="1" applyAlignment="1">
      <alignment vertical="center"/>
    </xf>
    <xf numFmtId="0" fontId="38" fillId="5" borderId="1" xfId="0" applyFont="1" applyFill="1" applyBorder="1" applyAlignment="1">
      <alignment vertical="center"/>
    </xf>
    <xf numFmtId="169" fontId="38" fillId="7" borderId="1" xfId="4" applyNumberFormat="1" applyFont="1" applyFill="1" applyBorder="1" applyAlignment="1">
      <alignment vertical="center" wrapText="1"/>
    </xf>
    <xf numFmtId="164" fontId="38" fillId="5" borderId="1" xfId="4" applyFont="1" applyFill="1" applyBorder="1" applyAlignment="1">
      <alignment vertical="center" wrapText="1"/>
    </xf>
    <xf numFmtId="0" fontId="51" fillId="27" borderId="69" xfId="0" applyFont="1" applyFill="1" applyBorder="1" applyAlignment="1">
      <alignment horizontal="center" vertical="center" wrapText="1"/>
    </xf>
    <xf numFmtId="0" fontId="52" fillId="6" borderId="70" xfId="0" applyFont="1" applyFill="1" applyBorder="1" applyAlignment="1">
      <alignment horizontal="center" vertical="center" wrapText="1"/>
    </xf>
    <xf numFmtId="0" fontId="17" fillId="0" borderId="1" xfId="0" applyFont="1" applyBorder="1" applyAlignment="1">
      <alignment horizontal="center" vertical="top"/>
    </xf>
    <xf numFmtId="0" fontId="16" fillId="0" borderId="56" xfId="0" applyFont="1" applyBorder="1" applyAlignment="1">
      <alignment horizontal="center" vertical="top"/>
    </xf>
    <xf numFmtId="0" fontId="16" fillId="0" borderId="2" xfId="0" applyFont="1" applyBorder="1" applyAlignment="1">
      <alignment horizontal="center" vertical="center"/>
    </xf>
    <xf numFmtId="0" fontId="51" fillId="27" borderId="69" xfId="0" applyFont="1" applyFill="1" applyBorder="1" applyAlignment="1">
      <alignment horizontal="center" vertical="center"/>
    </xf>
    <xf numFmtId="0" fontId="51" fillId="6" borderId="0" xfId="0" applyFont="1" applyFill="1" applyAlignment="1">
      <alignment horizontal="center" vertical="center" wrapText="1"/>
    </xf>
    <xf numFmtId="0" fontId="28" fillId="6" borderId="70" xfId="0" applyFont="1" applyFill="1" applyBorder="1" applyAlignment="1">
      <alignment horizontal="center" vertical="center" wrapText="1"/>
    </xf>
    <xf numFmtId="14" fontId="28" fillId="6" borderId="0" xfId="0" applyNumberFormat="1" applyFont="1" applyFill="1" applyAlignment="1">
      <alignment horizontal="center" vertical="center" wrapText="1"/>
    </xf>
    <xf numFmtId="0" fontId="43" fillId="0" borderId="1" xfId="0" applyFont="1" applyBorder="1" applyAlignment="1">
      <alignment vertical="center" shrinkToFit="1"/>
    </xf>
    <xf numFmtId="0" fontId="16" fillId="0" borderId="1" xfId="0" applyFont="1" applyBorder="1" applyAlignment="1">
      <alignment horizontal="center" vertical="top"/>
    </xf>
    <xf numFmtId="0" fontId="16" fillId="0" borderId="1" xfId="0" applyFont="1" applyBorder="1" applyAlignment="1">
      <alignment horizontal="center" vertical="center"/>
    </xf>
    <xf numFmtId="0" fontId="28" fillId="6" borderId="0" xfId="0" applyFont="1" applyFill="1" applyAlignment="1">
      <alignment horizontal="center" vertical="center" wrapText="1"/>
    </xf>
    <xf numFmtId="14" fontId="38" fillId="5" borderId="1" xfId="0" applyNumberFormat="1" applyFont="1" applyFill="1" applyBorder="1" applyAlignment="1">
      <alignment horizontal="center" vertical="center" wrapText="1"/>
    </xf>
    <xf numFmtId="14" fontId="15" fillId="6" borderId="1" xfId="0" applyNumberFormat="1" applyFont="1" applyFill="1" applyBorder="1" applyAlignment="1">
      <alignment horizontal="center" vertical="center" wrapText="1"/>
    </xf>
    <xf numFmtId="14" fontId="15" fillId="0" borderId="1" xfId="0" applyNumberFormat="1" applyFont="1" applyBorder="1" applyAlignment="1">
      <alignment horizontal="center" vertical="center"/>
    </xf>
    <xf numFmtId="0" fontId="24" fillId="0" borderId="0" xfId="0" applyFont="1" applyAlignment="1">
      <alignment horizontal="center" vertical="center"/>
    </xf>
    <xf numFmtId="0" fontId="38" fillId="5" borderId="1" xfId="0" applyFont="1" applyFill="1" applyBorder="1" applyAlignment="1">
      <alignment horizontal="right" vertical="center" wrapText="1"/>
    </xf>
    <xf numFmtId="0" fontId="15" fillId="0" borderId="1" xfId="0" applyFont="1" applyBorder="1" applyAlignment="1">
      <alignment horizontal="center"/>
    </xf>
    <xf numFmtId="0" fontId="41" fillId="22" borderId="64" xfId="0" applyFont="1" applyFill="1" applyBorder="1" applyAlignment="1">
      <alignment horizontal="right" vertical="center"/>
    </xf>
    <xf numFmtId="0" fontId="41" fillId="22" borderId="65" xfId="0" applyFont="1" applyFill="1" applyBorder="1" applyAlignment="1">
      <alignment horizontal="right" vertical="center"/>
    </xf>
    <xf numFmtId="0" fontId="47" fillId="22" borderId="52" xfId="0" applyFont="1" applyFill="1" applyBorder="1" applyAlignment="1">
      <alignment horizontal="center" vertical="center"/>
    </xf>
    <xf numFmtId="0" fontId="47" fillId="22" borderId="14" xfId="0" applyFont="1" applyFill="1" applyBorder="1" applyAlignment="1">
      <alignment horizontal="center" vertical="center"/>
    </xf>
    <xf numFmtId="0" fontId="47" fillId="22" borderId="8" xfId="0" applyFont="1" applyFill="1" applyBorder="1" applyAlignment="1">
      <alignment horizontal="center" vertical="center"/>
    </xf>
    <xf numFmtId="0" fontId="51" fillId="22" borderId="68" xfId="0" applyFont="1" applyFill="1" applyBorder="1" applyAlignment="1">
      <alignment horizontal="center" vertical="center" wrapText="1"/>
    </xf>
    <xf numFmtId="0" fontId="51" fillId="26" borderId="52" xfId="0" applyFont="1" applyFill="1" applyBorder="1" applyAlignment="1">
      <alignment horizontal="center"/>
    </xf>
    <xf numFmtId="0" fontId="51" fillId="26" borderId="14" xfId="0" applyFont="1" applyFill="1" applyBorder="1" applyAlignment="1">
      <alignment horizontal="center"/>
    </xf>
    <xf numFmtId="0" fontId="51" fillId="26" borderId="8" xfId="0" applyFont="1" applyFill="1" applyBorder="1" applyAlignment="1">
      <alignment horizontal="center"/>
    </xf>
    <xf numFmtId="0" fontId="28" fillId="20" borderId="52" xfId="0" applyFont="1" applyFill="1" applyBorder="1" applyAlignment="1">
      <alignment horizontal="center"/>
    </xf>
    <xf numFmtId="0" fontId="28" fillId="20" borderId="14" xfId="0" applyFont="1" applyFill="1" applyBorder="1" applyAlignment="1">
      <alignment horizontal="center"/>
    </xf>
    <xf numFmtId="0" fontId="28" fillId="20" borderId="8" xfId="0" applyFont="1" applyFill="1" applyBorder="1" applyAlignment="1">
      <alignment horizontal="center"/>
    </xf>
    <xf numFmtId="166" fontId="0" fillId="8" borderId="32" xfId="0" applyNumberFormat="1" applyFill="1" applyBorder="1" applyAlignment="1">
      <alignment horizontal="left" vertical="center" wrapText="1" indent="1"/>
    </xf>
    <xf numFmtId="166" fontId="0" fillId="8" borderId="33" xfId="0" applyNumberFormat="1" applyFill="1" applyBorder="1" applyAlignment="1">
      <alignment horizontal="left" vertical="center" wrapText="1" indent="1"/>
    </xf>
    <xf numFmtId="166" fontId="0" fillId="8" borderId="34" xfId="0" applyNumberFormat="1" applyFill="1" applyBorder="1" applyAlignment="1">
      <alignment horizontal="left" vertical="center" wrapText="1" indent="1"/>
    </xf>
    <xf numFmtId="0" fontId="22" fillId="0" borderId="20" xfId="10" applyAlignment="1">
      <alignment horizontal="right" indent="1"/>
    </xf>
    <xf numFmtId="0" fontId="22" fillId="0" borderId="30" xfId="10" applyBorder="1" applyAlignment="1">
      <alignment horizontal="right" indent="1"/>
    </xf>
    <xf numFmtId="165" fontId="18" fillId="0" borderId="31" xfId="3">
      <alignment horizontal="center" vertical="center"/>
    </xf>
    <xf numFmtId="0" fontId="7" fillId="4" borderId="11" xfId="0" applyFont="1" applyFill="1" applyBorder="1" applyAlignment="1">
      <alignment horizontal="center" vertical="center" wrapText="1"/>
    </xf>
    <xf numFmtId="0" fontId="0" fillId="0" borderId="12" xfId="0" applyBorder="1"/>
    <xf numFmtId="0" fontId="0" fillId="0" borderId="13" xfId="0" applyBorder="1"/>
    <xf numFmtId="0" fontId="13" fillId="3" borderId="14"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xf numFmtId="0" fontId="7" fillId="4" borderId="11" xfId="0" quotePrefix="1" applyFont="1" applyFill="1" applyBorder="1" applyAlignment="1">
      <alignment horizontal="center" vertical="center" wrapText="1"/>
    </xf>
  </cellXfs>
  <cellStyles count="55">
    <cellStyle name="40% - Ênfase3 2" xfId="18" xr:uid="{2E1732D0-21A5-4FD5-A0FA-58950CD24079}"/>
    <cellStyle name="40% - Ênfase3 2 2" xfId="35" xr:uid="{74DF2909-69D7-4C34-914C-5815BA106E99}"/>
    <cellStyle name="Data" xfId="1" xr:uid="{00000000-0005-0000-0000-000000000000}"/>
    <cellStyle name="Data 2" xfId="21" xr:uid="{BBEC9AB9-392B-489B-B9D6-3CD6B9EE7380}"/>
    <cellStyle name="Data 2 2" xfId="38" xr:uid="{B511BC88-30CE-4B02-8198-9F0757A0B55B}"/>
    <cellStyle name="Data 2 2 2" xfId="51" xr:uid="{339EF5DB-3E1B-4490-AE96-165AD506CBD8}"/>
    <cellStyle name="Data 2 3" xfId="46" xr:uid="{E23CDD3F-0F99-49B8-9EB2-9B88C984F4A5}"/>
    <cellStyle name="Data 3" xfId="41" xr:uid="{A6092B94-8918-4B4A-9057-03437C70DB20}"/>
    <cellStyle name="Ênfase1 2" xfId="15" xr:uid="{BCDBC982-B276-447C-AA36-7BFFA994747A}"/>
    <cellStyle name="Ênfase1 2 2" xfId="33" xr:uid="{08DFFAC2-9CEB-4C1C-97BC-8CB03EB9C542}"/>
    <cellStyle name="Ênfase2 2" xfId="17" xr:uid="{1F3BBD3C-EEE0-4C82-92A8-17D876527163}"/>
    <cellStyle name="Ênfase2 2 2" xfId="34" xr:uid="{62508BF3-9D48-4C2E-9856-05EF45FF2686}"/>
    <cellStyle name="Hiperlink" xfId="2" builtinId="8"/>
    <cellStyle name="Hiperlink 2" xfId="14" xr:uid="{0B5709AF-CB5E-4D1F-89FF-80FDEDCEA8EB}"/>
    <cellStyle name="Hiperlink 2 2" xfId="32" xr:uid="{80CC3BCB-5255-426B-8978-6839BE61BAC7}"/>
    <cellStyle name="Hiperlink 3" xfId="22" xr:uid="{B5468401-BC3E-4E93-B2AC-42365337ED1A}"/>
    <cellStyle name="Início do Projeto" xfId="3" xr:uid="{00000000-0005-0000-0000-000002000000}"/>
    <cellStyle name="Início do Projeto 2" xfId="23" xr:uid="{CA0A5CB9-730A-48BF-A4F2-123E3B282779}"/>
    <cellStyle name="Início do Projeto 2 2" xfId="47" xr:uid="{3F1B9682-8D2D-4716-B324-A58607E3C06B}"/>
    <cellStyle name="Início do Projeto 3" xfId="42" xr:uid="{732D66F2-DCD7-48EC-B0D8-046142436BE2}"/>
    <cellStyle name="Moeda" xfId="4" builtinId="4"/>
    <cellStyle name="Moeda 2" xfId="24" xr:uid="{5B44E0C1-D376-423A-9C44-1D8E4B95D24B}"/>
    <cellStyle name="Nome" xfId="5" xr:uid="{00000000-0005-0000-0000-000004000000}"/>
    <cellStyle name="Nome 2" xfId="25" xr:uid="{0EC23B9E-D812-4FA0-A8DD-332D1DF91A68}"/>
    <cellStyle name="Nome 2 2" xfId="39" xr:uid="{8DA77C3F-3746-4E27-83C9-302FA6DF4587}"/>
    <cellStyle name="Nome 2 2 2" xfId="52" xr:uid="{D54729CC-71AD-4D5F-A528-35E7E8BAA09C}"/>
    <cellStyle name="Nome 2 3" xfId="48" xr:uid="{C050AC53-371B-4F38-9AA9-8C0077F3AE96}"/>
    <cellStyle name="Nome 3" xfId="43" xr:uid="{C0E40428-0C82-420F-8139-A5C8B61AD7EB}"/>
    <cellStyle name="Normal" xfId="0" builtinId="0"/>
    <cellStyle name="Normal 2" xfId="12" xr:uid="{4868D47C-44C3-4B12-8527-CC5A29EA757E}"/>
    <cellStyle name="Normal 3" xfId="16" xr:uid="{90DC9492-8557-4F8B-B218-614291E57F6F}"/>
    <cellStyle name="Normal 3 2 2" xfId="19" xr:uid="{76EDCE1B-A641-485D-ADEB-4C3E0F37A32E}"/>
    <cellStyle name="Normal 3 2 2 2" xfId="36" xr:uid="{463547A6-0F01-4B8F-92EB-9D99D5A94505}"/>
    <cellStyle name="Normal 3 2 2 2 2" xfId="50" xr:uid="{79796DC6-A7B8-4C91-876E-BF710802782F}"/>
    <cellStyle name="Normal 3 2 2 3" xfId="45" xr:uid="{5E7ADC40-8A41-4391-9067-A5E47968594B}"/>
    <cellStyle name="Normal 4" xfId="54" xr:uid="{00000000-0005-0000-0000-000060000000}"/>
    <cellStyle name="Porcentagem" xfId="6" builtinId="5"/>
    <cellStyle name="Porcentagem 2" xfId="20" xr:uid="{DD4485E6-46B2-4568-8B1E-DB364132CBAA}"/>
    <cellStyle name="Porcentagem 2 2" xfId="37" xr:uid="{1701FFB2-C69D-465C-AA30-5799DF50B031}"/>
    <cellStyle name="Porcentagem 3" xfId="26" xr:uid="{CE9B23E4-C4F4-445D-984D-203711DE51C9}"/>
    <cellStyle name="Sheet Title" xfId="13" xr:uid="{389373B7-6F72-40BB-880D-F1BB75AD7E2F}"/>
    <cellStyle name="Sheet Title 2" xfId="31" xr:uid="{CAF57612-5D10-4226-A970-3FC2B60A8A6A}"/>
    <cellStyle name="Tarefa" xfId="7" xr:uid="{00000000-0005-0000-0000-000007000000}"/>
    <cellStyle name="Tarefa 2" xfId="27" xr:uid="{F5656EC5-6E4F-441C-9868-B5062F42862D}"/>
    <cellStyle name="Tarefa 2 2" xfId="40" xr:uid="{96259E71-851A-44A7-98E9-0D0D13B48269}"/>
    <cellStyle name="Tarefa 2 2 2" xfId="53" xr:uid="{08ACF578-6E0D-4E22-B705-D4189BD9B9FD}"/>
    <cellStyle name="Tarefa 2 3" xfId="49" xr:uid="{77A8AD66-21E3-4533-A1B9-774DCF6B74C8}"/>
    <cellStyle name="Tarefa 3" xfId="44" xr:uid="{18A37A88-7693-4BB1-9F2F-6AE01E30C6A1}"/>
    <cellStyle name="Título" xfId="8" builtinId="15"/>
    <cellStyle name="Título 2" xfId="9" builtinId="17"/>
    <cellStyle name="Título 2 2" xfId="29" xr:uid="{98DF2B30-A49B-4D41-9BBB-74DF8730AE31}"/>
    <cellStyle name="Título 3" xfId="10" builtinId="18"/>
    <cellStyle name="Título 3 2" xfId="30" xr:uid="{2C4B4FDF-3E90-444E-877E-D33BEF2D8EBE}"/>
    <cellStyle name="Título 5" xfId="28" xr:uid="{133F12B6-ADA9-4945-BA42-CF282C12C1EE}"/>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FF7838"/>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1"/>
        </a:solidFill>
      </dgm:spPr>
      <dgm:t>
        <a:bodyPr/>
        <a:lstStyle/>
        <a:p>
          <a:endParaRPr lang="pt-BR" sz="1050" b="1"/>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4D29C077-1695-455C-9DAA-E15887E6F57B}">
      <dgm:prSet custT="1"/>
      <dgm:spPr>
        <a:solidFill>
          <a:srgbClr val="FF7838"/>
        </a:solidFill>
      </dgm:spPr>
      <dgm:t>
        <a:bodyPr/>
        <a:lstStyle/>
        <a:p>
          <a:r>
            <a:rPr lang="pt-BR" sz="1100" b="1"/>
            <a:t>MODELAGEM DE DADOS</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rgbClr val="FF7838"/>
        </a:solidFill>
      </dgm:spPr>
      <dgm:t>
        <a:bodyPr/>
        <a:lstStyle/>
        <a:p>
          <a:r>
            <a:rPr lang="pt-BR" sz="11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rgbClr val="FF7838"/>
        </a:solidFill>
      </dgm:spPr>
      <dgm:t>
        <a:bodyPr/>
        <a:lstStyle/>
        <a:p>
          <a:r>
            <a:rPr lang="pt-BR" sz="1100" b="1"/>
            <a:t>INÍCIO</a:t>
          </a:r>
        </a:p>
      </dgm:t>
    </dgm:pt>
    <dgm:pt modelId="{D6922E7D-1806-4E3F-8FA5-876C5E53C8A8}" type="parTrans" cxnId="{C552F942-1B7C-4AFB-821A-4D72C958D1CB}">
      <dgm:prSet/>
      <dgm:spPr>
        <a:solidFill>
          <a:schemeClr val="tx1"/>
        </a:solidFill>
      </dgm:spPr>
      <dgm:t>
        <a:bodyPr/>
        <a:lstStyle/>
        <a:p>
          <a:endParaRPr lang="pt-BR">
            <a:solidFill>
              <a:schemeClr val="tx1"/>
            </a:solidFill>
          </a:endParaRPr>
        </a:p>
      </dgm:t>
    </dgm:pt>
    <dgm:pt modelId="{0BEBD46A-8D07-492E-B8B0-DBB8BC9382EB}" type="sibTrans" cxnId="{C552F942-1B7C-4AFB-821A-4D72C958D1CB}">
      <dgm:prSet/>
      <dgm:spPr/>
      <dgm:t>
        <a:bodyPr/>
        <a:lstStyle/>
        <a:p>
          <a:endParaRPr lang="pt-BR"/>
        </a:p>
      </dgm:t>
    </dgm:pt>
    <dgm:pt modelId="{B6389D6D-8AE5-4B3C-9BF6-CF7D2B974EDD}">
      <dgm:prSet custT="1"/>
      <dgm:spPr>
        <a:solidFill>
          <a:schemeClr val="tx1"/>
        </a:solidFill>
      </dgm:spPr>
      <dgm:t>
        <a:bodyPr/>
        <a:lstStyle/>
        <a:p>
          <a:r>
            <a:rPr lang="pt-BR" sz="1100">
              <a:latin typeface="+mn-lt"/>
            </a:rPr>
            <a:t>LEVANTAMENTO DE REQUISITOS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custT="1"/>
      <dgm:spPr>
        <a:solidFill>
          <a:schemeClr val="tx1"/>
        </a:solidFill>
      </dgm:spPr>
      <dgm:t>
        <a:bodyPr/>
        <a:lstStyle/>
        <a:p>
          <a:r>
            <a:rPr lang="pt-BR" sz="1100"/>
            <a:t>DEFINIÇÃO DO ESCOPO E METAS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D9DCBD92-CF2D-4FA3-9650-A94983E94475}">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100" kern="1200">
              <a:solidFill>
                <a:sysClr val="window" lastClr="FFFFFF"/>
              </a:solidFill>
              <a:latin typeface="Calibri"/>
              <a:ea typeface="+mn-ea"/>
              <a:cs typeface="+mn-cs"/>
            </a:rPr>
            <a:t>DASHBOARD</a:t>
          </a:r>
          <a:r>
            <a:rPr lang="pt-BR" sz="1100" kern="1200"/>
            <a:t> ADIMINISTRADOR </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86AF350A-A785-4BDD-9C13-1E90196942B4}">
      <dgm:prSet custT="1"/>
      <dgm:spPr>
        <a:solidFill>
          <a:schemeClr val="tx1"/>
        </a:solidFill>
      </dgm:spPr>
      <dgm:t>
        <a:bodyPr/>
        <a:lstStyle/>
        <a:p>
          <a:r>
            <a:rPr lang="pt-BR" sz="1100"/>
            <a:t>ESTRUTURAÇÃO DO CRONOGRAMA</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6ED531EE-0BC7-4118-B43F-7D8D436633A8}">
      <dgm:prSet custT="1"/>
      <dgm:spPr>
        <a:solidFill>
          <a:schemeClr val="tx1"/>
        </a:solidFill>
      </dgm:spPr>
      <dgm:t>
        <a:bodyPr/>
        <a:lstStyle/>
        <a:p>
          <a:r>
            <a:rPr lang="pt-BR" sz="1100"/>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custT="1"/>
      <dgm:spPr>
        <a:solidFill>
          <a:schemeClr val="tx1"/>
        </a:solidFill>
      </dgm:spPr>
      <dgm:t>
        <a:bodyPr/>
        <a:lstStyle/>
        <a:p>
          <a:r>
            <a:rPr lang="pt-BR" sz="1100"/>
            <a:t>IMERSÃO NO NEGÓCIO CANNOLI</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69233474-9CCA-431F-ADB6-8A9AC33B9697}">
      <dgm:prSet custT="1"/>
      <dgm:spPr>
        <a:solidFill>
          <a:schemeClr val="tx1"/>
        </a:solidFill>
      </dgm:spPr>
      <dgm:t>
        <a:bodyPr/>
        <a:lstStyle/>
        <a:p>
          <a:r>
            <a:rPr lang="pt-BR" sz="1050"/>
            <a:t>RECEBIMENTO DA BASE FORNECIDA PELA CANNOLI</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custT="1"/>
      <dgm:spPr>
        <a:solidFill>
          <a:schemeClr val="tx1"/>
        </a:solidFill>
      </dgm:spPr>
      <dgm:t>
        <a:bodyPr/>
        <a:lstStyle/>
        <a:p>
          <a:endParaRPr lang="pt-BR" sz="1050" kern="1200">
            <a:solidFill>
              <a:sysClr val="window" lastClr="FFFFFF"/>
            </a:solidFill>
            <a:latin typeface="Calibri"/>
            <a:ea typeface="+mn-ea"/>
            <a:cs typeface="+mn-cs"/>
          </a:endParaRPr>
        </a:p>
        <a:p>
          <a:r>
            <a:rPr lang="pt-BR" sz="1100" kern="1200">
              <a:solidFill>
                <a:sysClr val="window" lastClr="FFFFFF"/>
              </a:solidFill>
              <a:latin typeface="Calibri"/>
              <a:ea typeface="+mn-ea"/>
              <a:cs typeface="+mn-cs"/>
            </a:rPr>
            <a:t>IMPLEMENTAR LAYOUT</a:t>
          </a:r>
          <a:r>
            <a:rPr lang="pt-BR" sz="1050" kern="1200">
              <a:solidFill>
                <a:sysClr val="window" lastClr="FFFFFF"/>
              </a:solidFill>
              <a:latin typeface="Calibri"/>
              <a:ea typeface="+mn-ea"/>
              <a:cs typeface="+mn-cs"/>
            </a:rPr>
            <a:t>
</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custT="1"/>
      <dgm:spPr>
        <a:solidFill>
          <a:schemeClr val="tx1"/>
        </a:solidFill>
      </dgm:spPr>
      <dgm:t>
        <a:bodyPr/>
        <a:lstStyle/>
        <a:p>
          <a:r>
            <a:rPr lang="pt-BR" sz="1100"/>
            <a:t>IMPLEMENTAR KPIS GLOBAIS</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custT="1"/>
      <dgm:spPr>
        <a:solidFill>
          <a:schemeClr val="tx1"/>
        </a:solidFill>
      </dgm:spPr>
      <dgm:t>
        <a:bodyPr/>
        <a:lstStyle/>
        <a:p>
          <a:r>
            <a:rPr lang="pt-BR" sz="1100"/>
            <a:t>DASHBOARD CLIENTE</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custT="1"/>
      <dgm:spPr>
        <a:solidFill>
          <a:schemeClr val="tx1"/>
        </a:solidFill>
      </dgm:spPr>
      <dgm:t>
        <a:bodyPr/>
        <a:lstStyle/>
        <a:p>
          <a:r>
            <a:rPr lang="pt-BR" sz="1050"/>
            <a:t>IMPLEMENTAR LAYOUT</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0E0D5914-9733-4438-B53B-E54AED87BD25}">
      <dgm:prSet custT="1"/>
      <dgm:spPr>
        <a:solidFill>
          <a:srgbClr val="FF7838"/>
        </a:solidFill>
      </dgm:spPr>
      <dgm:t>
        <a:bodyPr/>
        <a:lstStyle/>
        <a:p>
          <a:r>
            <a:rPr lang="pt-BR" sz="1100" b="1"/>
            <a:t>DESENVOLVIMENTO DO DASHBOARD</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0B7A893D-34B0-412E-AAF0-3244FF37E62F}">
      <dgm:prSet custT="1"/>
      <dgm:spPr>
        <a:solidFill>
          <a:schemeClr val="tx1"/>
        </a:solidFill>
      </dgm:spPr>
      <dgm:t>
        <a:bodyPr/>
        <a:lstStyle/>
        <a:p>
          <a:r>
            <a:rPr lang="pt-BR" sz="1100"/>
            <a:t>ALOCAÇÃO DE RECURSOS</a:t>
          </a:r>
        </a:p>
      </dgm:t>
    </dgm:pt>
    <dgm:pt modelId="{EBBEF2A1-4FE1-445D-81D1-191137E58D73}" type="sibTrans" cxnId="{DD8252DC-97BB-4DFF-98B1-5F9768B012B2}">
      <dgm:prSet/>
      <dgm:spPr/>
      <dgm:t>
        <a:bodyPr/>
        <a:lstStyle/>
        <a:p>
          <a:endParaRPr lang="pt-BR"/>
        </a:p>
      </dgm:t>
    </dgm:pt>
    <dgm:pt modelId="{2DEF8671-DD1F-49D2-9C9F-4553E51583D7}" type="parTrans" cxnId="{DD8252DC-97BB-4DFF-98B1-5F9768B012B2}">
      <dgm:prSet/>
      <dgm:spPr/>
      <dgm:t>
        <a:bodyPr/>
        <a:lstStyle/>
        <a:p>
          <a:endParaRPr lang="pt-BR"/>
        </a:p>
      </dgm:t>
    </dgm:pt>
    <dgm:pt modelId="{A6D171A2-ACE9-47CE-966B-07AC28368C51}">
      <dgm:prSet custT="1"/>
      <dgm:spPr>
        <a:solidFill>
          <a:schemeClr val="tx1"/>
        </a:solidFill>
      </dgm:spPr>
      <dgm:t>
        <a:bodyPr/>
        <a:lstStyle/>
        <a:p>
          <a:r>
            <a:rPr lang="pt-BR" sz="1050"/>
            <a:t>ANÁLISE DE RISCOS E PLANO DE MITIGAÇÃO</a:t>
          </a:r>
        </a:p>
      </dgm:t>
    </dgm:pt>
    <dgm:pt modelId="{A7F6F4D7-B248-4104-AFC1-56F4E080B179}" type="parTrans" cxnId="{7D8CF95E-2144-427B-A790-BE8E0DC351AE}">
      <dgm:prSet/>
      <dgm:spPr/>
      <dgm:t>
        <a:bodyPr/>
        <a:lstStyle/>
        <a:p>
          <a:endParaRPr lang="pt-BR"/>
        </a:p>
      </dgm:t>
    </dgm:pt>
    <dgm:pt modelId="{77C6076A-5BC1-4169-8F2A-4C4AB3C5AE54}" type="sibTrans" cxnId="{7D8CF95E-2144-427B-A790-BE8E0DC351AE}">
      <dgm:prSet/>
      <dgm:spPr/>
      <dgm:t>
        <a:bodyPr/>
        <a:lstStyle/>
        <a:p>
          <a:endParaRPr lang="pt-BR"/>
        </a:p>
      </dgm:t>
    </dgm:pt>
    <dgm:pt modelId="{528CD382-5692-46EE-90E4-AC2CF9821533}">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DESIGN</a:t>
          </a:r>
        </a:p>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PROTOTIPAGEM</a:t>
          </a:r>
        </a:p>
      </dgm:t>
    </dgm:pt>
    <dgm:pt modelId="{26686CA9-5606-4501-B724-82E4C0BF49B7}" type="parTrans" cxnId="{35418B78-DE73-4F5E-A93A-E7450DDD94EE}">
      <dgm:prSet/>
      <dgm:spPr/>
      <dgm:t>
        <a:bodyPr/>
        <a:lstStyle/>
        <a:p>
          <a:endParaRPr lang="pt-BR"/>
        </a:p>
      </dgm:t>
    </dgm:pt>
    <dgm:pt modelId="{6BA46488-FE19-4F98-BBA9-C635A705427E}" type="sibTrans" cxnId="{35418B78-DE73-4F5E-A93A-E7450DDD94EE}">
      <dgm:prSet/>
      <dgm:spPr/>
      <dgm:t>
        <a:bodyPr/>
        <a:lstStyle/>
        <a:p>
          <a:endParaRPr lang="pt-BR"/>
        </a:p>
      </dgm:t>
    </dgm:pt>
    <dgm:pt modelId="{8A2B2102-1499-4193-A6B2-01CFDA548D57}">
      <dgm:prSet custT="1"/>
      <dgm:spPr>
        <a:solidFill>
          <a:schemeClr val="tx1"/>
        </a:solidFill>
      </dgm:spPr>
      <dgm:t>
        <a:bodyPr/>
        <a:lstStyle/>
        <a:p>
          <a:r>
            <a:rPr lang="pt-BR" sz="1050"/>
            <a:t>DEFINIÇÃO E CÁLCULO DOS KPIs PRINCIPAIS</a:t>
          </a:r>
        </a:p>
      </dgm:t>
    </dgm:pt>
    <dgm:pt modelId="{739DF37C-1AFF-4825-BBC9-76F853AC86EF}" type="parTrans" cxnId="{A11D2A2A-C315-4A63-B1F6-E951FEB8A1AF}">
      <dgm:prSet/>
      <dgm:spPr/>
      <dgm:t>
        <a:bodyPr/>
        <a:lstStyle/>
        <a:p>
          <a:endParaRPr lang="pt-BR"/>
        </a:p>
      </dgm:t>
    </dgm:pt>
    <dgm:pt modelId="{58029EA2-C793-4EA8-9AA8-3AD1C23FFCC6}" type="sibTrans" cxnId="{A11D2A2A-C315-4A63-B1F6-E951FEB8A1AF}">
      <dgm:prSet/>
      <dgm:spPr/>
      <dgm:t>
        <a:bodyPr/>
        <a:lstStyle/>
        <a:p>
          <a:endParaRPr lang="pt-BR"/>
        </a:p>
      </dgm:t>
    </dgm:pt>
    <dgm:pt modelId="{A0968FAE-D548-4156-ABEA-12473981AA9C}">
      <dgm:prSet custT="1"/>
      <dgm:spPr>
        <a:solidFill>
          <a:schemeClr val="tx1"/>
        </a:solidFill>
      </dgm:spPr>
      <dgm:t>
        <a:bodyPr/>
        <a:lstStyle/>
        <a:p>
          <a:r>
            <a:rPr lang="pt-BR" sz="1050"/>
            <a:t>TRATAMENTO E LIMPEZA DOS DADOS</a:t>
          </a:r>
        </a:p>
      </dgm:t>
    </dgm:pt>
    <dgm:pt modelId="{5014405E-534E-41DC-819F-77BAF9C82FF5}" type="parTrans" cxnId="{7830597A-AA01-46BA-BF9F-D9C645876DB0}">
      <dgm:prSet/>
      <dgm:spPr/>
      <dgm:t>
        <a:bodyPr/>
        <a:lstStyle/>
        <a:p>
          <a:endParaRPr lang="pt-BR"/>
        </a:p>
      </dgm:t>
    </dgm:pt>
    <dgm:pt modelId="{81C83AD3-7D66-4BEF-AE3C-E32834111947}" type="sibTrans" cxnId="{7830597A-AA01-46BA-BF9F-D9C645876DB0}">
      <dgm:prSet/>
      <dgm:spPr/>
      <dgm:t>
        <a:bodyPr/>
        <a:lstStyle/>
        <a:p>
          <a:endParaRPr lang="pt-BR"/>
        </a:p>
      </dgm:t>
    </dgm:pt>
    <dgm:pt modelId="{BFC17AD2-8029-4D12-9803-4D4F2A3A73B2}">
      <dgm:prSet custT="1"/>
      <dgm:spPr>
        <a:solidFill>
          <a:schemeClr val="tx1"/>
        </a:solidFill>
      </dgm:spPr>
      <dgm:t>
        <a:bodyPr/>
        <a:lstStyle/>
        <a:p>
          <a:r>
            <a:rPr lang="pt-BR" sz="1050"/>
            <a:t>ESTRUTURAÇÃO DO MODELO DE DADOS</a:t>
          </a:r>
        </a:p>
      </dgm:t>
    </dgm:pt>
    <dgm:pt modelId="{882CC68B-8EA7-439F-9947-CD33B6A7DE3D}" type="parTrans" cxnId="{98047195-120B-47A4-9882-3A4DCF24A3EF}">
      <dgm:prSet/>
      <dgm:spPr/>
      <dgm:t>
        <a:bodyPr/>
        <a:lstStyle/>
        <a:p>
          <a:endParaRPr lang="pt-BR"/>
        </a:p>
      </dgm:t>
    </dgm:pt>
    <dgm:pt modelId="{84BF932C-2EB3-40B8-8D6F-E3C657FE6A7D}" type="sibTrans" cxnId="{98047195-120B-47A4-9882-3A4DCF24A3EF}">
      <dgm:prSet/>
      <dgm:spPr/>
      <dgm:t>
        <a:bodyPr/>
        <a:lstStyle/>
        <a:p>
          <a:endParaRPr lang="pt-BR"/>
        </a:p>
      </dgm:t>
    </dgm:pt>
    <dgm:pt modelId="{12B7EA37-BC8C-4F54-9D16-C66BA8698BAD}">
      <dgm:prSet custT="1"/>
      <dgm:spPr>
        <a:solidFill>
          <a:schemeClr val="tx1"/>
        </a:solidFill>
      </dgm:spPr>
      <dgm:t>
        <a:bodyPr/>
        <a:lstStyle/>
        <a:p>
          <a:r>
            <a:rPr lang="pt-BR" sz="1050"/>
            <a:t>VALIDAÇÃO DOS DADOS COM STAKEHOLDERS</a:t>
          </a:r>
        </a:p>
      </dgm:t>
    </dgm:pt>
    <dgm:pt modelId="{0149A2DF-9F11-47E6-9D34-16530D6B5F07}" type="parTrans" cxnId="{956C6003-8AB0-44FE-862C-A359F3C20E4F}">
      <dgm:prSet/>
      <dgm:spPr/>
      <dgm:t>
        <a:bodyPr/>
        <a:lstStyle/>
        <a:p>
          <a:endParaRPr lang="pt-BR"/>
        </a:p>
      </dgm:t>
    </dgm:pt>
    <dgm:pt modelId="{46BA83CB-65E6-44A3-8355-4A8FE7FF215D}" type="sibTrans" cxnId="{956C6003-8AB0-44FE-862C-A359F3C20E4F}">
      <dgm:prSet/>
      <dgm:spPr/>
      <dgm:t>
        <a:bodyPr/>
        <a:lstStyle/>
        <a:p>
          <a:endParaRPr lang="pt-BR"/>
        </a:p>
      </dgm:t>
    </dgm:pt>
    <dgm:pt modelId="{93083002-5ED9-4B2F-81AB-B7B7CAD2A4E1}">
      <dgm:prSet custT="1"/>
      <dgm:spPr>
        <a:solidFill>
          <a:schemeClr val="tx1"/>
        </a:solidFill>
      </dgm:spPr>
      <dgm:t>
        <a:bodyPr/>
        <a:lstStyle/>
        <a:p>
          <a:r>
            <a:rPr lang="pt-BR" sz="1050"/>
            <a:t>PROTOTIPAÇÃO DA INTERFACE</a:t>
          </a:r>
        </a:p>
      </dgm:t>
    </dgm:pt>
    <dgm:pt modelId="{10DAA332-DF4A-4D95-8B17-0D00334A0AFA}" type="parTrans" cxnId="{44BF87CD-4A2C-4E43-9C65-50F4E7A714CD}">
      <dgm:prSet/>
      <dgm:spPr/>
      <dgm:t>
        <a:bodyPr/>
        <a:lstStyle/>
        <a:p>
          <a:endParaRPr lang="pt-BR"/>
        </a:p>
      </dgm:t>
    </dgm:pt>
    <dgm:pt modelId="{CFCEA1F2-0A15-449A-AE13-BFE08A9E3268}" type="sibTrans" cxnId="{44BF87CD-4A2C-4E43-9C65-50F4E7A714CD}">
      <dgm:prSet/>
      <dgm:spPr/>
      <dgm:t>
        <a:bodyPr/>
        <a:lstStyle/>
        <a:p>
          <a:endParaRPr lang="pt-BR"/>
        </a:p>
      </dgm:t>
    </dgm:pt>
    <dgm:pt modelId="{291FB17D-DBF1-48F6-B2AE-1B56F1267FEB}">
      <dgm:prSet custT="1"/>
      <dgm:spPr>
        <a:solidFill>
          <a:schemeClr val="tx1"/>
        </a:solidFill>
      </dgm:spPr>
      <dgm:t>
        <a:bodyPr/>
        <a:lstStyle/>
        <a:p>
          <a:r>
            <a:rPr lang="pt-BR" sz="1050"/>
            <a:t>LAYOUT DESKTOP</a:t>
          </a:r>
        </a:p>
      </dgm:t>
    </dgm:pt>
    <dgm:pt modelId="{36C680D7-D85F-4350-8D7A-88B0A717AC17}" type="parTrans" cxnId="{3DD8A5E1-1AA6-4E90-B7D1-B20348410B83}">
      <dgm:prSet/>
      <dgm:spPr/>
      <dgm:t>
        <a:bodyPr/>
        <a:lstStyle/>
        <a:p>
          <a:endParaRPr lang="pt-BR"/>
        </a:p>
      </dgm:t>
    </dgm:pt>
    <dgm:pt modelId="{96CAC7D0-3565-4FFF-8380-A01294FE3806}" type="sibTrans" cxnId="{3DD8A5E1-1AA6-4E90-B7D1-B20348410B83}">
      <dgm:prSet/>
      <dgm:spPr/>
      <dgm:t>
        <a:bodyPr/>
        <a:lstStyle/>
        <a:p>
          <a:endParaRPr lang="pt-BR"/>
        </a:p>
      </dgm:t>
    </dgm:pt>
    <dgm:pt modelId="{ED2BFF5E-6E43-48B9-A0B1-73D5452CC67B}">
      <dgm:prSet custT="1"/>
      <dgm:spPr>
        <a:solidFill>
          <a:schemeClr val="tx1"/>
        </a:solidFill>
      </dgm:spPr>
      <dgm:t>
        <a:bodyPr/>
        <a:lstStyle/>
        <a:p>
          <a:r>
            <a:rPr lang="pt-BR" sz="1050"/>
            <a:t>LAYOUT MOBILE</a:t>
          </a:r>
        </a:p>
      </dgm:t>
    </dgm:pt>
    <dgm:pt modelId="{CA0CB7E6-3B73-436C-BE67-374EE45E06C5}" type="parTrans" cxnId="{87891EBD-8B33-481D-861E-50E0CC4785CA}">
      <dgm:prSet/>
      <dgm:spPr/>
      <dgm:t>
        <a:bodyPr/>
        <a:lstStyle/>
        <a:p>
          <a:endParaRPr lang="pt-BR"/>
        </a:p>
      </dgm:t>
    </dgm:pt>
    <dgm:pt modelId="{F4EE129E-F818-4F07-B0AA-69FD99D43E32}" type="sibTrans" cxnId="{87891EBD-8B33-481D-861E-50E0CC4785CA}">
      <dgm:prSet/>
      <dgm:spPr/>
      <dgm:t>
        <a:bodyPr/>
        <a:lstStyle/>
        <a:p>
          <a:endParaRPr lang="pt-BR"/>
        </a:p>
      </dgm:t>
    </dgm:pt>
    <dgm:pt modelId="{93ABF7D2-5710-472D-8AB2-FC60297382E9}">
      <dgm:prSet custT="1"/>
      <dgm:spPr>
        <a:solidFill>
          <a:schemeClr val="tx1"/>
        </a:solidFill>
      </dgm:spPr>
      <dgm:t>
        <a:bodyPr/>
        <a:lstStyle/>
        <a:p>
          <a:r>
            <a:rPr lang="pt-BR" sz="1050"/>
            <a:t>IDENTIDADE VISUAL CANNOLI</a:t>
          </a:r>
        </a:p>
      </dgm:t>
    </dgm:pt>
    <dgm:pt modelId="{05C901AB-5DEB-40C3-B4FB-BE32DC8D99AC}" type="parTrans" cxnId="{4ECDA099-65A4-4668-B9BE-38D60268B0EA}">
      <dgm:prSet/>
      <dgm:spPr/>
      <dgm:t>
        <a:bodyPr/>
        <a:lstStyle/>
        <a:p>
          <a:endParaRPr lang="pt-BR"/>
        </a:p>
      </dgm:t>
    </dgm:pt>
    <dgm:pt modelId="{1DF6BC91-AD3B-4315-AD7D-F942E824BEBE}" type="sibTrans" cxnId="{4ECDA099-65A4-4668-B9BE-38D60268B0EA}">
      <dgm:prSet/>
      <dgm:spPr/>
      <dgm:t>
        <a:bodyPr/>
        <a:lstStyle/>
        <a:p>
          <a:endParaRPr lang="pt-BR"/>
        </a:p>
      </dgm:t>
    </dgm:pt>
    <dgm:pt modelId="{6ED7CE4A-2562-45A8-9620-A9DE72BEB691}">
      <dgm:prSet custT="1"/>
      <dgm:spPr>
        <a:solidFill>
          <a:schemeClr val="tx1"/>
        </a:solidFill>
      </dgm:spPr>
      <dgm:t>
        <a:bodyPr/>
        <a:lstStyle/>
        <a:p>
          <a:r>
            <a:rPr lang="pt-BR" sz="1050"/>
            <a:t>PROTÓTIPO DOS RELATÓRIOS EXPORTÁVEIS</a:t>
          </a:r>
        </a:p>
      </dgm:t>
    </dgm:pt>
    <dgm:pt modelId="{C9D6D058-29C4-4A9B-B453-98C00726E847}" type="parTrans" cxnId="{1CDEFD9B-341A-4340-9CF0-35EF7B22F288}">
      <dgm:prSet/>
      <dgm:spPr/>
      <dgm:t>
        <a:bodyPr/>
        <a:lstStyle/>
        <a:p>
          <a:endParaRPr lang="pt-BR"/>
        </a:p>
      </dgm:t>
    </dgm:pt>
    <dgm:pt modelId="{099F8C7E-4E03-48C6-B285-212E4F3EDC14}" type="sibTrans" cxnId="{1CDEFD9B-341A-4340-9CF0-35EF7B22F288}">
      <dgm:prSet/>
      <dgm:spPr/>
      <dgm:t>
        <a:bodyPr/>
        <a:lstStyle/>
        <a:p>
          <a:endParaRPr lang="pt-BR"/>
        </a:p>
      </dgm:t>
    </dgm:pt>
    <dgm:pt modelId="{1691AC1F-A941-466F-BEEA-3D931DFE24B3}">
      <dgm:prSet custT="1"/>
      <dgm:spPr>
        <a:solidFill>
          <a:schemeClr val="tx1"/>
        </a:solidFill>
      </dgm:spPr>
      <dgm:t>
        <a:bodyPr/>
        <a:lstStyle/>
        <a:p>
          <a:r>
            <a:rPr lang="pt-BR" sz="1100">
              <a:latin typeface="+mn-lt"/>
            </a:rPr>
            <a:t>APROVAÇÃO DO PROTÓTIPO</a:t>
          </a:r>
        </a:p>
      </dgm:t>
    </dgm:pt>
    <dgm:pt modelId="{07743DB8-D1D8-4F42-A41D-3A7F0DD4C651}" type="parTrans" cxnId="{B8F96199-5A90-4540-A88A-BEA8BA36B8F6}">
      <dgm:prSet/>
      <dgm:spPr/>
      <dgm:t>
        <a:bodyPr/>
        <a:lstStyle/>
        <a:p>
          <a:endParaRPr lang="pt-BR"/>
        </a:p>
      </dgm:t>
    </dgm:pt>
    <dgm:pt modelId="{C39F3DCB-FBD7-4E96-BCDE-DCE8C2839EF5}" type="sibTrans" cxnId="{B8F96199-5A90-4540-A88A-BEA8BA36B8F6}">
      <dgm:prSet/>
      <dgm:spPr/>
      <dgm:t>
        <a:bodyPr/>
        <a:lstStyle/>
        <a:p>
          <a:endParaRPr lang="pt-BR"/>
        </a:p>
      </dgm:t>
    </dgm:pt>
    <dgm:pt modelId="{49CE9B73-FF7C-46DD-AFBB-FC2285FBD282}">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RELATORIOS EXPORTAVEIS </a:t>
          </a:r>
        </a:p>
      </dgm:t>
    </dgm:pt>
    <dgm:pt modelId="{A3A6548B-7989-414C-9983-AC46E8F7CE35}" type="parTrans" cxnId="{04751F41-4491-4786-936E-77621373EE1A}">
      <dgm:prSet/>
      <dgm:spPr/>
      <dgm:t>
        <a:bodyPr/>
        <a:lstStyle/>
        <a:p>
          <a:endParaRPr lang="pt-BR"/>
        </a:p>
      </dgm:t>
    </dgm:pt>
    <dgm:pt modelId="{990846DD-BBAF-41F2-AEED-995C95B67DFC}" type="sibTrans" cxnId="{04751F41-4491-4786-936E-77621373EE1A}">
      <dgm:prSet/>
      <dgm:spPr/>
      <dgm:t>
        <a:bodyPr/>
        <a:lstStyle/>
        <a:p>
          <a:endParaRPr lang="pt-BR"/>
        </a:p>
      </dgm:t>
    </dgm:pt>
    <dgm:pt modelId="{D9CF4831-4D8A-4996-892B-AA36EF6FBE83}">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GRÁFICOS COMPARATIVOS</a:t>
          </a:r>
        </a:p>
      </dgm:t>
    </dgm:pt>
    <dgm:pt modelId="{4CFCB267-0565-4290-B0EC-F2168D38F6BB}" type="parTrans" cxnId="{CAD9DAAB-3C1F-4622-B5E6-68B6C5B5D941}">
      <dgm:prSet/>
      <dgm:spPr/>
      <dgm:t>
        <a:bodyPr/>
        <a:lstStyle/>
        <a:p>
          <a:endParaRPr lang="pt-BR"/>
        </a:p>
      </dgm:t>
    </dgm:pt>
    <dgm:pt modelId="{7B6D17A7-5EA7-49C0-860E-2B65F10E8FA4}" type="sibTrans" cxnId="{CAD9DAAB-3C1F-4622-B5E6-68B6C5B5D941}">
      <dgm:prSet/>
      <dgm:spPr/>
      <dgm:t>
        <a:bodyPr/>
        <a:lstStyle/>
        <a:p>
          <a:endParaRPr lang="pt-BR"/>
        </a:p>
      </dgm:t>
    </dgm:pt>
    <dgm:pt modelId="{A9373C89-A434-40DE-9EF2-FFE68B81A36D}">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KPIS INDIVIDUAIS</a:t>
          </a:r>
        </a:p>
      </dgm:t>
    </dgm:pt>
    <dgm:pt modelId="{828019C1-8BDA-454A-A3F5-71B5DF66CD64}" type="parTrans" cxnId="{0CB40642-9AFE-4EF0-B2EE-DEA4D18C0B8C}">
      <dgm:prSet/>
      <dgm:spPr/>
      <dgm:t>
        <a:bodyPr/>
        <a:lstStyle/>
        <a:p>
          <a:endParaRPr lang="pt-BR"/>
        </a:p>
      </dgm:t>
    </dgm:pt>
    <dgm:pt modelId="{C2C53485-9A17-493C-8DBE-3FB0D05145D8}" type="sibTrans" cxnId="{0CB40642-9AFE-4EF0-B2EE-DEA4D18C0B8C}">
      <dgm:prSet/>
      <dgm:spPr/>
      <dgm:t>
        <a:bodyPr/>
        <a:lstStyle/>
        <a:p>
          <a:endParaRPr lang="pt-BR"/>
        </a:p>
      </dgm:t>
    </dgm:pt>
    <dgm:pt modelId="{62A597C2-3985-4DF1-B6A3-CD97CF04D85C}">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IMPLEMENTAR REMENDAÇÕES AUTOMÁTICAS</a:t>
          </a:r>
        </a:p>
      </dgm:t>
    </dgm:pt>
    <dgm:pt modelId="{3A82848D-3BAD-4D07-B792-259C9C5739EB}" type="parTrans" cxnId="{51829C56-F69D-4A18-9143-F04BDFC5A65D}">
      <dgm:prSet/>
      <dgm:spPr/>
      <dgm:t>
        <a:bodyPr/>
        <a:lstStyle/>
        <a:p>
          <a:endParaRPr lang="pt-BR"/>
        </a:p>
      </dgm:t>
    </dgm:pt>
    <dgm:pt modelId="{C34544E4-A71D-4241-B4F2-5921B1CA74D7}" type="sibTrans" cxnId="{51829C56-F69D-4A18-9143-F04BDFC5A65D}">
      <dgm:prSet/>
      <dgm:spPr/>
      <dgm:t>
        <a:bodyPr/>
        <a:lstStyle/>
        <a:p>
          <a:endParaRPr lang="pt-BR"/>
        </a:p>
      </dgm:t>
    </dgm:pt>
    <dgm:pt modelId="{C07DE72C-9BBD-4BF2-9868-B1DF3C8A2835}">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BACKEND INTEGRAÇÃO  </a:t>
          </a:r>
        </a:p>
      </dgm:t>
    </dgm:pt>
    <dgm:pt modelId="{244DD4FF-C8BF-40AA-8BE8-88B857889572}" type="parTrans" cxnId="{6AA09400-E9FF-41F4-8CF7-CCD8134C73B7}">
      <dgm:prSet/>
      <dgm:spPr/>
      <dgm:t>
        <a:bodyPr/>
        <a:lstStyle/>
        <a:p>
          <a:endParaRPr lang="pt-BR"/>
        </a:p>
      </dgm:t>
    </dgm:pt>
    <dgm:pt modelId="{6D7219E7-C8AE-47CE-87EC-715BB0DFCE2F}" type="sibTrans" cxnId="{6AA09400-E9FF-41F4-8CF7-CCD8134C73B7}">
      <dgm:prSet/>
      <dgm:spPr/>
      <dgm:t>
        <a:bodyPr/>
        <a:lstStyle/>
        <a:p>
          <a:endParaRPr lang="pt-BR"/>
        </a:p>
      </dgm:t>
    </dgm:pt>
    <dgm:pt modelId="{BBC0D196-8F41-431A-9896-93F27C1DBC3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ARQUITETURA DO SERVIDOR </a:t>
          </a:r>
        </a:p>
      </dgm:t>
    </dgm:pt>
    <dgm:pt modelId="{CE1E6D1A-5491-4AFC-AC38-12490E395605}" type="parTrans" cxnId="{65606121-2BE3-4F27-8AF4-A2B9ED54E976}">
      <dgm:prSet/>
      <dgm:spPr/>
      <dgm:t>
        <a:bodyPr/>
        <a:lstStyle/>
        <a:p>
          <a:endParaRPr lang="pt-BR"/>
        </a:p>
      </dgm:t>
    </dgm:pt>
    <dgm:pt modelId="{180A18BB-B8DC-43C9-8093-0BD64F4D4EFA}" type="sibTrans" cxnId="{65606121-2BE3-4F27-8AF4-A2B9ED54E976}">
      <dgm:prSet/>
      <dgm:spPr/>
      <dgm:t>
        <a:bodyPr/>
        <a:lstStyle/>
        <a:p>
          <a:endParaRPr lang="pt-BR"/>
        </a:p>
      </dgm:t>
    </dgm:pt>
    <dgm:pt modelId="{90D1C9F8-CB77-480D-9FBB-EB042A6F735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050"/>
            <a:t>CONFIGURAÇÃO DO SERVIDOR  E BANCO DE DADOS</a:t>
          </a:r>
        </a:p>
      </dgm:t>
    </dgm:pt>
    <dgm:pt modelId="{211704C1-AAD3-4864-94FC-2B6320152294}" type="parTrans" cxnId="{5D34B455-F423-4858-9253-8F9D74E03D27}">
      <dgm:prSet/>
      <dgm:spPr/>
      <dgm:t>
        <a:bodyPr/>
        <a:lstStyle/>
        <a:p>
          <a:endParaRPr lang="pt-BR"/>
        </a:p>
      </dgm:t>
    </dgm:pt>
    <dgm:pt modelId="{12A51C37-EC78-4FCC-9394-6A6CD6A35079}" type="sibTrans" cxnId="{5D34B455-F423-4858-9253-8F9D74E03D27}">
      <dgm:prSet/>
      <dgm:spPr/>
      <dgm:t>
        <a:bodyPr/>
        <a:lstStyle/>
        <a:p>
          <a:endParaRPr lang="pt-BR"/>
        </a:p>
      </dgm:t>
    </dgm:pt>
    <dgm:pt modelId="{28501417-7E4B-40FC-B34B-7E343250740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PDF</a:t>
          </a:r>
        </a:p>
      </dgm:t>
    </dgm:pt>
    <dgm:pt modelId="{D6BD0BF4-0FB2-4001-BAF4-817E7CA3C2B3}" type="parTrans" cxnId="{64CB9504-2C71-4E67-BD5C-E29839BAE720}">
      <dgm:prSet/>
      <dgm:spPr/>
      <dgm:t>
        <a:bodyPr/>
        <a:lstStyle/>
        <a:p>
          <a:endParaRPr lang="pt-BR"/>
        </a:p>
      </dgm:t>
    </dgm:pt>
    <dgm:pt modelId="{783963FA-5C9B-417F-92E2-0A27D96DFC34}" type="sibTrans" cxnId="{64CB9504-2C71-4E67-BD5C-E29839BAE720}">
      <dgm:prSet/>
      <dgm:spPr/>
      <dgm:t>
        <a:bodyPr/>
        <a:lstStyle/>
        <a:p>
          <a:endParaRPr lang="pt-BR"/>
        </a:p>
      </dgm:t>
    </dgm:pt>
    <dgm:pt modelId="{9681D347-D36D-4FED-96D1-DB31A3688FA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EXCEL</a:t>
          </a:r>
        </a:p>
      </dgm:t>
    </dgm:pt>
    <dgm:pt modelId="{F0FECEE8-DCD5-4678-9C8B-437B099A8302}" type="parTrans" cxnId="{5AC9A687-ECCC-4180-9A6A-D82EAF941A6A}">
      <dgm:prSet/>
      <dgm:spPr/>
      <dgm:t>
        <a:bodyPr/>
        <a:lstStyle/>
        <a:p>
          <a:endParaRPr lang="pt-BR"/>
        </a:p>
      </dgm:t>
    </dgm:pt>
    <dgm:pt modelId="{63F31538-7B39-4358-A09C-5552F8200443}" type="sibTrans" cxnId="{5AC9A687-ECCC-4180-9A6A-D82EAF941A6A}">
      <dgm:prSet/>
      <dgm:spPr/>
      <dgm:t>
        <a:bodyPr/>
        <a:lstStyle/>
        <a:p>
          <a:endParaRPr lang="pt-BR"/>
        </a:p>
      </dgm:t>
    </dgm:pt>
    <dgm:pt modelId="{35A27B8C-710F-4E4E-AF7C-044AA5B9CDF3}">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CSV</a:t>
          </a:r>
        </a:p>
      </dgm:t>
    </dgm:pt>
    <dgm:pt modelId="{7C8371B9-B552-4E17-AA77-DFDE57563D36}" type="parTrans" cxnId="{2B63BD82-8ACB-451F-BF9D-DA0B49075309}">
      <dgm:prSet/>
      <dgm:spPr/>
      <dgm:t>
        <a:bodyPr/>
        <a:lstStyle/>
        <a:p>
          <a:endParaRPr lang="pt-BR"/>
        </a:p>
      </dgm:t>
    </dgm:pt>
    <dgm:pt modelId="{11EDC8D0-52AC-4E53-85CF-ECD375105733}" type="sibTrans" cxnId="{2B63BD82-8ACB-451F-BF9D-DA0B49075309}">
      <dgm:prSet/>
      <dgm:spPr/>
      <dgm:t>
        <a:bodyPr/>
        <a:lstStyle/>
        <a:p>
          <a:endParaRPr lang="pt-BR"/>
        </a:p>
      </dgm:t>
    </dgm:pt>
    <dgm:pt modelId="{348E782C-9E57-44D4-AA0C-9489BC0241A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IMPEMENTAÇÃO DA AUTENTICAÇÃO</a:t>
          </a:r>
        </a:p>
      </dgm:t>
    </dgm:pt>
    <dgm:pt modelId="{2E30F0D8-4269-462B-A8B4-E10E06F29B1C}" type="parTrans" cxnId="{118E565F-5CED-494C-99AC-2680C0A03FE0}">
      <dgm:prSet/>
      <dgm:spPr/>
      <dgm:t>
        <a:bodyPr/>
        <a:lstStyle/>
        <a:p>
          <a:endParaRPr lang="pt-BR"/>
        </a:p>
      </dgm:t>
    </dgm:pt>
    <dgm:pt modelId="{89BAD6C8-7DD5-46C8-976C-7FFE43F9F6D8}" type="sibTrans" cxnId="{118E565F-5CED-494C-99AC-2680C0A03FE0}">
      <dgm:prSet/>
      <dgm:spPr/>
      <dgm:t>
        <a:bodyPr/>
        <a:lstStyle/>
        <a:p>
          <a:endParaRPr lang="pt-BR"/>
        </a:p>
      </dgm:t>
    </dgm:pt>
    <dgm:pt modelId="{C589DDB4-2E67-44CB-9CC5-AE32D79BB26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INTEGRAÇÃO COM DASHBOARD WEB</a:t>
          </a:r>
        </a:p>
      </dgm:t>
    </dgm:pt>
    <dgm:pt modelId="{F5F45B82-5909-497D-8820-AA12D2C4A68E}" type="parTrans" cxnId="{371DFA87-7AC5-4949-89BD-5733A1C27040}">
      <dgm:prSet/>
      <dgm:spPr/>
      <dgm:t>
        <a:bodyPr/>
        <a:lstStyle/>
        <a:p>
          <a:endParaRPr lang="pt-BR"/>
        </a:p>
      </dgm:t>
    </dgm:pt>
    <dgm:pt modelId="{EC4358EC-5CCE-42D2-8299-278C8E29D405}" type="sibTrans" cxnId="{371DFA87-7AC5-4949-89BD-5733A1C27040}">
      <dgm:prSet/>
      <dgm:spPr/>
      <dgm:t>
        <a:bodyPr/>
        <a:lstStyle/>
        <a:p>
          <a:endParaRPr lang="pt-BR"/>
        </a:p>
      </dgm:t>
    </dgm:pt>
    <dgm:pt modelId="{A7D8441C-B55E-4780-9598-7D1CEC7960F2}">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INTEIGÊNCIA ARTIFICIAL  E MACHINE LEARNING</a:t>
          </a:r>
        </a:p>
      </dgm:t>
    </dgm:pt>
    <dgm:pt modelId="{27CAA9D9-4772-45F9-9D95-A8FA2306D666}" type="parTrans" cxnId="{84E9442F-9AC5-4DAF-A27C-C89ED0BE6694}">
      <dgm:prSet/>
      <dgm:spPr/>
      <dgm:t>
        <a:bodyPr/>
        <a:lstStyle/>
        <a:p>
          <a:endParaRPr lang="pt-BR"/>
        </a:p>
      </dgm:t>
    </dgm:pt>
    <dgm:pt modelId="{07492033-9966-4716-B35B-B1B984BFEB04}" type="sibTrans" cxnId="{84E9442F-9AC5-4DAF-A27C-C89ED0BE6694}">
      <dgm:prSet/>
      <dgm:spPr/>
      <dgm:t>
        <a:bodyPr/>
        <a:lstStyle/>
        <a:p>
          <a:endParaRPr lang="pt-BR"/>
        </a:p>
      </dgm:t>
    </dgm:pt>
    <dgm:pt modelId="{2AD9DFD9-FF42-40D3-A347-616CDF00209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ALERTAS INTELIGENTES </a:t>
          </a:r>
        </a:p>
      </dgm:t>
    </dgm:pt>
    <dgm:pt modelId="{49F0ABCA-626D-4EAD-8D91-509E38EB3BEC}" type="parTrans" cxnId="{40B1C0E1-7E0A-4453-9A83-E9EDE734AD94}">
      <dgm:prSet/>
      <dgm:spPr/>
      <dgm:t>
        <a:bodyPr/>
        <a:lstStyle/>
        <a:p>
          <a:endParaRPr lang="pt-BR"/>
        </a:p>
      </dgm:t>
    </dgm:pt>
    <dgm:pt modelId="{BFA92960-A24D-44CE-9865-BF53EB9140B2}" type="sibTrans" cxnId="{40B1C0E1-7E0A-4453-9A83-E9EDE734AD94}">
      <dgm:prSet/>
      <dgm:spPr/>
      <dgm:t>
        <a:bodyPr/>
        <a:lstStyle/>
        <a:p>
          <a:endParaRPr lang="pt-BR"/>
        </a:p>
      </dgm:t>
    </dgm:pt>
    <dgm:pt modelId="{420E026A-B0F1-4F79-AE92-6FB2FB30A7D5}">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PREVISÃO / SEGMENTAÇÃO DE CLIENTES</a:t>
          </a:r>
        </a:p>
      </dgm:t>
    </dgm:pt>
    <dgm:pt modelId="{6EB3A023-DF18-456F-8742-709BC29A6D90}" type="parTrans" cxnId="{FC15BDD2-4253-4E5C-B1A7-446120CFA49D}">
      <dgm:prSet/>
      <dgm:spPr/>
      <dgm:t>
        <a:bodyPr/>
        <a:lstStyle/>
        <a:p>
          <a:endParaRPr lang="pt-BR"/>
        </a:p>
      </dgm:t>
    </dgm:pt>
    <dgm:pt modelId="{938DADEC-F465-4741-AEFF-B512D9AA1C7D}" type="sibTrans" cxnId="{FC15BDD2-4253-4E5C-B1A7-446120CFA49D}">
      <dgm:prSet/>
      <dgm:spPr/>
      <dgm:t>
        <a:bodyPr/>
        <a:lstStyle/>
        <a:p>
          <a:endParaRPr lang="pt-BR"/>
        </a:p>
      </dgm:t>
    </dgm:pt>
    <dgm:pt modelId="{AF707513-AC3B-416F-9558-6B37FEC3292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COM  DADOS SIMULADOS</a:t>
          </a:r>
        </a:p>
      </dgm:t>
    </dgm:pt>
    <dgm:pt modelId="{1511BF46-F7E7-417C-B9F2-BD3532FDAA44}" type="parTrans" cxnId="{CE1B0F34-C7B6-473E-AACE-0A423FE3C367}">
      <dgm:prSet/>
      <dgm:spPr/>
      <dgm:t>
        <a:bodyPr/>
        <a:lstStyle/>
        <a:p>
          <a:endParaRPr lang="pt-BR"/>
        </a:p>
      </dgm:t>
    </dgm:pt>
    <dgm:pt modelId="{A960F2E7-6043-41ED-9EC6-6C0B8250FA92}" type="sibTrans" cxnId="{CE1B0F34-C7B6-473E-AACE-0A423FE3C367}">
      <dgm:prSet/>
      <dgm:spPr/>
      <dgm:t>
        <a:bodyPr/>
        <a:lstStyle/>
        <a:p>
          <a:endParaRPr lang="pt-BR"/>
        </a:p>
      </dgm:t>
    </dgm:pt>
    <dgm:pt modelId="{970EEFA4-C91D-4794-9DDD-D3DE98BC48C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DOCUMENTAÇÃO DOS RESULTADOS DE IA/ML</a:t>
          </a:r>
        </a:p>
      </dgm:t>
    </dgm:pt>
    <dgm:pt modelId="{A1659C20-29A2-4486-A0DF-587A9939B621}" type="parTrans" cxnId="{9A20BF35-734F-4053-AEDB-1763544674F8}">
      <dgm:prSet/>
      <dgm:spPr/>
      <dgm:t>
        <a:bodyPr/>
        <a:lstStyle/>
        <a:p>
          <a:endParaRPr lang="pt-BR"/>
        </a:p>
      </dgm:t>
    </dgm:pt>
    <dgm:pt modelId="{1CF1FCF1-A9C6-4A41-A90C-A257B3888586}" type="sibTrans" cxnId="{9A20BF35-734F-4053-AEDB-1763544674F8}">
      <dgm:prSet/>
      <dgm:spPr/>
      <dgm:t>
        <a:bodyPr/>
        <a:lstStyle/>
        <a:p>
          <a:endParaRPr lang="pt-BR"/>
        </a:p>
      </dgm:t>
    </dgm:pt>
    <dgm:pt modelId="{0C2D4EF3-226C-4637-A496-5025A0614D79}">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TESTESDE RESPONSIVIDADE</a:t>
          </a:r>
        </a:p>
      </dgm:t>
    </dgm:pt>
    <dgm:pt modelId="{28A11BAF-04BE-47EE-B081-1696A41C0F1F}" type="parTrans" cxnId="{2ACD92AF-8834-4AEC-80D0-98B6B416D0D6}">
      <dgm:prSet/>
      <dgm:spPr/>
      <dgm:t>
        <a:bodyPr/>
        <a:lstStyle/>
        <a:p>
          <a:endParaRPr lang="pt-BR"/>
        </a:p>
      </dgm:t>
    </dgm:pt>
    <dgm:pt modelId="{2A42A7D6-FD69-4B5D-B344-BE81A3BC38A4}" type="sibTrans" cxnId="{2ACD92AF-8834-4AEC-80D0-98B6B416D0D6}">
      <dgm:prSet/>
      <dgm:spPr/>
      <dgm:t>
        <a:bodyPr/>
        <a:lstStyle/>
        <a:p>
          <a:endParaRPr lang="pt-BR"/>
        </a:p>
      </dgm:t>
    </dgm:pt>
    <dgm:pt modelId="{36228F37-34A5-48C8-88CB-5A3EF9260555}">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DE SEGURANÇA</a:t>
          </a:r>
        </a:p>
      </dgm:t>
    </dgm:pt>
    <dgm:pt modelId="{0FFBB908-0334-4CF4-9FFE-1417E3845736}" type="parTrans" cxnId="{96696F74-E026-4B35-AA98-6055065CFC74}">
      <dgm:prSet/>
      <dgm:spPr/>
      <dgm:t>
        <a:bodyPr/>
        <a:lstStyle/>
        <a:p>
          <a:endParaRPr lang="pt-BR"/>
        </a:p>
      </dgm:t>
    </dgm:pt>
    <dgm:pt modelId="{C8CB8D33-94AE-4800-B879-17DE46F4C684}" type="sibTrans" cxnId="{96696F74-E026-4B35-AA98-6055065CFC74}">
      <dgm:prSet/>
      <dgm:spPr/>
      <dgm:t>
        <a:bodyPr/>
        <a:lstStyle/>
        <a:p>
          <a:endParaRPr lang="pt-BR"/>
        </a:p>
      </dgm:t>
    </dgm:pt>
    <dgm:pt modelId="{81474DC1-9675-432E-A6EF-BA6686558EDE}">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DOCMENTAÇÃO ACADÊMICA</a:t>
          </a:r>
        </a:p>
      </dgm:t>
    </dgm:pt>
    <dgm:pt modelId="{7BF15C27-0061-47EA-9B42-D2A948E6E979}" type="parTrans" cxnId="{EE4E6832-2DC8-48BC-B053-7996B26D0C38}">
      <dgm:prSet/>
      <dgm:spPr/>
      <dgm:t>
        <a:bodyPr/>
        <a:lstStyle/>
        <a:p>
          <a:endParaRPr lang="pt-BR"/>
        </a:p>
      </dgm:t>
    </dgm:pt>
    <dgm:pt modelId="{B71BCFE2-4FCC-42C8-87E4-AA11927B7B56}" type="sibTrans" cxnId="{EE4E6832-2DC8-48BC-B053-7996B26D0C38}">
      <dgm:prSet/>
      <dgm:spPr/>
      <dgm:t>
        <a:bodyPr/>
        <a:lstStyle/>
        <a:p>
          <a:endParaRPr lang="pt-BR"/>
        </a:p>
      </dgm:t>
    </dgm:pt>
    <dgm:pt modelId="{73243CCA-A446-4C73-A8F2-FA1FD7785728}">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APRESENTAÇÃO E ENCERRAMENTO</a:t>
          </a:r>
        </a:p>
      </dgm:t>
    </dgm:pt>
    <dgm:pt modelId="{4E8E5799-D48D-46DA-B16B-77A41401E8E0}" type="parTrans" cxnId="{837C7B68-651F-4DFE-AA99-7371465778A4}">
      <dgm:prSet/>
      <dgm:spPr/>
      <dgm:t>
        <a:bodyPr/>
        <a:lstStyle/>
        <a:p>
          <a:endParaRPr lang="pt-BR"/>
        </a:p>
      </dgm:t>
    </dgm:pt>
    <dgm:pt modelId="{D6C600F7-75AB-4A15-90AC-A36A6B4B5CA3}" type="sibTrans" cxnId="{837C7B68-651F-4DFE-AA99-7371465778A4}">
      <dgm:prSet/>
      <dgm:spPr/>
      <dgm:t>
        <a:bodyPr/>
        <a:lstStyle/>
        <a:p>
          <a:endParaRPr lang="pt-BR"/>
        </a:p>
      </dgm:t>
    </dgm:pt>
    <dgm:pt modelId="{8019AB13-6D20-429D-99DC-136A3BE0F0C4}">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BIG DATA</a:t>
          </a:r>
        </a:p>
      </dgm:t>
    </dgm:pt>
    <dgm:pt modelId="{2B21AADB-94FC-454D-8266-A5A7A2CB1921}" type="parTrans" cxnId="{054D8B7C-A93B-4309-B9A3-9031EF3D1F25}">
      <dgm:prSet/>
      <dgm:spPr/>
      <dgm:t>
        <a:bodyPr/>
        <a:lstStyle/>
        <a:p>
          <a:endParaRPr lang="pt-BR"/>
        </a:p>
      </dgm:t>
    </dgm:pt>
    <dgm:pt modelId="{9D8FF467-AF1A-4432-982B-C30C1D6967E6}" type="sibTrans" cxnId="{054D8B7C-A93B-4309-B9A3-9031EF3D1F25}">
      <dgm:prSet/>
      <dgm:spPr/>
      <dgm:t>
        <a:bodyPr/>
        <a:lstStyle/>
        <a:p>
          <a:endParaRPr lang="pt-BR"/>
        </a:p>
      </dgm:t>
    </dgm:pt>
    <dgm:pt modelId="{A5790AA9-A25C-4784-8775-BA71E09B2E17}">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IA/ML</a:t>
          </a:r>
        </a:p>
      </dgm:t>
    </dgm:pt>
    <dgm:pt modelId="{619F0375-CDD7-4C99-95FA-0394E098555E}" type="parTrans" cxnId="{FD3FCF04-54ED-4981-BFDA-415E3D8E3B30}">
      <dgm:prSet/>
      <dgm:spPr/>
      <dgm:t>
        <a:bodyPr/>
        <a:lstStyle/>
        <a:p>
          <a:endParaRPr lang="pt-BR"/>
        </a:p>
      </dgm:t>
    </dgm:pt>
    <dgm:pt modelId="{02D03815-08CC-45FA-B169-6F4C5C702C15}" type="sibTrans" cxnId="{FD3FCF04-54ED-4981-BFDA-415E3D8E3B30}">
      <dgm:prSet/>
      <dgm:spPr/>
      <dgm:t>
        <a:bodyPr/>
        <a:lstStyle/>
        <a:p>
          <a:endParaRPr lang="pt-BR"/>
        </a:p>
      </dgm:t>
    </dgm:pt>
    <dgm:pt modelId="{BEBB6B44-5855-4428-B75D-885701B5A8EA}">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DOCUMENTO DE CIBERSEGURANÇA</a:t>
          </a:r>
        </a:p>
      </dgm:t>
    </dgm:pt>
    <dgm:pt modelId="{2ED6A068-BA7F-48D7-974F-D17F3632CD17}" type="parTrans" cxnId="{3C02E87E-A8FD-4DDA-80F8-0C8E8A05907F}">
      <dgm:prSet/>
      <dgm:spPr/>
      <dgm:t>
        <a:bodyPr/>
        <a:lstStyle/>
        <a:p>
          <a:endParaRPr lang="pt-BR"/>
        </a:p>
      </dgm:t>
    </dgm:pt>
    <dgm:pt modelId="{CD3AD337-BE21-41D9-9534-74359FE8FEAD}" type="sibTrans" cxnId="{3C02E87E-A8FD-4DDA-80F8-0C8E8A05907F}">
      <dgm:prSet/>
      <dgm:spPr/>
      <dgm:t>
        <a:bodyPr/>
        <a:lstStyle/>
        <a:p>
          <a:endParaRPr lang="pt-BR"/>
        </a:p>
      </dgm:t>
    </dgm:pt>
    <dgm:pt modelId="{60632654-6003-4E2D-BB3F-B32702522E8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050"/>
            <a:t>AVALIAÇÃO DE CLAREZA/VALOR DIS KPIS E GRÁFICOS COM USUÁRIOS PILOTO</a:t>
          </a:r>
        </a:p>
      </dgm:t>
    </dgm:pt>
    <dgm:pt modelId="{9EF1D56F-404C-4D16-9734-CA6081A2DE40}" type="parTrans" cxnId="{558B70DF-E7FF-4760-A9A2-C14861AC8CDF}">
      <dgm:prSet/>
      <dgm:spPr/>
      <dgm:t>
        <a:bodyPr/>
        <a:lstStyle/>
        <a:p>
          <a:endParaRPr lang="pt-BR"/>
        </a:p>
      </dgm:t>
    </dgm:pt>
    <dgm:pt modelId="{73EE8BCB-9B22-4108-B259-357254A300C7}" type="sibTrans" cxnId="{558B70DF-E7FF-4760-A9A2-C14861AC8CDF}">
      <dgm:prSet/>
      <dgm:spPr/>
      <dgm:t>
        <a:bodyPr/>
        <a:lstStyle/>
        <a:p>
          <a:endParaRPr lang="pt-BR"/>
        </a:p>
      </dgm:t>
    </dgm:pt>
    <dgm:pt modelId="{060F3217-7C49-4826-805A-E22C20FF48BF}">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AJUSTES FINAIS</a:t>
          </a:r>
        </a:p>
      </dgm:t>
    </dgm:pt>
    <dgm:pt modelId="{9CBD7C76-C7D6-4DBC-A311-553FA397D74B}" type="parTrans" cxnId="{91BAD566-86EB-489B-8448-D25D7B0EE0A3}">
      <dgm:prSet/>
      <dgm:spPr/>
      <dgm:t>
        <a:bodyPr/>
        <a:lstStyle/>
        <a:p>
          <a:endParaRPr lang="pt-BR"/>
        </a:p>
      </dgm:t>
    </dgm:pt>
    <dgm:pt modelId="{1067BB0E-7B63-4573-A8F9-61E29B13D828}" type="sibTrans" cxnId="{91BAD566-86EB-489B-8448-D25D7B0EE0A3}">
      <dgm:prSet/>
      <dgm:spPr/>
      <dgm:t>
        <a:bodyPr/>
        <a:lstStyle/>
        <a:p>
          <a:endParaRPr lang="pt-BR"/>
        </a:p>
      </dgm:t>
    </dgm:pt>
    <dgm:pt modelId="{701483BD-27AA-4F8B-A3E5-11E43608E216}">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FUNCIONAIS</a:t>
          </a:r>
        </a:p>
      </dgm:t>
    </dgm:pt>
    <dgm:pt modelId="{BD6266DB-CA4A-4688-9C09-8528D5914385}" type="sibTrans" cxnId="{BFDF3B2F-0547-4084-A0D5-DFDEAA72FDD5}">
      <dgm:prSet/>
      <dgm:spPr/>
      <dgm:t>
        <a:bodyPr/>
        <a:lstStyle/>
        <a:p>
          <a:endParaRPr lang="pt-BR"/>
        </a:p>
      </dgm:t>
    </dgm:pt>
    <dgm:pt modelId="{0D00E017-D3D5-46D1-999A-7719EC3D4C6D}" type="parTrans" cxnId="{BFDF3B2F-0547-4084-A0D5-DFDEAA72FDD5}">
      <dgm:prSet/>
      <dgm:spPr/>
      <dgm:t>
        <a:bodyPr/>
        <a:lstStyle/>
        <a:p>
          <a:endParaRPr lang="pt-BR"/>
        </a:p>
      </dgm:t>
    </dgm:pt>
    <dgm:pt modelId="{8DC0284B-2994-4181-BD5E-036527C76AC4}">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TESTES E VALIDAÇÃO</a:t>
          </a:r>
        </a:p>
      </dgm:t>
    </dgm:pt>
    <dgm:pt modelId="{70F34A1A-1D03-41F9-98D0-53DBCAA0B913}" type="sibTrans" cxnId="{2FB5E35F-485E-4EA2-8AA5-3F26EB9B914D}">
      <dgm:prSet/>
      <dgm:spPr/>
      <dgm:t>
        <a:bodyPr/>
        <a:lstStyle/>
        <a:p>
          <a:endParaRPr lang="pt-BR"/>
        </a:p>
      </dgm:t>
    </dgm:pt>
    <dgm:pt modelId="{299BE8CA-8B21-4AEF-ADA9-97117DD0B39F}" type="parTrans" cxnId="{2FB5E35F-485E-4EA2-8AA5-3F26EB9B914D}">
      <dgm:prSet/>
      <dgm:spPr/>
      <dgm:t>
        <a:bodyPr/>
        <a:lstStyle/>
        <a:p>
          <a:endParaRPr lang="pt-BR"/>
        </a:p>
      </dgm:t>
    </dgm:pt>
    <dgm:pt modelId="{857F6AB5-4E16-42DE-9B31-CE6BC0FBB1E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100"/>
            <a:t>DOCUMENTAÇÃO  TÉCNICA DO SISTEMA E RELATÓRIO FINAL</a:t>
          </a:r>
        </a:p>
      </dgm:t>
    </dgm:pt>
    <dgm:pt modelId="{8ED092D5-D0C9-4D56-A6C0-7AD0D6762A78}" type="parTrans" cxnId="{9309310E-EFF1-4F8C-AB56-6712F4A9E080}">
      <dgm:prSet/>
      <dgm:spPr/>
      <dgm:t>
        <a:bodyPr/>
        <a:lstStyle/>
        <a:p>
          <a:endParaRPr lang="pt-BR"/>
        </a:p>
      </dgm:t>
    </dgm:pt>
    <dgm:pt modelId="{4B2671A1-81E0-4C48-906D-AE0A4FE4135D}" type="sibTrans" cxnId="{9309310E-EFF1-4F8C-AB56-6712F4A9E080}">
      <dgm:prSet/>
      <dgm:spPr/>
      <dgm:t>
        <a:bodyPr/>
        <a:lstStyle/>
        <a:p>
          <a:endParaRPr lang="pt-BR"/>
        </a:p>
      </dgm:t>
    </dgm:pt>
    <dgm:pt modelId="{A5F57B00-D771-488F-BF7F-A1A63164E15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BANNER</a:t>
          </a:r>
        </a:p>
      </dgm:t>
    </dgm:pt>
    <dgm:pt modelId="{BB05355C-6EC1-4840-AF39-A94D72865F47}" type="parTrans" cxnId="{7955F3D1-0EA0-42D9-A61A-E792C29AC2F0}">
      <dgm:prSet/>
      <dgm:spPr/>
      <dgm:t>
        <a:bodyPr/>
        <a:lstStyle/>
        <a:p>
          <a:endParaRPr lang="pt-BR"/>
        </a:p>
      </dgm:t>
    </dgm:pt>
    <dgm:pt modelId="{D53A3AA2-8BFA-44BE-855C-B93D69428504}" type="sibTrans" cxnId="{7955F3D1-0EA0-42D9-A61A-E792C29AC2F0}">
      <dgm:prSet/>
      <dgm:spPr/>
      <dgm:t>
        <a:bodyPr/>
        <a:lstStyle/>
        <a:p>
          <a:endParaRPr lang="pt-BR"/>
        </a:p>
      </dgm:t>
    </dgm:pt>
    <dgm:pt modelId="{CE790BE1-B5E0-4B1B-89BD-C83DF974DBA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PITCH</a:t>
          </a:r>
        </a:p>
      </dgm:t>
    </dgm:pt>
    <dgm:pt modelId="{0B2E88C3-463B-4363-A7EA-5724DB134821}" type="parTrans" cxnId="{97B71568-220D-4749-8493-711A019C0153}">
      <dgm:prSet/>
      <dgm:spPr/>
      <dgm:t>
        <a:bodyPr/>
        <a:lstStyle/>
        <a:p>
          <a:endParaRPr lang="pt-BR"/>
        </a:p>
      </dgm:t>
    </dgm:pt>
    <dgm:pt modelId="{3F172DC8-6D5E-4E1E-AADB-CA64A2CF387D}" type="sibTrans" cxnId="{97B71568-220D-4749-8493-711A019C0153}">
      <dgm:prSet/>
      <dgm:spPr/>
      <dgm:t>
        <a:bodyPr/>
        <a:lstStyle/>
        <a:p>
          <a:endParaRPr lang="pt-BR"/>
        </a:p>
      </dgm:t>
    </dgm:pt>
    <dgm:pt modelId="{B52E82DC-35C4-4166-8342-3490FD1B2C38}">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ENTREGA  DO SISTEMA FUNCIONAL</a:t>
          </a:r>
        </a:p>
      </dgm:t>
    </dgm:pt>
    <dgm:pt modelId="{DDDBC0D4-9B61-4640-A4BA-9CD088494B2F}" type="parTrans" cxnId="{1CA68EC8-F1CD-4D25-8616-FE789F94DACC}">
      <dgm:prSet/>
      <dgm:spPr/>
      <dgm:t>
        <a:bodyPr/>
        <a:lstStyle/>
        <a:p>
          <a:endParaRPr lang="pt-BR"/>
        </a:p>
      </dgm:t>
    </dgm:pt>
    <dgm:pt modelId="{5804A5C9-9E5D-4517-A36F-8B5863BB12E3}" type="sibTrans" cxnId="{1CA68EC8-F1CD-4D25-8616-FE789F94DACC}">
      <dgm:prSet/>
      <dgm:spPr/>
      <dgm:t>
        <a:bodyPr/>
        <a:lstStyle/>
        <a:p>
          <a:endParaRPr lang="pt-BR"/>
        </a:p>
      </dgm:t>
    </dgm:pt>
    <dgm:pt modelId="{FD9ABEA2-79CA-4058-AABB-EDE95E7DFF48}">
      <dgm:prSet/>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a:t>APRESENTAÇÃO PARABANCA E CANNOLI</a:t>
          </a:r>
        </a:p>
      </dgm:t>
    </dgm:pt>
    <dgm:pt modelId="{CF2967D6-E400-4918-A0E5-58A3341322B7}" type="parTrans" cxnId="{B8833690-39C3-4CAB-8676-09E83E1C6411}">
      <dgm:prSet/>
      <dgm:spPr/>
      <dgm:t>
        <a:bodyPr/>
        <a:lstStyle/>
        <a:p>
          <a:endParaRPr lang="pt-BR"/>
        </a:p>
      </dgm:t>
    </dgm:pt>
    <dgm:pt modelId="{BFCA399E-1670-4C12-8136-04247B7BB272}" type="sibTrans" cxnId="{B8833690-39C3-4CAB-8676-09E83E1C6411}">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9"/>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9">
        <dgm:presLayoutVars>
          <dgm:chPref val="3"/>
        </dgm:presLayoutVars>
      </dgm:prSet>
      <dgm:spPr/>
    </dgm:pt>
    <dgm:pt modelId="{45896F72-DCDE-404C-8364-99656B71FFED}" type="pres">
      <dgm:prSet presAssocID="{B6389D6D-8AE5-4B3C-9BF6-CF7D2B974EDD}" presName="rootConnector" presStyleLbl="node3" presStyleIdx="0" presStyleCnt="29"/>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9"/>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9">
        <dgm:presLayoutVars>
          <dgm:chPref val="3"/>
        </dgm:presLayoutVars>
      </dgm:prSet>
      <dgm:spPr/>
    </dgm:pt>
    <dgm:pt modelId="{E332D8F5-24D1-438A-A88D-967661A9895B}" type="pres">
      <dgm:prSet presAssocID="{939AE253-A7E2-4EBA-B997-5913C2301F5A}" presName="rootConnector" presStyleLbl="node3" presStyleIdx="1" presStyleCnt="29"/>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9"/>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9">
        <dgm:presLayoutVars>
          <dgm:chPref val="3"/>
        </dgm:presLayoutVars>
      </dgm:prSet>
      <dgm:spPr/>
    </dgm:pt>
    <dgm:pt modelId="{D3BF38C4-1821-483A-AF26-C595ECE3E4B8}" type="pres">
      <dgm:prSet presAssocID="{6ED531EE-0BC7-4118-B43F-7D8D436633A8}" presName="rootConnector" presStyleLbl="node3" presStyleIdx="2" presStyleCnt="29"/>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9"/>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9">
        <dgm:presLayoutVars>
          <dgm:chPref val="3"/>
        </dgm:presLayoutVars>
      </dgm:prSet>
      <dgm:spPr/>
    </dgm:pt>
    <dgm:pt modelId="{CAC4091A-492F-459B-840C-5F8135FD499F}" type="pres">
      <dgm:prSet presAssocID="{97F38E1B-8B0A-4C1C-BB0E-8DC2824BBDEE}" presName="rootConnector" presStyleLbl="node3" presStyleIdx="3" presStyleCnt="29"/>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B894DCF4-CFDB-4655-8C23-F6D06D7FB345}" type="pres">
      <dgm:prSet presAssocID="{2DEF8671-DD1F-49D2-9C9F-4553E51583D7}" presName="Name37" presStyleLbl="parChTrans1D4" presStyleIdx="1"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1" presStyleCnt="22">
        <dgm:presLayoutVars>
          <dgm:chPref val="3"/>
        </dgm:presLayoutVars>
      </dgm:prSet>
      <dgm:spPr/>
    </dgm:pt>
    <dgm:pt modelId="{9DEDF8A8-C04F-4AC1-8A19-9C5D980141EF}" type="pres">
      <dgm:prSet presAssocID="{0B7A893D-34B0-412E-AAF0-3244FF37E62F}" presName="rootConnector" presStyleLbl="node4" presStyleIdx="1" presStyleCnt="22"/>
      <dgm:spPr/>
    </dgm:pt>
    <dgm:pt modelId="{1DE648D8-AE03-4D1A-A2BC-9B57B681966C}" type="pres">
      <dgm:prSet presAssocID="{0B7A893D-34B0-412E-AAF0-3244FF37E62F}" presName="hierChild4" presStyleCnt="0"/>
      <dgm:spPr/>
    </dgm:pt>
    <dgm:pt modelId="{F4448247-81DA-4FF3-879B-24D595736639}" type="pres">
      <dgm:prSet presAssocID="{A7F6F4D7-B248-4104-AFC1-56F4E080B179}" presName="Name37" presStyleLbl="parChTrans1D4" presStyleIdx="2" presStyleCnt="22"/>
      <dgm:spPr/>
    </dgm:pt>
    <dgm:pt modelId="{E0FC44CF-9AAB-4CD0-8A48-BC2E8A387D16}" type="pres">
      <dgm:prSet presAssocID="{A6D171A2-ACE9-47CE-966B-07AC28368C51}" presName="hierRoot2" presStyleCnt="0">
        <dgm:presLayoutVars>
          <dgm:hierBranch val="init"/>
        </dgm:presLayoutVars>
      </dgm:prSet>
      <dgm:spPr/>
    </dgm:pt>
    <dgm:pt modelId="{D1E6DC1A-18A6-4363-8636-CF67BE43AD8C}" type="pres">
      <dgm:prSet presAssocID="{A6D171A2-ACE9-47CE-966B-07AC28368C51}" presName="rootComposite" presStyleCnt="0"/>
      <dgm:spPr/>
    </dgm:pt>
    <dgm:pt modelId="{7FCA887C-C480-4AC9-AFC6-6D468FCE0949}" type="pres">
      <dgm:prSet presAssocID="{A6D171A2-ACE9-47CE-966B-07AC28368C51}" presName="rootText" presStyleLbl="node4" presStyleIdx="2" presStyleCnt="22">
        <dgm:presLayoutVars>
          <dgm:chPref val="3"/>
        </dgm:presLayoutVars>
      </dgm:prSet>
      <dgm:spPr/>
    </dgm:pt>
    <dgm:pt modelId="{07EAD12D-E2F1-4FAE-936D-AF5374BEA3ED}" type="pres">
      <dgm:prSet presAssocID="{A6D171A2-ACE9-47CE-966B-07AC28368C51}" presName="rootConnector" presStyleLbl="node4" presStyleIdx="2" presStyleCnt="22"/>
      <dgm:spPr/>
    </dgm:pt>
    <dgm:pt modelId="{2478F81F-8D0B-47C8-BD35-E34063F624CC}" type="pres">
      <dgm:prSet presAssocID="{A6D171A2-ACE9-47CE-966B-07AC28368C51}" presName="hierChild4" presStyleCnt="0"/>
      <dgm:spPr/>
    </dgm:pt>
    <dgm:pt modelId="{55C21942-1A21-4C2D-A087-6863338A0D68}" type="pres">
      <dgm:prSet presAssocID="{A6D171A2-ACE9-47CE-966B-07AC28368C51}" presName="hierChild5" presStyleCnt="0"/>
      <dgm:spPr/>
    </dgm:pt>
    <dgm:pt modelId="{100DADC4-F030-4864-A9B4-A0917383493F}" type="pres">
      <dgm:prSet presAssocID="{0B7A893D-34B0-412E-AAF0-3244FF37E62F}"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ScaleY="81873"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FB2DB3A0-B135-43F4-88C1-E9985DD92C2D}" type="pres">
      <dgm:prSet presAssocID="{622DEC80-7D3B-489F-A688-386A3BD66E46}" presName="Name37" presStyleLbl="parChTrans1D3" presStyleIdx="4" presStyleCnt="29"/>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3" presStyleIdx="4" presStyleCnt="29">
        <dgm:presLayoutVars>
          <dgm:chPref val="3"/>
        </dgm:presLayoutVars>
      </dgm:prSet>
      <dgm:spPr/>
    </dgm:pt>
    <dgm:pt modelId="{3957C82B-EF44-4844-A580-BC3F07AD1AAA}" type="pres">
      <dgm:prSet presAssocID="{69233474-9CCA-431F-ADB6-8A9AC33B9697}" presName="rootConnector" presStyleLbl="node3" presStyleIdx="4" presStyleCnt="29"/>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AAED209-4266-4BDB-BE83-CDA7CD9680FC}" type="pres">
      <dgm:prSet presAssocID="{5014405E-534E-41DC-819F-77BAF9C82FF5}" presName="Name37" presStyleLbl="parChTrans1D3" presStyleIdx="5" presStyleCnt="29"/>
      <dgm:spPr/>
    </dgm:pt>
    <dgm:pt modelId="{EAE27B83-875A-4B0B-987D-3FFC2970CD9E}" type="pres">
      <dgm:prSet presAssocID="{A0968FAE-D548-4156-ABEA-12473981AA9C}" presName="hierRoot2" presStyleCnt="0">
        <dgm:presLayoutVars>
          <dgm:hierBranch val="init"/>
        </dgm:presLayoutVars>
      </dgm:prSet>
      <dgm:spPr/>
    </dgm:pt>
    <dgm:pt modelId="{2FD2683B-8F48-4346-B09B-C721CA0AD943}" type="pres">
      <dgm:prSet presAssocID="{A0968FAE-D548-4156-ABEA-12473981AA9C}" presName="rootComposite" presStyleCnt="0"/>
      <dgm:spPr/>
    </dgm:pt>
    <dgm:pt modelId="{FC8B7921-A355-49D7-96E5-B53D961E1CB4}" type="pres">
      <dgm:prSet presAssocID="{A0968FAE-D548-4156-ABEA-12473981AA9C}" presName="rootText" presStyleLbl="node3" presStyleIdx="5" presStyleCnt="29">
        <dgm:presLayoutVars>
          <dgm:chPref val="3"/>
        </dgm:presLayoutVars>
      </dgm:prSet>
      <dgm:spPr/>
    </dgm:pt>
    <dgm:pt modelId="{49F7F1FB-2D5D-4395-8342-2E2E4A14A12D}" type="pres">
      <dgm:prSet presAssocID="{A0968FAE-D548-4156-ABEA-12473981AA9C}" presName="rootConnector" presStyleLbl="node3" presStyleIdx="5" presStyleCnt="29"/>
      <dgm:spPr/>
    </dgm:pt>
    <dgm:pt modelId="{250CD9BC-DE00-48CB-BD50-0614F89D1D3F}" type="pres">
      <dgm:prSet presAssocID="{A0968FAE-D548-4156-ABEA-12473981AA9C}" presName="hierChild4" presStyleCnt="0"/>
      <dgm:spPr/>
    </dgm:pt>
    <dgm:pt modelId="{CAB33B88-1B33-413B-A304-28BC529BC56D}" type="pres">
      <dgm:prSet presAssocID="{A0968FAE-D548-4156-ABEA-12473981AA9C}" presName="hierChild5" presStyleCnt="0"/>
      <dgm:spPr/>
    </dgm:pt>
    <dgm:pt modelId="{E8B4FBD4-C724-450E-8400-D0AD0F68DEBC}" type="pres">
      <dgm:prSet presAssocID="{882CC68B-8EA7-439F-9947-CD33B6A7DE3D}" presName="Name37" presStyleLbl="parChTrans1D3" presStyleIdx="6" presStyleCnt="29"/>
      <dgm:spPr/>
    </dgm:pt>
    <dgm:pt modelId="{498DBD7C-0A9C-47FE-BE8A-5AD9E8948235}" type="pres">
      <dgm:prSet presAssocID="{BFC17AD2-8029-4D12-9803-4D4F2A3A73B2}" presName="hierRoot2" presStyleCnt="0">
        <dgm:presLayoutVars>
          <dgm:hierBranch val="init"/>
        </dgm:presLayoutVars>
      </dgm:prSet>
      <dgm:spPr/>
    </dgm:pt>
    <dgm:pt modelId="{D42C0B1F-A97B-4361-B715-88B0C8918349}" type="pres">
      <dgm:prSet presAssocID="{BFC17AD2-8029-4D12-9803-4D4F2A3A73B2}" presName="rootComposite" presStyleCnt="0"/>
      <dgm:spPr/>
    </dgm:pt>
    <dgm:pt modelId="{54430A7C-1702-41C7-8C99-990BDD46FE19}" type="pres">
      <dgm:prSet presAssocID="{BFC17AD2-8029-4D12-9803-4D4F2A3A73B2}" presName="rootText" presStyleLbl="node3" presStyleIdx="6" presStyleCnt="29">
        <dgm:presLayoutVars>
          <dgm:chPref val="3"/>
        </dgm:presLayoutVars>
      </dgm:prSet>
      <dgm:spPr/>
    </dgm:pt>
    <dgm:pt modelId="{B27FFEB7-3B27-4F6D-9206-5507810FE958}" type="pres">
      <dgm:prSet presAssocID="{BFC17AD2-8029-4D12-9803-4D4F2A3A73B2}" presName="rootConnector" presStyleLbl="node3" presStyleIdx="6" presStyleCnt="29"/>
      <dgm:spPr/>
    </dgm:pt>
    <dgm:pt modelId="{4267651E-A0A7-4917-B115-0FAADB4D1806}" type="pres">
      <dgm:prSet presAssocID="{BFC17AD2-8029-4D12-9803-4D4F2A3A73B2}" presName="hierChild4" presStyleCnt="0"/>
      <dgm:spPr/>
    </dgm:pt>
    <dgm:pt modelId="{8C731B93-0370-473C-968B-31AE3787F4C4}" type="pres">
      <dgm:prSet presAssocID="{BFC17AD2-8029-4D12-9803-4D4F2A3A73B2}" presName="hierChild5" presStyleCnt="0"/>
      <dgm:spPr/>
    </dgm:pt>
    <dgm:pt modelId="{51872B40-94B4-435A-9535-37AAB4FCA615}" type="pres">
      <dgm:prSet presAssocID="{739DF37C-1AFF-4825-BBC9-76F853AC86EF}" presName="Name37" presStyleLbl="parChTrans1D3" presStyleIdx="7" presStyleCnt="29"/>
      <dgm:spPr/>
    </dgm:pt>
    <dgm:pt modelId="{14192271-3440-4F2A-BF7C-449AC5CC26EB}" type="pres">
      <dgm:prSet presAssocID="{8A2B2102-1499-4193-A6B2-01CFDA548D57}" presName="hierRoot2" presStyleCnt="0">
        <dgm:presLayoutVars>
          <dgm:hierBranch val="init"/>
        </dgm:presLayoutVars>
      </dgm:prSet>
      <dgm:spPr/>
    </dgm:pt>
    <dgm:pt modelId="{A1135A01-5715-47DE-BD85-D0262BFB9FD4}" type="pres">
      <dgm:prSet presAssocID="{8A2B2102-1499-4193-A6B2-01CFDA548D57}" presName="rootComposite" presStyleCnt="0"/>
      <dgm:spPr/>
    </dgm:pt>
    <dgm:pt modelId="{C7D7E9B6-8357-4B28-8F75-54D654E110DE}" type="pres">
      <dgm:prSet presAssocID="{8A2B2102-1499-4193-A6B2-01CFDA548D57}" presName="rootText" presStyleLbl="node3" presStyleIdx="7" presStyleCnt="29">
        <dgm:presLayoutVars>
          <dgm:chPref val="3"/>
        </dgm:presLayoutVars>
      </dgm:prSet>
      <dgm:spPr/>
    </dgm:pt>
    <dgm:pt modelId="{75DA8B26-115B-4F08-BBB5-E949961AA21C}" type="pres">
      <dgm:prSet presAssocID="{8A2B2102-1499-4193-A6B2-01CFDA548D57}" presName="rootConnector" presStyleLbl="node3" presStyleIdx="7" presStyleCnt="29"/>
      <dgm:spPr/>
    </dgm:pt>
    <dgm:pt modelId="{B727DF5C-167F-48D7-8E12-E4DBB7CA05BC}" type="pres">
      <dgm:prSet presAssocID="{8A2B2102-1499-4193-A6B2-01CFDA548D57}" presName="hierChild4" presStyleCnt="0"/>
      <dgm:spPr/>
    </dgm:pt>
    <dgm:pt modelId="{4FECF4FF-CC54-4464-879E-C97DD404ABA0}" type="pres">
      <dgm:prSet presAssocID="{8A2B2102-1499-4193-A6B2-01CFDA548D57}" presName="hierChild5" presStyleCnt="0"/>
      <dgm:spPr/>
    </dgm:pt>
    <dgm:pt modelId="{BD9D4FDF-A1E2-4834-B72F-D8D677269208}" type="pres">
      <dgm:prSet presAssocID="{0149A2DF-9F11-47E6-9D34-16530D6B5F07}" presName="Name37" presStyleLbl="parChTrans1D3" presStyleIdx="8" presStyleCnt="29"/>
      <dgm:spPr/>
    </dgm:pt>
    <dgm:pt modelId="{6E6014F6-5D8B-4A9D-98DE-AE437803A8D8}" type="pres">
      <dgm:prSet presAssocID="{12B7EA37-BC8C-4F54-9D16-C66BA8698BAD}" presName="hierRoot2" presStyleCnt="0">
        <dgm:presLayoutVars>
          <dgm:hierBranch val="init"/>
        </dgm:presLayoutVars>
      </dgm:prSet>
      <dgm:spPr/>
    </dgm:pt>
    <dgm:pt modelId="{22B7BBDE-633E-404D-AAB9-6D2860705D61}" type="pres">
      <dgm:prSet presAssocID="{12B7EA37-BC8C-4F54-9D16-C66BA8698BAD}" presName="rootComposite" presStyleCnt="0"/>
      <dgm:spPr/>
    </dgm:pt>
    <dgm:pt modelId="{F99C4D31-78A7-448A-8BA8-19D274304BC3}" type="pres">
      <dgm:prSet presAssocID="{12B7EA37-BC8C-4F54-9D16-C66BA8698BAD}" presName="rootText" presStyleLbl="node3" presStyleIdx="8" presStyleCnt="29">
        <dgm:presLayoutVars>
          <dgm:chPref val="3"/>
        </dgm:presLayoutVars>
      </dgm:prSet>
      <dgm:spPr/>
    </dgm:pt>
    <dgm:pt modelId="{4C08A3EA-214E-4B5D-9669-6C86061680B9}" type="pres">
      <dgm:prSet presAssocID="{12B7EA37-BC8C-4F54-9D16-C66BA8698BAD}" presName="rootConnector" presStyleLbl="node3" presStyleIdx="8" presStyleCnt="29"/>
      <dgm:spPr/>
    </dgm:pt>
    <dgm:pt modelId="{9B79AD44-5F47-4F2B-A98D-1B0149D7194F}" type="pres">
      <dgm:prSet presAssocID="{12B7EA37-BC8C-4F54-9D16-C66BA8698BAD}" presName="hierChild4" presStyleCnt="0"/>
      <dgm:spPr/>
    </dgm:pt>
    <dgm:pt modelId="{28D56F02-5747-4A58-9B70-5CC75C14B972}" type="pres">
      <dgm:prSet presAssocID="{12B7EA37-BC8C-4F54-9D16-C66BA8698BAD}" presName="hierChild5" presStyleCnt="0"/>
      <dgm:spPr/>
    </dgm:pt>
    <dgm:pt modelId="{BC2296E3-678E-497E-9639-ED3DB6D9EADC}" type="pres">
      <dgm:prSet presAssocID="{4D29C077-1695-455C-9DAA-E15887E6F57B}" presName="hierChild5" presStyleCnt="0"/>
      <dgm:spPr/>
    </dgm:pt>
    <dgm:pt modelId="{7943D994-308C-4599-BE3B-E0C4D2D0532B}" type="pres">
      <dgm:prSet presAssocID="{26686CA9-5606-4501-B724-82E4C0BF49B7}" presName="Name37" presStyleLbl="parChTrans1D2" presStyleIdx="3" presStyleCnt="10"/>
      <dgm:spPr/>
    </dgm:pt>
    <dgm:pt modelId="{6C2D51EC-D503-4385-AF0A-5F47B0AAB459}" type="pres">
      <dgm:prSet presAssocID="{528CD382-5692-46EE-90E4-AC2CF9821533}" presName="hierRoot2" presStyleCnt="0">
        <dgm:presLayoutVars>
          <dgm:hierBranch val="init"/>
        </dgm:presLayoutVars>
      </dgm:prSet>
      <dgm:spPr/>
    </dgm:pt>
    <dgm:pt modelId="{DF3E97BE-5496-48C7-9B9C-BC7B59F10EFB}" type="pres">
      <dgm:prSet presAssocID="{528CD382-5692-46EE-90E4-AC2CF9821533}" presName="rootComposite" presStyleCnt="0"/>
      <dgm:spPr/>
    </dgm:pt>
    <dgm:pt modelId="{3B404060-C4B8-4069-88EC-3953A2633527}" type="pres">
      <dgm:prSet presAssocID="{528CD382-5692-46EE-90E4-AC2CF9821533}" presName="rootText" presStyleLbl="node2" presStyleIdx="3" presStyleCnt="10" custLinFactNeighborY="-2145">
        <dgm:presLayoutVars>
          <dgm:chPref val="3"/>
        </dgm:presLayoutVars>
      </dgm:prSet>
      <dgm:spPr>
        <a:xfrm>
          <a:off x="12854990" y="1223617"/>
          <a:ext cx="1447625" cy="723812"/>
        </a:xfrm>
        <a:prstGeom prst="rect">
          <a:avLst/>
        </a:prstGeom>
      </dgm:spPr>
    </dgm:pt>
    <dgm:pt modelId="{3F08EE5A-BB8F-4A0A-ADFB-05D66B688E4E}" type="pres">
      <dgm:prSet presAssocID="{528CD382-5692-46EE-90E4-AC2CF9821533}" presName="rootConnector" presStyleLbl="node2" presStyleIdx="3" presStyleCnt="10"/>
      <dgm:spPr/>
    </dgm:pt>
    <dgm:pt modelId="{5E8A7A98-EB6D-4EE9-A2B9-0008AF77B90E}" type="pres">
      <dgm:prSet presAssocID="{528CD382-5692-46EE-90E4-AC2CF9821533}" presName="hierChild4" presStyleCnt="0"/>
      <dgm:spPr/>
    </dgm:pt>
    <dgm:pt modelId="{EA1F4C4B-5B09-4894-BF80-6EEC82D7904A}" type="pres">
      <dgm:prSet presAssocID="{10DAA332-DF4A-4D95-8B17-0D00334A0AFA}" presName="Name37" presStyleLbl="parChTrans1D3" presStyleIdx="9" presStyleCnt="29"/>
      <dgm:spPr/>
    </dgm:pt>
    <dgm:pt modelId="{FB5C3155-E598-467D-BE42-C51AD3212BFD}" type="pres">
      <dgm:prSet presAssocID="{93083002-5ED9-4B2F-81AB-B7B7CAD2A4E1}" presName="hierRoot2" presStyleCnt="0">
        <dgm:presLayoutVars>
          <dgm:hierBranch val="init"/>
        </dgm:presLayoutVars>
      </dgm:prSet>
      <dgm:spPr/>
    </dgm:pt>
    <dgm:pt modelId="{4B6DBBB6-C07B-4B7F-9C67-933D98D592D3}" type="pres">
      <dgm:prSet presAssocID="{93083002-5ED9-4B2F-81AB-B7B7CAD2A4E1}" presName="rootComposite" presStyleCnt="0"/>
      <dgm:spPr/>
    </dgm:pt>
    <dgm:pt modelId="{2E2E87A2-0A20-4637-961D-75738077EE9B}" type="pres">
      <dgm:prSet presAssocID="{93083002-5ED9-4B2F-81AB-B7B7CAD2A4E1}" presName="rootText" presStyleLbl="node3" presStyleIdx="9" presStyleCnt="29">
        <dgm:presLayoutVars>
          <dgm:chPref val="3"/>
        </dgm:presLayoutVars>
      </dgm:prSet>
      <dgm:spPr/>
    </dgm:pt>
    <dgm:pt modelId="{32F8D6B7-7DF4-43FC-9C34-469550DA9E81}" type="pres">
      <dgm:prSet presAssocID="{93083002-5ED9-4B2F-81AB-B7B7CAD2A4E1}" presName="rootConnector" presStyleLbl="node3" presStyleIdx="9" presStyleCnt="29"/>
      <dgm:spPr/>
    </dgm:pt>
    <dgm:pt modelId="{1C23AD8B-30DF-4A92-938A-FF00217AF0EA}" type="pres">
      <dgm:prSet presAssocID="{93083002-5ED9-4B2F-81AB-B7B7CAD2A4E1}" presName="hierChild4" presStyleCnt="0"/>
      <dgm:spPr/>
    </dgm:pt>
    <dgm:pt modelId="{59B12A77-E83D-4F20-969B-A610DD5139D7}" type="pres">
      <dgm:prSet presAssocID="{36C680D7-D85F-4350-8D7A-88B0A717AC17}" presName="Name37" presStyleLbl="parChTrans1D4" presStyleIdx="3" presStyleCnt="22"/>
      <dgm:spPr/>
    </dgm:pt>
    <dgm:pt modelId="{505D8D28-B64E-4472-8DDC-FE9BF0B34032}" type="pres">
      <dgm:prSet presAssocID="{291FB17D-DBF1-48F6-B2AE-1B56F1267FEB}" presName="hierRoot2" presStyleCnt="0">
        <dgm:presLayoutVars>
          <dgm:hierBranch val="init"/>
        </dgm:presLayoutVars>
      </dgm:prSet>
      <dgm:spPr/>
    </dgm:pt>
    <dgm:pt modelId="{2AB10FD6-A687-4877-A2A6-3D8264DFB0C0}" type="pres">
      <dgm:prSet presAssocID="{291FB17D-DBF1-48F6-B2AE-1B56F1267FEB}" presName="rootComposite" presStyleCnt="0"/>
      <dgm:spPr/>
    </dgm:pt>
    <dgm:pt modelId="{4979A0F6-25B6-42C1-8185-FDBBA9EB66D3}" type="pres">
      <dgm:prSet presAssocID="{291FB17D-DBF1-48F6-B2AE-1B56F1267FEB}" presName="rootText" presStyleLbl="node4" presStyleIdx="3" presStyleCnt="22">
        <dgm:presLayoutVars>
          <dgm:chPref val="3"/>
        </dgm:presLayoutVars>
      </dgm:prSet>
      <dgm:spPr/>
    </dgm:pt>
    <dgm:pt modelId="{750F93D7-A88C-4A92-9938-AC6C6A5E2C34}" type="pres">
      <dgm:prSet presAssocID="{291FB17D-DBF1-48F6-B2AE-1B56F1267FEB}" presName="rootConnector" presStyleLbl="node4" presStyleIdx="3" presStyleCnt="22"/>
      <dgm:spPr/>
    </dgm:pt>
    <dgm:pt modelId="{675420A9-165F-46E1-85E9-53DEC72A11FE}" type="pres">
      <dgm:prSet presAssocID="{291FB17D-DBF1-48F6-B2AE-1B56F1267FEB}" presName="hierChild4" presStyleCnt="0"/>
      <dgm:spPr/>
    </dgm:pt>
    <dgm:pt modelId="{90253D98-5FC6-42DD-B1CB-0184B3B97FEB}" type="pres">
      <dgm:prSet presAssocID="{291FB17D-DBF1-48F6-B2AE-1B56F1267FEB}" presName="hierChild5" presStyleCnt="0"/>
      <dgm:spPr/>
    </dgm:pt>
    <dgm:pt modelId="{A5E0A5BD-B9F6-4CF7-8B67-1AB84AA09C49}" type="pres">
      <dgm:prSet presAssocID="{CA0CB7E6-3B73-436C-BE67-374EE45E06C5}" presName="Name37" presStyleLbl="parChTrans1D4" presStyleIdx="4" presStyleCnt="22"/>
      <dgm:spPr/>
    </dgm:pt>
    <dgm:pt modelId="{EE20C8CB-CC30-486B-9144-3EB4A052958A}" type="pres">
      <dgm:prSet presAssocID="{ED2BFF5E-6E43-48B9-A0B1-73D5452CC67B}" presName="hierRoot2" presStyleCnt="0">
        <dgm:presLayoutVars>
          <dgm:hierBranch val="init"/>
        </dgm:presLayoutVars>
      </dgm:prSet>
      <dgm:spPr/>
    </dgm:pt>
    <dgm:pt modelId="{B355CC98-DD86-4892-8BC0-D476C27D0519}" type="pres">
      <dgm:prSet presAssocID="{ED2BFF5E-6E43-48B9-A0B1-73D5452CC67B}" presName="rootComposite" presStyleCnt="0"/>
      <dgm:spPr/>
    </dgm:pt>
    <dgm:pt modelId="{1482FEB5-1A29-4251-8FC9-271A731BAECB}" type="pres">
      <dgm:prSet presAssocID="{ED2BFF5E-6E43-48B9-A0B1-73D5452CC67B}" presName="rootText" presStyleLbl="node4" presStyleIdx="4" presStyleCnt="22">
        <dgm:presLayoutVars>
          <dgm:chPref val="3"/>
        </dgm:presLayoutVars>
      </dgm:prSet>
      <dgm:spPr/>
    </dgm:pt>
    <dgm:pt modelId="{53CBDC10-87F0-43A4-997E-4617F1DC4A00}" type="pres">
      <dgm:prSet presAssocID="{ED2BFF5E-6E43-48B9-A0B1-73D5452CC67B}" presName="rootConnector" presStyleLbl="node4" presStyleIdx="4" presStyleCnt="22"/>
      <dgm:spPr/>
    </dgm:pt>
    <dgm:pt modelId="{F44C8FEA-95B8-4AEF-9DD3-CD70ADE9E5D4}" type="pres">
      <dgm:prSet presAssocID="{ED2BFF5E-6E43-48B9-A0B1-73D5452CC67B}" presName="hierChild4" presStyleCnt="0"/>
      <dgm:spPr/>
    </dgm:pt>
    <dgm:pt modelId="{57D5C8DC-162D-45BC-970C-674093ECF384}" type="pres">
      <dgm:prSet presAssocID="{ED2BFF5E-6E43-48B9-A0B1-73D5452CC67B}" presName="hierChild5" presStyleCnt="0"/>
      <dgm:spPr/>
    </dgm:pt>
    <dgm:pt modelId="{5C70F8A1-664D-4C1C-96AA-F6D29258B65C}" type="pres">
      <dgm:prSet presAssocID="{93083002-5ED9-4B2F-81AB-B7B7CAD2A4E1}" presName="hierChild5" presStyleCnt="0"/>
      <dgm:spPr/>
    </dgm:pt>
    <dgm:pt modelId="{6266A937-366F-4957-A7E6-B3FC88B4761F}" type="pres">
      <dgm:prSet presAssocID="{05C901AB-5DEB-40C3-B4FB-BE32DC8D99AC}" presName="Name37" presStyleLbl="parChTrans1D3" presStyleIdx="10" presStyleCnt="29"/>
      <dgm:spPr/>
    </dgm:pt>
    <dgm:pt modelId="{EF7B199C-1C85-4A40-AF58-D4B448623215}" type="pres">
      <dgm:prSet presAssocID="{93ABF7D2-5710-472D-8AB2-FC60297382E9}" presName="hierRoot2" presStyleCnt="0">
        <dgm:presLayoutVars>
          <dgm:hierBranch val="init"/>
        </dgm:presLayoutVars>
      </dgm:prSet>
      <dgm:spPr/>
    </dgm:pt>
    <dgm:pt modelId="{1342B1EE-5B4F-4FA9-9055-32D11DA41607}" type="pres">
      <dgm:prSet presAssocID="{93ABF7D2-5710-472D-8AB2-FC60297382E9}" presName="rootComposite" presStyleCnt="0"/>
      <dgm:spPr/>
    </dgm:pt>
    <dgm:pt modelId="{890A5A79-36EF-4336-9432-24F09D0492E8}" type="pres">
      <dgm:prSet presAssocID="{93ABF7D2-5710-472D-8AB2-FC60297382E9}" presName="rootText" presStyleLbl="node3" presStyleIdx="10" presStyleCnt="29">
        <dgm:presLayoutVars>
          <dgm:chPref val="3"/>
        </dgm:presLayoutVars>
      </dgm:prSet>
      <dgm:spPr/>
    </dgm:pt>
    <dgm:pt modelId="{136F801A-4945-45E2-B41A-BC4357E30736}" type="pres">
      <dgm:prSet presAssocID="{93ABF7D2-5710-472D-8AB2-FC60297382E9}" presName="rootConnector" presStyleLbl="node3" presStyleIdx="10" presStyleCnt="29"/>
      <dgm:spPr/>
    </dgm:pt>
    <dgm:pt modelId="{FB2CD9E0-13E7-4AFB-A5F4-0B51DE5E2EB6}" type="pres">
      <dgm:prSet presAssocID="{93ABF7D2-5710-472D-8AB2-FC60297382E9}" presName="hierChild4" presStyleCnt="0"/>
      <dgm:spPr/>
    </dgm:pt>
    <dgm:pt modelId="{4EB0D7BB-9379-4A1A-9EFB-8C5D6EB21E63}" type="pres">
      <dgm:prSet presAssocID="{93ABF7D2-5710-472D-8AB2-FC60297382E9}" presName="hierChild5" presStyleCnt="0"/>
      <dgm:spPr/>
    </dgm:pt>
    <dgm:pt modelId="{00FA38C0-8526-405A-A79C-EA4B43160A0F}" type="pres">
      <dgm:prSet presAssocID="{C9D6D058-29C4-4A9B-B453-98C00726E847}" presName="Name37" presStyleLbl="parChTrans1D3" presStyleIdx="11" presStyleCnt="29"/>
      <dgm:spPr/>
    </dgm:pt>
    <dgm:pt modelId="{CF878620-9F8B-4260-9D81-69932C610E1D}" type="pres">
      <dgm:prSet presAssocID="{6ED7CE4A-2562-45A8-9620-A9DE72BEB691}" presName="hierRoot2" presStyleCnt="0">
        <dgm:presLayoutVars>
          <dgm:hierBranch val="init"/>
        </dgm:presLayoutVars>
      </dgm:prSet>
      <dgm:spPr/>
    </dgm:pt>
    <dgm:pt modelId="{21483077-D8C4-4E62-8B64-393EB2C42243}" type="pres">
      <dgm:prSet presAssocID="{6ED7CE4A-2562-45A8-9620-A9DE72BEB691}" presName="rootComposite" presStyleCnt="0"/>
      <dgm:spPr/>
    </dgm:pt>
    <dgm:pt modelId="{7F7C700D-801C-4A5C-8891-86861E612425}" type="pres">
      <dgm:prSet presAssocID="{6ED7CE4A-2562-45A8-9620-A9DE72BEB691}" presName="rootText" presStyleLbl="node3" presStyleIdx="11" presStyleCnt="29">
        <dgm:presLayoutVars>
          <dgm:chPref val="3"/>
        </dgm:presLayoutVars>
      </dgm:prSet>
      <dgm:spPr/>
    </dgm:pt>
    <dgm:pt modelId="{3D312EB0-8C0B-40D1-A9DE-C86FA83A8C5B}" type="pres">
      <dgm:prSet presAssocID="{6ED7CE4A-2562-45A8-9620-A9DE72BEB691}" presName="rootConnector" presStyleLbl="node3" presStyleIdx="11" presStyleCnt="29"/>
      <dgm:spPr/>
    </dgm:pt>
    <dgm:pt modelId="{2500152A-9874-4256-B47A-16ED5352FCED}" type="pres">
      <dgm:prSet presAssocID="{6ED7CE4A-2562-45A8-9620-A9DE72BEB691}" presName="hierChild4" presStyleCnt="0"/>
      <dgm:spPr/>
    </dgm:pt>
    <dgm:pt modelId="{85BC5345-E95F-48C2-B338-B2F72220FAE8}" type="pres">
      <dgm:prSet presAssocID="{6ED7CE4A-2562-45A8-9620-A9DE72BEB691}" presName="hierChild5" presStyleCnt="0"/>
      <dgm:spPr/>
    </dgm:pt>
    <dgm:pt modelId="{67B529CB-F8D0-4835-AC4E-4A9EE2C3F109}" type="pres">
      <dgm:prSet presAssocID="{07743DB8-D1D8-4F42-A41D-3A7F0DD4C651}" presName="Name37" presStyleLbl="parChTrans1D3" presStyleIdx="12" presStyleCnt="29"/>
      <dgm:spPr/>
    </dgm:pt>
    <dgm:pt modelId="{DFD7D6C9-C259-4A33-A9D5-2B6F6103506A}" type="pres">
      <dgm:prSet presAssocID="{1691AC1F-A941-466F-BEEA-3D931DFE24B3}" presName="hierRoot2" presStyleCnt="0">
        <dgm:presLayoutVars>
          <dgm:hierBranch val="init"/>
        </dgm:presLayoutVars>
      </dgm:prSet>
      <dgm:spPr/>
    </dgm:pt>
    <dgm:pt modelId="{DE41E8EE-961A-44DB-B83F-D7AD142F5E20}" type="pres">
      <dgm:prSet presAssocID="{1691AC1F-A941-466F-BEEA-3D931DFE24B3}" presName="rootComposite" presStyleCnt="0"/>
      <dgm:spPr/>
    </dgm:pt>
    <dgm:pt modelId="{023FBFEF-B68F-44E5-A1BE-D3CC62694A78}" type="pres">
      <dgm:prSet presAssocID="{1691AC1F-A941-466F-BEEA-3D931DFE24B3}" presName="rootText" presStyleLbl="node3" presStyleIdx="12" presStyleCnt="29">
        <dgm:presLayoutVars>
          <dgm:chPref val="3"/>
        </dgm:presLayoutVars>
      </dgm:prSet>
      <dgm:spPr/>
    </dgm:pt>
    <dgm:pt modelId="{C6937358-A633-40CD-80C2-456221D19DA0}" type="pres">
      <dgm:prSet presAssocID="{1691AC1F-A941-466F-BEEA-3D931DFE24B3}" presName="rootConnector" presStyleLbl="node3" presStyleIdx="12" presStyleCnt="29"/>
      <dgm:spPr/>
    </dgm:pt>
    <dgm:pt modelId="{90E3BAAB-84BF-461B-BFFD-31C86ACD7993}" type="pres">
      <dgm:prSet presAssocID="{1691AC1F-A941-466F-BEEA-3D931DFE24B3}" presName="hierChild4" presStyleCnt="0"/>
      <dgm:spPr/>
    </dgm:pt>
    <dgm:pt modelId="{007AD98D-473A-4CA8-B826-59CF8E82F4DA}" type="pres">
      <dgm:prSet presAssocID="{1691AC1F-A941-466F-BEEA-3D931DFE24B3}" presName="hierChild5" presStyleCnt="0"/>
      <dgm:spPr/>
    </dgm:pt>
    <dgm:pt modelId="{210612E6-FAC3-42E8-B9D0-21CBEC2C0515}" type="pres">
      <dgm:prSet presAssocID="{528CD382-5692-46EE-90E4-AC2CF9821533}" presName="hierChild5" presStyleCnt="0"/>
      <dgm:spPr/>
    </dgm:pt>
    <dgm:pt modelId="{86920179-6629-4A58-BB26-F9023C6AB676}" type="pres">
      <dgm:prSet presAssocID="{C025D0B3-3453-4AB2-8C0D-9A93251A872D}" presName="Name37" presStyleLbl="parChTrans1D2" presStyleIdx="4"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4"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4"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13" presStyleCnt="29"/>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13" presStyleCnt="29">
        <dgm:presLayoutVars>
          <dgm:chPref val="3"/>
        </dgm:presLayoutVars>
      </dgm:prSet>
      <dgm:spPr>
        <a:xfrm>
          <a:off x="17320430" y="2266957"/>
          <a:ext cx="1447625" cy="723812"/>
        </a:xfrm>
        <a:prstGeom prst="rect">
          <a:avLst/>
        </a:prstGeom>
      </dgm:spPr>
    </dgm:pt>
    <dgm:pt modelId="{99E07EF1-2718-49C0-B549-73DEE2F71416}" type="pres">
      <dgm:prSet presAssocID="{D9DCBD92-CF2D-4FA3-9650-A94983E94475}" presName="rootConnector" presStyleLbl="node3" presStyleIdx="13" presStyleCnt="29"/>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5" presStyleCnt="22">
        <dgm:presLayoutVars>
          <dgm:chPref val="3"/>
        </dgm:presLayoutVars>
      </dgm:prSet>
      <dgm:spPr/>
    </dgm:pt>
    <dgm:pt modelId="{30BF917B-30C7-4244-BCF5-B6609692DE4D}" type="pres">
      <dgm:prSet presAssocID="{DBA8929B-46BA-404E-A3FA-7CF913B88C72}" presName="rootConnector" presStyleLbl="node4" presStyleIdx="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6" presStyleCnt="22">
        <dgm:presLayoutVars>
          <dgm:chPref val="3"/>
        </dgm:presLayoutVars>
      </dgm:prSet>
      <dgm:spPr/>
    </dgm:pt>
    <dgm:pt modelId="{C3AE13EC-AD65-415B-91FB-22FE48785A3E}" type="pres">
      <dgm:prSet presAssocID="{C2E9E08C-C520-4750-9A46-099873830BC9}" presName="rootConnector" presStyleLbl="node4" presStyleIdx="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8C360EE2-F346-4B31-8BE1-778BD356B530}" type="pres">
      <dgm:prSet presAssocID="{4CFCB267-0565-4290-B0EC-F2168D38F6BB}" presName="Name37" presStyleLbl="parChTrans1D4" presStyleIdx="7" presStyleCnt="22"/>
      <dgm:spPr/>
    </dgm:pt>
    <dgm:pt modelId="{00C10E2C-5A79-41C7-9B08-960BDFBE1E89}" type="pres">
      <dgm:prSet presAssocID="{D9CF4831-4D8A-4996-892B-AA36EF6FBE83}" presName="hierRoot2" presStyleCnt="0">
        <dgm:presLayoutVars>
          <dgm:hierBranch val="init"/>
        </dgm:presLayoutVars>
      </dgm:prSet>
      <dgm:spPr/>
    </dgm:pt>
    <dgm:pt modelId="{53DC5299-A961-4045-9728-9BCEF1C1F93A}" type="pres">
      <dgm:prSet presAssocID="{D9CF4831-4D8A-4996-892B-AA36EF6FBE83}" presName="rootComposite" presStyleCnt="0"/>
      <dgm:spPr/>
    </dgm:pt>
    <dgm:pt modelId="{B34A1642-CEBF-46F2-858A-A5AC9D29A251}" type="pres">
      <dgm:prSet presAssocID="{D9CF4831-4D8A-4996-892B-AA36EF6FBE83}" presName="rootText" presStyleLbl="node4" presStyleIdx="7" presStyleCnt="22">
        <dgm:presLayoutVars>
          <dgm:chPref val="3"/>
        </dgm:presLayoutVars>
      </dgm:prSet>
      <dgm:spPr>
        <a:xfrm>
          <a:off x="17682337" y="5350400"/>
          <a:ext cx="1447625" cy="723812"/>
        </a:xfrm>
        <a:prstGeom prst="rect">
          <a:avLst/>
        </a:prstGeom>
      </dgm:spPr>
    </dgm:pt>
    <dgm:pt modelId="{C177A9A8-E895-4E4D-B4CD-57B719BD41D4}" type="pres">
      <dgm:prSet presAssocID="{D9CF4831-4D8A-4996-892B-AA36EF6FBE83}" presName="rootConnector" presStyleLbl="node4" presStyleIdx="7" presStyleCnt="22"/>
      <dgm:spPr/>
    </dgm:pt>
    <dgm:pt modelId="{9BFEAE1B-597E-4FE5-B472-B760F2F00363}" type="pres">
      <dgm:prSet presAssocID="{D9CF4831-4D8A-4996-892B-AA36EF6FBE83}" presName="hierChild4" presStyleCnt="0"/>
      <dgm:spPr/>
    </dgm:pt>
    <dgm:pt modelId="{E13E61C8-DA6D-4911-B1C7-6EB1CC635FCB}" type="pres">
      <dgm:prSet presAssocID="{D9CF4831-4D8A-4996-892B-AA36EF6FBE83}"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14" presStyleCnt="29"/>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14" presStyleCnt="29">
        <dgm:presLayoutVars>
          <dgm:chPref val="3"/>
        </dgm:presLayoutVars>
      </dgm:prSet>
      <dgm:spPr/>
    </dgm:pt>
    <dgm:pt modelId="{E962E456-3173-4AC8-9388-5565756FFDF6}" type="pres">
      <dgm:prSet presAssocID="{D5E38E4B-FED5-4A0A-B8AA-8728BED387A3}" presName="rootConnector" presStyleLbl="node3" presStyleIdx="14" presStyleCnt="29"/>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8" presStyleCnt="22">
        <dgm:presLayoutVars>
          <dgm:chPref val="3"/>
        </dgm:presLayoutVars>
      </dgm:prSet>
      <dgm:spPr/>
    </dgm:pt>
    <dgm:pt modelId="{4FD3DBF8-676D-4E03-B8F9-806C982C4A66}" type="pres">
      <dgm:prSet presAssocID="{B3F45023-E1E3-43C0-B67F-AD1E7AC51078}" presName="rootConnector" presStyleLbl="node4" presStyleIdx="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4B5F0485-FDA7-4D9C-98A6-40C2F37F02BB}" type="pres">
      <dgm:prSet presAssocID="{828019C1-8BDA-454A-A3F5-71B5DF66CD64}" presName="Name37" presStyleLbl="parChTrans1D4" presStyleIdx="9" presStyleCnt="22"/>
      <dgm:spPr/>
    </dgm:pt>
    <dgm:pt modelId="{6EC0B0F7-8A93-4A92-9B7A-6ECE916CAA34}" type="pres">
      <dgm:prSet presAssocID="{A9373C89-A434-40DE-9EF2-FFE68B81A36D}" presName="hierRoot2" presStyleCnt="0">
        <dgm:presLayoutVars>
          <dgm:hierBranch val="init"/>
        </dgm:presLayoutVars>
      </dgm:prSet>
      <dgm:spPr/>
    </dgm:pt>
    <dgm:pt modelId="{14714591-B173-4678-BC80-56EF4926B375}" type="pres">
      <dgm:prSet presAssocID="{A9373C89-A434-40DE-9EF2-FFE68B81A36D}" presName="rootComposite" presStyleCnt="0"/>
      <dgm:spPr/>
    </dgm:pt>
    <dgm:pt modelId="{4736BEC2-0C40-40BF-8DF3-286961834EA7}" type="pres">
      <dgm:prSet presAssocID="{A9373C89-A434-40DE-9EF2-FFE68B81A36D}" presName="rootText" presStyleLbl="node4" presStyleIdx="9" presStyleCnt="22">
        <dgm:presLayoutVars>
          <dgm:chPref val="3"/>
        </dgm:presLayoutVars>
      </dgm:prSet>
      <dgm:spPr>
        <a:xfrm>
          <a:off x="19433964" y="4322586"/>
          <a:ext cx="1447625" cy="723812"/>
        </a:xfrm>
        <a:prstGeom prst="rect">
          <a:avLst/>
        </a:prstGeom>
      </dgm:spPr>
    </dgm:pt>
    <dgm:pt modelId="{89A4DAE4-CFE4-449D-A679-3B7197902A9C}" type="pres">
      <dgm:prSet presAssocID="{A9373C89-A434-40DE-9EF2-FFE68B81A36D}" presName="rootConnector" presStyleLbl="node4" presStyleIdx="9" presStyleCnt="22"/>
      <dgm:spPr/>
    </dgm:pt>
    <dgm:pt modelId="{C5ACE537-CD67-4F24-93BF-8BD391731C7B}" type="pres">
      <dgm:prSet presAssocID="{A9373C89-A434-40DE-9EF2-FFE68B81A36D}" presName="hierChild4" presStyleCnt="0"/>
      <dgm:spPr/>
    </dgm:pt>
    <dgm:pt modelId="{976E3F8F-5C58-4CBD-BC72-6B5077BF238D}" type="pres">
      <dgm:prSet presAssocID="{A9373C89-A434-40DE-9EF2-FFE68B81A36D}" presName="hierChild5" presStyleCnt="0"/>
      <dgm:spPr/>
    </dgm:pt>
    <dgm:pt modelId="{B2F1219C-A78F-42BB-B429-7DEAE8B92C66}" type="pres">
      <dgm:prSet presAssocID="{3A82848D-3BAD-4D07-B792-259C9C5739EB}" presName="Name37" presStyleLbl="parChTrans1D4" presStyleIdx="10" presStyleCnt="22"/>
      <dgm:spPr/>
    </dgm:pt>
    <dgm:pt modelId="{29F853D2-63AD-454C-9B63-81035298DC21}" type="pres">
      <dgm:prSet presAssocID="{62A597C2-3985-4DF1-B6A3-CD97CF04D85C}" presName="hierRoot2" presStyleCnt="0">
        <dgm:presLayoutVars>
          <dgm:hierBranch val="init"/>
        </dgm:presLayoutVars>
      </dgm:prSet>
      <dgm:spPr/>
    </dgm:pt>
    <dgm:pt modelId="{A9D1009D-D001-4599-B8E9-84199FF4DC76}" type="pres">
      <dgm:prSet presAssocID="{62A597C2-3985-4DF1-B6A3-CD97CF04D85C}" presName="rootComposite" presStyleCnt="0"/>
      <dgm:spPr/>
    </dgm:pt>
    <dgm:pt modelId="{73C266B3-99B9-4382-BF90-BDABFD1E5A51}" type="pres">
      <dgm:prSet presAssocID="{62A597C2-3985-4DF1-B6A3-CD97CF04D85C}" presName="rootText" presStyleLbl="node4" presStyleIdx="10" presStyleCnt="22">
        <dgm:presLayoutVars>
          <dgm:chPref val="3"/>
        </dgm:presLayoutVars>
      </dgm:prSet>
      <dgm:spPr>
        <a:xfrm>
          <a:off x="19433964" y="5350400"/>
          <a:ext cx="1447625" cy="723812"/>
        </a:xfrm>
        <a:prstGeom prst="rect">
          <a:avLst/>
        </a:prstGeom>
      </dgm:spPr>
    </dgm:pt>
    <dgm:pt modelId="{F34C430D-0204-44B3-9360-2EC5B73B16B9}" type="pres">
      <dgm:prSet presAssocID="{62A597C2-3985-4DF1-B6A3-CD97CF04D85C}" presName="rootConnector" presStyleLbl="node4" presStyleIdx="10" presStyleCnt="22"/>
      <dgm:spPr/>
    </dgm:pt>
    <dgm:pt modelId="{75E78DBC-2EA2-4887-A360-073684F23275}" type="pres">
      <dgm:prSet presAssocID="{62A597C2-3985-4DF1-B6A3-CD97CF04D85C}" presName="hierChild4" presStyleCnt="0"/>
      <dgm:spPr/>
    </dgm:pt>
    <dgm:pt modelId="{3A7C0646-B75D-4724-ACF3-112E57C6EDA6}" type="pres">
      <dgm:prSet presAssocID="{62A597C2-3985-4DF1-B6A3-CD97CF04D85C}" presName="hierChild5" presStyleCnt="0"/>
      <dgm:spPr/>
    </dgm:pt>
    <dgm:pt modelId="{8CDCB8B8-B9F5-4D9F-938A-73D933864FEF}" type="pres">
      <dgm:prSet presAssocID="{D5E38E4B-FED5-4A0A-B8AA-8728BED387A3}" presName="hierChild5" presStyleCnt="0"/>
      <dgm:spPr/>
    </dgm:pt>
    <dgm:pt modelId="{17D474F9-9821-44CF-BEF6-87284DE07F9A}" type="pres">
      <dgm:prSet presAssocID="{A3A6548B-7989-414C-9983-AC46E8F7CE35}" presName="Name37" presStyleLbl="parChTrans1D3" presStyleIdx="15" presStyleCnt="29"/>
      <dgm:spPr/>
    </dgm:pt>
    <dgm:pt modelId="{5153194D-8A93-4E4F-98F4-5B50DC8C140F}" type="pres">
      <dgm:prSet presAssocID="{49CE9B73-FF7C-46DD-AFBB-FC2285FBD282}" presName="hierRoot2" presStyleCnt="0">
        <dgm:presLayoutVars>
          <dgm:hierBranch val="init"/>
        </dgm:presLayoutVars>
      </dgm:prSet>
      <dgm:spPr/>
    </dgm:pt>
    <dgm:pt modelId="{F5067FEE-90CC-4E1F-9685-428428F4EB7C}" type="pres">
      <dgm:prSet presAssocID="{49CE9B73-FF7C-46DD-AFBB-FC2285FBD282}" presName="rootComposite" presStyleCnt="0"/>
      <dgm:spPr/>
    </dgm:pt>
    <dgm:pt modelId="{4D13BE0A-F7BA-4CA8-BD93-F4FADAA580D5}" type="pres">
      <dgm:prSet presAssocID="{49CE9B73-FF7C-46DD-AFBB-FC2285FBD282}" presName="rootText" presStyleLbl="node3" presStyleIdx="15" presStyleCnt="29">
        <dgm:presLayoutVars>
          <dgm:chPref val="3"/>
        </dgm:presLayoutVars>
      </dgm:prSet>
      <dgm:spPr>
        <a:xfrm>
          <a:off x="18196244" y="2266957"/>
          <a:ext cx="1447625" cy="723812"/>
        </a:xfrm>
        <a:prstGeom prst="rect">
          <a:avLst/>
        </a:prstGeom>
      </dgm:spPr>
    </dgm:pt>
    <dgm:pt modelId="{DE9C25BD-0E81-47FF-A428-33BAE32CC21B}" type="pres">
      <dgm:prSet presAssocID="{49CE9B73-FF7C-46DD-AFBB-FC2285FBD282}" presName="rootConnector" presStyleLbl="node3" presStyleIdx="15" presStyleCnt="29"/>
      <dgm:spPr/>
    </dgm:pt>
    <dgm:pt modelId="{F5F4A910-87DF-4B1C-9295-93F4CD17F9BB}" type="pres">
      <dgm:prSet presAssocID="{49CE9B73-FF7C-46DD-AFBB-FC2285FBD282}" presName="hierChild4" presStyleCnt="0"/>
      <dgm:spPr/>
    </dgm:pt>
    <dgm:pt modelId="{8729922B-8410-45C7-BD1F-B82B6A10B4C1}" type="pres">
      <dgm:prSet presAssocID="{D6BD0BF4-0FB2-4001-BAF4-817E7CA3C2B3}" presName="Name37" presStyleLbl="parChTrans1D4" presStyleIdx="11" presStyleCnt="22"/>
      <dgm:spPr/>
    </dgm:pt>
    <dgm:pt modelId="{C5AD4931-0769-48FA-AB20-BEC3EF34FA1B}" type="pres">
      <dgm:prSet presAssocID="{28501417-7E4B-40FC-B34B-7E3432507401}" presName="hierRoot2" presStyleCnt="0">
        <dgm:presLayoutVars>
          <dgm:hierBranch val="init"/>
        </dgm:presLayoutVars>
      </dgm:prSet>
      <dgm:spPr/>
    </dgm:pt>
    <dgm:pt modelId="{DD7BB592-1048-4502-A8EA-26260F319A3B}" type="pres">
      <dgm:prSet presAssocID="{28501417-7E4B-40FC-B34B-7E3432507401}" presName="rootComposite" presStyleCnt="0"/>
      <dgm:spPr/>
    </dgm:pt>
    <dgm:pt modelId="{8960F92D-6710-4733-9101-FF9C418BFCE2}" type="pres">
      <dgm:prSet presAssocID="{28501417-7E4B-40FC-B34B-7E3432507401}" presName="rootText" presStyleLbl="node4" presStyleIdx="11" presStyleCnt="22">
        <dgm:presLayoutVars>
          <dgm:chPref val="3"/>
        </dgm:presLayoutVars>
      </dgm:prSet>
      <dgm:spPr>
        <a:xfrm>
          <a:off x="21077406" y="5607960"/>
          <a:ext cx="1818701" cy="909350"/>
        </a:xfrm>
        <a:prstGeom prst="rect">
          <a:avLst/>
        </a:prstGeom>
      </dgm:spPr>
    </dgm:pt>
    <dgm:pt modelId="{38F5F1BB-4CCC-48A6-9414-F8BDF79F6E71}" type="pres">
      <dgm:prSet presAssocID="{28501417-7E4B-40FC-B34B-7E3432507401}" presName="rootConnector" presStyleLbl="node4" presStyleIdx="11" presStyleCnt="22"/>
      <dgm:spPr/>
    </dgm:pt>
    <dgm:pt modelId="{DB4E2AC9-04F8-4A1B-BA2B-898228D5C0E6}" type="pres">
      <dgm:prSet presAssocID="{28501417-7E4B-40FC-B34B-7E3432507401}" presName="hierChild4" presStyleCnt="0"/>
      <dgm:spPr/>
    </dgm:pt>
    <dgm:pt modelId="{8701C64A-9432-4744-9315-0178BBC85A1B}" type="pres">
      <dgm:prSet presAssocID="{28501417-7E4B-40FC-B34B-7E3432507401}" presName="hierChild5" presStyleCnt="0"/>
      <dgm:spPr/>
    </dgm:pt>
    <dgm:pt modelId="{25F04E9B-14E7-4897-ACBA-1EE0C7B63372}" type="pres">
      <dgm:prSet presAssocID="{F0FECEE8-DCD5-4678-9C8B-437B099A8302}" presName="Name37" presStyleLbl="parChTrans1D4" presStyleIdx="12" presStyleCnt="22"/>
      <dgm:spPr/>
    </dgm:pt>
    <dgm:pt modelId="{B9A5EFCE-774D-44FE-911C-08EE1B0F4EBD}" type="pres">
      <dgm:prSet presAssocID="{9681D347-D36D-4FED-96D1-DB31A3688FA1}" presName="hierRoot2" presStyleCnt="0">
        <dgm:presLayoutVars>
          <dgm:hierBranch val="init"/>
        </dgm:presLayoutVars>
      </dgm:prSet>
      <dgm:spPr/>
    </dgm:pt>
    <dgm:pt modelId="{A1DCD787-EF77-4895-924F-FC8F2F21E5EC}" type="pres">
      <dgm:prSet presAssocID="{9681D347-D36D-4FED-96D1-DB31A3688FA1}" presName="rootComposite" presStyleCnt="0"/>
      <dgm:spPr/>
    </dgm:pt>
    <dgm:pt modelId="{F175B4F7-A830-47B6-9FDB-33D7012AA289}" type="pres">
      <dgm:prSet presAssocID="{9681D347-D36D-4FED-96D1-DB31A3688FA1}" presName="rootText" presStyleLbl="node4" presStyleIdx="12" presStyleCnt="22">
        <dgm:presLayoutVars>
          <dgm:chPref val="3"/>
        </dgm:presLayoutVars>
      </dgm:prSet>
      <dgm:spPr>
        <a:xfrm>
          <a:off x="21077406" y="6899238"/>
          <a:ext cx="1818701" cy="909350"/>
        </a:xfrm>
        <a:prstGeom prst="rect">
          <a:avLst/>
        </a:prstGeom>
      </dgm:spPr>
    </dgm:pt>
    <dgm:pt modelId="{0DD62A43-6295-4500-8D43-F54B5202C827}" type="pres">
      <dgm:prSet presAssocID="{9681D347-D36D-4FED-96D1-DB31A3688FA1}" presName="rootConnector" presStyleLbl="node4" presStyleIdx="12" presStyleCnt="22"/>
      <dgm:spPr/>
    </dgm:pt>
    <dgm:pt modelId="{5D87845A-145F-4050-8F91-1DAFFCD40764}" type="pres">
      <dgm:prSet presAssocID="{9681D347-D36D-4FED-96D1-DB31A3688FA1}" presName="hierChild4" presStyleCnt="0"/>
      <dgm:spPr/>
    </dgm:pt>
    <dgm:pt modelId="{F6246A22-39B9-423B-A5B5-516F1330F09A}" type="pres">
      <dgm:prSet presAssocID="{9681D347-D36D-4FED-96D1-DB31A3688FA1}" presName="hierChild5" presStyleCnt="0"/>
      <dgm:spPr/>
    </dgm:pt>
    <dgm:pt modelId="{7AA9BCAD-A462-48B1-AEA0-0FDB35664C37}" type="pres">
      <dgm:prSet presAssocID="{7C8371B9-B552-4E17-AA77-DFDE57563D36}" presName="Name37" presStyleLbl="parChTrans1D4" presStyleIdx="13" presStyleCnt="22"/>
      <dgm:spPr/>
    </dgm:pt>
    <dgm:pt modelId="{9CB014E8-F23B-40D4-9876-B10B65995F25}" type="pres">
      <dgm:prSet presAssocID="{35A27B8C-710F-4E4E-AF7C-044AA5B9CDF3}" presName="hierRoot2" presStyleCnt="0">
        <dgm:presLayoutVars>
          <dgm:hierBranch val="init"/>
        </dgm:presLayoutVars>
      </dgm:prSet>
      <dgm:spPr/>
    </dgm:pt>
    <dgm:pt modelId="{5C222F87-ADA6-4071-8263-EA76B8EC9067}" type="pres">
      <dgm:prSet presAssocID="{35A27B8C-710F-4E4E-AF7C-044AA5B9CDF3}" presName="rootComposite" presStyleCnt="0"/>
      <dgm:spPr/>
    </dgm:pt>
    <dgm:pt modelId="{712C2E01-37E5-4DEB-B68F-BD78FE2A6155}" type="pres">
      <dgm:prSet presAssocID="{35A27B8C-710F-4E4E-AF7C-044AA5B9CDF3}" presName="rootText" presStyleLbl="node4" presStyleIdx="13" presStyleCnt="22">
        <dgm:presLayoutVars>
          <dgm:chPref val="3"/>
        </dgm:presLayoutVars>
      </dgm:prSet>
      <dgm:spPr>
        <a:xfrm>
          <a:off x="21077406" y="8190516"/>
          <a:ext cx="1818701" cy="909350"/>
        </a:xfrm>
        <a:prstGeom prst="rect">
          <a:avLst/>
        </a:prstGeom>
      </dgm:spPr>
    </dgm:pt>
    <dgm:pt modelId="{35D51D3C-C8B4-431E-BDF8-29C5079437E7}" type="pres">
      <dgm:prSet presAssocID="{35A27B8C-710F-4E4E-AF7C-044AA5B9CDF3}" presName="rootConnector" presStyleLbl="node4" presStyleIdx="13" presStyleCnt="22"/>
      <dgm:spPr/>
    </dgm:pt>
    <dgm:pt modelId="{4413B30B-7D57-4338-8527-73B15FEA5D23}" type="pres">
      <dgm:prSet presAssocID="{35A27B8C-710F-4E4E-AF7C-044AA5B9CDF3}" presName="hierChild4" presStyleCnt="0"/>
      <dgm:spPr/>
    </dgm:pt>
    <dgm:pt modelId="{F091A9A0-D9C2-4FEB-966F-62DE616311B6}" type="pres">
      <dgm:prSet presAssocID="{35A27B8C-710F-4E4E-AF7C-044AA5B9CDF3}" presName="hierChild5" presStyleCnt="0"/>
      <dgm:spPr/>
    </dgm:pt>
    <dgm:pt modelId="{5F23906A-B5FB-4517-B688-C3565106117A}" type="pres">
      <dgm:prSet presAssocID="{49CE9B73-FF7C-46DD-AFBB-FC2285FBD282}" presName="hierChild5" presStyleCnt="0"/>
      <dgm:spPr/>
    </dgm:pt>
    <dgm:pt modelId="{03864CF9-7B53-4B08-8E2A-D1D6CFCD74A7}" type="pres">
      <dgm:prSet presAssocID="{0E0D5914-9733-4438-B53B-E54AED87BD25}" presName="hierChild5" presStyleCnt="0"/>
      <dgm:spPr/>
    </dgm:pt>
    <dgm:pt modelId="{F6CA2E08-DA89-44CA-B45A-CC6DD5DC335C}" type="pres">
      <dgm:prSet presAssocID="{244DD4FF-C8BF-40AA-8BE8-88B857889572}" presName="Name37" presStyleLbl="parChTrans1D2" presStyleIdx="5" presStyleCnt="10"/>
      <dgm:spPr/>
    </dgm:pt>
    <dgm:pt modelId="{27F5EE29-829F-48F9-BEF1-953698781E63}" type="pres">
      <dgm:prSet presAssocID="{C07DE72C-9BBD-4BF2-9868-B1DF3C8A2835}" presName="hierRoot2" presStyleCnt="0">
        <dgm:presLayoutVars>
          <dgm:hierBranch val="init"/>
        </dgm:presLayoutVars>
      </dgm:prSet>
      <dgm:spPr/>
    </dgm:pt>
    <dgm:pt modelId="{43FF6CA8-BC3E-41C1-A499-9338E36FCA13}" type="pres">
      <dgm:prSet presAssocID="{C07DE72C-9BBD-4BF2-9868-B1DF3C8A2835}" presName="rootComposite" presStyleCnt="0"/>
      <dgm:spPr/>
    </dgm:pt>
    <dgm:pt modelId="{A84581FB-A875-4A18-9086-E2C8C62ED638}" type="pres">
      <dgm:prSet presAssocID="{C07DE72C-9BBD-4BF2-9868-B1DF3C8A2835}" presName="rootText" presStyleLbl="node2" presStyleIdx="5" presStyleCnt="10" custLinFactNeighborX="0" custLinFactNeighborY="3370">
        <dgm:presLayoutVars>
          <dgm:chPref val="3"/>
        </dgm:presLayoutVars>
      </dgm:prSet>
      <dgm:spPr>
        <a:xfrm>
          <a:off x="22624553" y="1207397"/>
          <a:ext cx="1447625" cy="723812"/>
        </a:xfrm>
        <a:prstGeom prst="rect">
          <a:avLst/>
        </a:prstGeom>
      </dgm:spPr>
    </dgm:pt>
    <dgm:pt modelId="{E3AABD0F-D25D-4DC7-A500-796D89C92259}" type="pres">
      <dgm:prSet presAssocID="{C07DE72C-9BBD-4BF2-9868-B1DF3C8A2835}" presName="rootConnector" presStyleLbl="node2" presStyleIdx="5" presStyleCnt="10"/>
      <dgm:spPr/>
    </dgm:pt>
    <dgm:pt modelId="{FED01DBB-C19D-40DC-8B29-B8159ECDAACE}" type="pres">
      <dgm:prSet presAssocID="{C07DE72C-9BBD-4BF2-9868-B1DF3C8A2835}" presName="hierChild4" presStyleCnt="0"/>
      <dgm:spPr/>
    </dgm:pt>
    <dgm:pt modelId="{D612BD2B-6DEA-48CD-80D9-DC7DDCC6D555}" type="pres">
      <dgm:prSet presAssocID="{CE1E6D1A-5491-4AFC-AC38-12490E395605}" presName="Name37" presStyleLbl="parChTrans1D3" presStyleIdx="16" presStyleCnt="29"/>
      <dgm:spPr/>
    </dgm:pt>
    <dgm:pt modelId="{F57BBBC5-35FD-4B09-BB08-6705B2537105}" type="pres">
      <dgm:prSet presAssocID="{BBC0D196-8F41-431A-9896-93F27C1DBC3B}" presName="hierRoot2" presStyleCnt="0">
        <dgm:presLayoutVars>
          <dgm:hierBranch val="init"/>
        </dgm:presLayoutVars>
      </dgm:prSet>
      <dgm:spPr/>
    </dgm:pt>
    <dgm:pt modelId="{69DAE17D-4D6E-49E3-9487-23EAFDE64EBF}" type="pres">
      <dgm:prSet presAssocID="{BBC0D196-8F41-431A-9896-93F27C1DBC3B}" presName="rootComposite" presStyleCnt="0"/>
      <dgm:spPr/>
    </dgm:pt>
    <dgm:pt modelId="{9D16184B-EE33-4C2E-A67B-3E1CA8E8ED69}" type="pres">
      <dgm:prSet presAssocID="{BBC0D196-8F41-431A-9896-93F27C1DBC3B}" presName="rootText" presStyleLbl="node3" presStyleIdx="16" presStyleCnt="29">
        <dgm:presLayoutVars>
          <dgm:chPref val="3"/>
        </dgm:presLayoutVars>
      </dgm:prSet>
      <dgm:spPr>
        <a:xfrm>
          <a:off x="19947871" y="2266957"/>
          <a:ext cx="1447625" cy="723812"/>
        </a:xfrm>
        <a:prstGeom prst="rect">
          <a:avLst/>
        </a:prstGeom>
      </dgm:spPr>
    </dgm:pt>
    <dgm:pt modelId="{C6311FAD-F5AB-4ED2-A2DD-0AFC9E6BEC0D}" type="pres">
      <dgm:prSet presAssocID="{BBC0D196-8F41-431A-9896-93F27C1DBC3B}" presName="rootConnector" presStyleLbl="node3" presStyleIdx="16" presStyleCnt="29"/>
      <dgm:spPr/>
    </dgm:pt>
    <dgm:pt modelId="{B5524059-7949-4677-8120-688B05EC4FEC}" type="pres">
      <dgm:prSet presAssocID="{BBC0D196-8F41-431A-9896-93F27C1DBC3B}" presName="hierChild4" presStyleCnt="0"/>
      <dgm:spPr/>
    </dgm:pt>
    <dgm:pt modelId="{05D13BCE-4D37-4602-AC79-0C4DED70AAA2}" type="pres">
      <dgm:prSet presAssocID="{211704C1-AAD3-4864-94FC-2B6320152294}" presName="Name37" presStyleLbl="parChTrans1D4" presStyleIdx="14" presStyleCnt="22"/>
      <dgm:spPr/>
    </dgm:pt>
    <dgm:pt modelId="{63613EE2-B851-4EAB-9CD9-9EB122C0C55F}" type="pres">
      <dgm:prSet presAssocID="{90D1C9F8-CB77-480D-9FBB-EB042A6F735B}" presName="hierRoot2" presStyleCnt="0">
        <dgm:presLayoutVars>
          <dgm:hierBranch val="init"/>
        </dgm:presLayoutVars>
      </dgm:prSet>
      <dgm:spPr/>
    </dgm:pt>
    <dgm:pt modelId="{74431886-3867-44A0-ACAE-4B8D5C672208}" type="pres">
      <dgm:prSet presAssocID="{90D1C9F8-CB77-480D-9FBB-EB042A6F735B}" presName="rootComposite" presStyleCnt="0"/>
      <dgm:spPr/>
    </dgm:pt>
    <dgm:pt modelId="{000AEE55-841D-4CDC-84D6-571C277C27B2}" type="pres">
      <dgm:prSet presAssocID="{90D1C9F8-CB77-480D-9FBB-EB042A6F735B}" presName="rootText" presStyleLbl="node4" presStyleIdx="14" presStyleCnt="22">
        <dgm:presLayoutVars>
          <dgm:chPref val="3"/>
        </dgm:presLayoutVars>
      </dgm:prSet>
      <dgm:spPr>
        <a:xfrm>
          <a:off x="23278034" y="5607960"/>
          <a:ext cx="1818701" cy="909350"/>
        </a:xfrm>
        <a:prstGeom prst="rect">
          <a:avLst/>
        </a:prstGeom>
      </dgm:spPr>
    </dgm:pt>
    <dgm:pt modelId="{C826F48B-A244-4CBB-90F0-3B11D4632D5F}" type="pres">
      <dgm:prSet presAssocID="{90D1C9F8-CB77-480D-9FBB-EB042A6F735B}" presName="rootConnector" presStyleLbl="node4" presStyleIdx="14" presStyleCnt="22"/>
      <dgm:spPr/>
    </dgm:pt>
    <dgm:pt modelId="{786C3A20-10FB-4EFC-9C83-10CD03A79EAB}" type="pres">
      <dgm:prSet presAssocID="{90D1C9F8-CB77-480D-9FBB-EB042A6F735B}" presName="hierChild4" presStyleCnt="0"/>
      <dgm:spPr/>
    </dgm:pt>
    <dgm:pt modelId="{4D698ACD-4ADD-44EC-AFB7-707A3991E0F1}" type="pres">
      <dgm:prSet presAssocID="{90D1C9F8-CB77-480D-9FBB-EB042A6F735B}" presName="hierChild5" presStyleCnt="0"/>
      <dgm:spPr/>
    </dgm:pt>
    <dgm:pt modelId="{9F57DD76-3327-421E-9AA2-4690A2D9A58C}" type="pres">
      <dgm:prSet presAssocID="{2E30F0D8-4269-462B-A8B4-E10E06F29B1C}" presName="Name37" presStyleLbl="parChTrans1D4" presStyleIdx="15" presStyleCnt="22"/>
      <dgm:spPr/>
    </dgm:pt>
    <dgm:pt modelId="{79C5DBF9-1920-4C5F-98F4-E578E5C4C537}" type="pres">
      <dgm:prSet presAssocID="{348E782C-9E57-44D4-AA0C-9489BC0241A0}" presName="hierRoot2" presStyleCnt="0">
        <dgm:presLayoutVars>
          <dgm:hierBranch val="init"/>
        </dgm:presLayoutVars>
      </dgm:prSet>
      <dgm:spPr/>
    </dgm:pt>
    <dgm:pt modelId="{F7F33ADE-6B54-46B7-A519-730321731922}" type="pres">
      <dgm:prSet presAssocID="{348E782C-9E57-44D4-AA0C-9489BC0241A0}" presName="rootComposite" presStyleCnt="0"/>
      <dgm:spPr/>
    </dgm:pt>
    <dgm:pt modelId="{928AF409-C90D-43FC-821F-FDD0663BA22E}" type="pres">
      <dgm:prSet presAssocID="{348E782C-9E57-44D4-AA0C-9489BC0241A0}" presName="rootText" presStyleLbl="node4" presStyleIdx="15" presStyleCnt="22">
        <dgm:presLayoutVars>
          <dgm:chPref val="3"/>
        </dgm:presLayoutVars>
      </dgm:prSet>
      <dgm:spPr>
        <a:xfrm>
          <a:off x="17758993" y="6856069"/>
          <a:ext cx="1387190" cy="693595"/>
        </a:xfrm>
        <a:prstGeom prst="rect">
          <a:avLst/>
        </a:prstGeom>
      </dgm:spPr>
    </dgm:pt>
    <dgm:pt modelId="{9E1BC5C8-587F-47D5-A060-FD2F476F3BBF}" type="pres">
      <dgm:prSet presAssocID="{348E782C-9E57-44D4-AA0C-9489BC0241A0}" presName="rootConnector" presStyleLbl="node4" presStyleIdx="15" presStyleCnt="22"/>
      <dgm:spPr/>
    </dgm:pt>
    <dgm:pt modelId="{74C1270F-D3A4-48CD-81DB-E1255E98B412}" type="pres">
      <dgm:prSet presAssocID="{348E782C-9E57-44D4-AA0C-9489BC0241A0}" presName="hierChild4" presStyleCnt="0"/>
      <dgm:spPr/>
    </dgm:pt>
    <dgm:pt modelId="{D5F9E769-3F79-4FA1-9F8F-A4C32AE80D93}" type="pres">
      <dgm:prSet presAssocID="{348E782C-9E57-44D4-AA0C-9489BC0241A0}" presName="hierChild5" presStyleCnt="0"/>
      <dgm:spPr/>
    </dgm:pt>
    <dgm:pt modelId="{49A98DCB-BD2B-41C4-B805-B05DBA5F7BF0}" type="pres">
      <dgm:prSet presAssocID="{F5F45B82-5909-497D-8820-AA12D2C4A68E}" presName="Name37" presStyleLbl="parChTrans1D4" presStyleIdx="16" presStyleCnt="22"/>
      <dgm:spPr/>
    </dgm:pt>
    <dgm:pt modelId="{C31BCFE3-5DAF-4EC7-A750-BD6D19DE84DC}" type="pres">
      <dgm:prSet presAssocID="{C589DDB4-2E67-44CB-9CC5-AE32D79BB260}" presName="hierRoot2" presStyleCnt="0">
        <dgm:presLayoutVars>
          <dgm:hierBranch val="init"/>
        </dgm:presLayoutVars>
      </dgm:prSet>
      <dgm:spPr/>
    </dgm:pt>
    <dgm:pt modelId="{9B42AE26-75CC-4D8A-B474-0EBCB05AFC81}" type="pres">
      <dgm:prSet presAssocID="{C589DDB4-2E67-44CB-9CC5-AE32D79BB260}" presName="rootComposite" presStyleCnt="0"/>
      <dgm:spPr/>
    </dgm:pt>
    <dgm:pt modelId="{4A47CF1E-D4CF-497D-9511-5A52B879A58E}" type="pres">
      <dgm:prSet presAssocID="{C589DDB4-2E67-44CB-9CC5-AE32D79BB260}" presName="rootText" presStyleLbl="node4" presStyleIdx="16" presStyleCnt="22">
        <dgm:presLayoutVars>
          <dgm:chPref val="3"/>
        </dgm:presLayoutVars>
      </dgm:prSet>
      <dgm:spPr>
        <a:xfrm>
          <a:off x="17758993" y="7840974"/>
          <a:ext cx="1387190" cy="693595"/>
        </a:xfrm>
        <a:prstGeom prst="rect">
          <a:avLst/>
        </a:prstGeom>
      </dgm:spPr>
    </dgm:pt>
    <dgm:pt modelId="{62B20F7A-9EED-4C50-9CD8-9F388A597277}" type="pres">
      <dgm:prSet presAssocID="{C589DDB4-2E67-44CB-9CC5-AE32D79BB260}" presName="rootConnector" presStyleLbl="node4" presStyleIdx="16" presStyleCnt="22"/>
      <dgm:spPr/>
    </dgm:pt>
    <dgm:pt modelId="{3D375608-E6A8-41EE-8DF1-4C5EBA6C91C9}" type="pres">
      <dgm:prSet presAssocID="{C589DDB4-2E67-44CB-9CC5-AE32D79BB260}" presName="hierChild4" presStyleCnt="0"/>
      <dgm:spPr/>
    </dgm:pt>
    <dgm:pt modelId="{96DF3A7A-0F51-4CC8-9F55-25FF983A8AC4}" type="pres">
      <dgm:prSet presAssocID="{C589DDB4-2E67-44CB-9CC5-AE32D79BB260}" presName="hierChild5" presStyleCnt="0"/>
      <dgm:spPr/>
    </dgm:pt>
    <dgm:pt modelId="{20A822FA-4E46-426C-82AB-88F973E97E8D}" type="pres">
      <dgm:prSet presAssocID="{BBC0D196-8F41-431A-9896-93F27C1DBC3B}" presName="hierChild5" presStyleCnt="0"/>
      <dgm:spPr/>
    </dgm:pt>
    <dgm:pt modelId="{0E50084D-F8C9-44AD-A198-A9D6E197E2F1}" type="pres">
      <dgm:prSet presAssocID="{C07DE72C-9BBD-4BF2-9868-B1DF3C8A2835}" presName="hierChild5" presStyleCnt="0"/>
      <dgm:spPr/>
    </dgm:pt>
    <dgm:pt modelId="{31964B16-8E59-4EB8-9EA5-274690798DCD}" type="pres">
      <dgm:prSet presAssocID="{27CAA9D9-4772-45F9-9D95-A8FA2306D666}" presName="Name37" presStyleLbl="parChTrans1D2" presStyleIdx="6" presStyleCnt="10"/>
      <dgm:spPr/>
    </dgm:pt>
    <dgm:pt modelId="{97C2FA15-6D29-49ED-A789-BE19888417C3}" type="pres">
      <dgm:prSet presAssocID="{A7D8441C-B55E-4780-9598-7D1CEC7960F2}" presName="hierRoot2" presStyleCnt="0">
        <dgm:presLayoutVars>
          <dgm:hierBranch val="init"/>
        </dgm:presLayoutVars>
      </dgm:prSet>
      <dgm:spPr/>
    </dgm:pt>
    <dgm:pt modelId="{88842DDB-EFD9-4AEA-BB72-72AF41E87949}" type="pres">
      <dgm:prSet presAssocID="{A7D8441C-B55E-4780-9598-7D1CEC7960F2}" presName="rootComposite" presStyleCnt="0"/>
      <dgm:spPr/>
    </dgm:pt>
    <dgm:pt modelId="{C8665063-10AA-4E35-A832-A4FCDCD72BF4}" type="pres">
      <dgm:prSet presAssocID="{A7D8441C-B55E-4780-9598-7D1CEC7960F2}" presName="rootText" presStyleLbl="node2" presStyleIdx="6" presStyleCnt="10" custScaleX="174292">
        <dgm:presLayoutVars>
          <dgm:chPref val="3"/>
        </dgm:presLayoutVars>
      </dgm:prSet>
      <dgm:spPr>
        <a:xfrm>
          <a:off x="25450610" y="2976885"/>
          <a:ext cx="1849950" cy="924975"/>
        </a:xfrm>
        <a:prstGeom prst="rect">
          <a:avLst/>
        </a:prstGeom>
      </dgm:spPr>
    </dgm:pt>
    <dgm:pt modelId="{C5AFA7D3-DB47-4CAE-B8B5-42EEF2097A2D}" type="pres">
      <dgm:prSet presAssocID="{A7D8441C-B55E-4780-9598-7D1CEC7960F2}" presName="rootConnector" presStyleLbl="node2" presStyleIdx="6" presStyleCnt="10"/>
      <dgm:spPr/>
    </dgm:pt>
    <dgm:pt modelId="{1AE5AD28-E4A5-438C-A871-4D946785E274}" type="pres">
      <dgm:prSet presAssocID="{A7D8441C-B55E-4780-9598-7D1CEC7960F2}" presName="hierChild4" presStyleCnt="0"/>
      <dgm:spPr/>
    </dgm:pt>
    <dgm:pt modelId="{A02F809A-6153-4F56-BFDD-1E6AAAA59D99}" type="pres">
      <dgm:prSet presAssocID="{49F0ABCA-626D-4EAD-8D91-509E38EB3BEC}" presName="Name37" presStyleLbl="parChTrans1D3" presStyleIdx="17" presStyleCnt="29"/>
      <dgm:spPr/>
    </dgm:pt>
    <dgm:pt modelId="{87AB0E1D-B944-4C43-A6E5-61355E0A6E60}" type="pres">
      <dgm:prSet presAssocID="{2AD9DFD9-FF42-40D3-A347-616CDF00209B}" presName="hierRoot2" presStyleCnt="0">
        <dgm:presLayoutVars>
          <dgm:hierBranch val="init"/>
        </dgm:presLayoutVars>
      </dgm:prSet>
      <dgm:spPr/>
    </dgm:pt>
    <dgm:pt modelId="{9805CBAD-F944-4F26-BAFE-899D59A73BFC}" type="pres">
      <dgm:prSet presAssocID="{2AD9DFD9-FF42-40D3-A347-616CDF00209B}" presName="rootComposite" presStyleCnt="0"/>
      <dgm:spPr/>
    </dgm:pt>
    <dgm:pt modelId="{91E5273D-636C-4A5C-BB34-EEDC595394A6}" type="pres">
      <dgm:prSet presAssocID="{2AD9DFD9-FF42-40D3-A347-616CDF00209B}" presName="rootText" presStyleLbl="node3" presStyleIdx="17" presStyleCnt="29">
        <dgm:presLayoutVars>
          <dgm:chPref val="3"/>
        </dgm:presLayoutVars>
      </dgm:prSet>
      <dgm:spPr>
        <a:xfrm>
          <a:off x="19090695" y="4886259"/>
          <a:ext cx="1387190" cy="693595"/>
        </a:xfrm>
        <a:prstGeom prst="rect">
          <a:avLst/>
        </a:prstGeom>
      </dgm:spPr>
    </dgm:pt>
    <dgm:pt modelId="{0609D6E5-1EE9-481D-8E3D-4CC2459AEA67}" type="pres">
      <dgm:prSet presAssocID="{2AD9DFD9-FF42-40D3-A347-616CDF00209B}" presName="rootConnector" presStyleLbl="node3" presStyleIdx="17" presStyleCnt="29"/>
      <dgm:spPr/>
    </dgm:pt>
    <dgm:pt modelId="{35C6C110-61FE-468F-B8D5-406EA07FD9ED}" type="pres">
      <dgm:prSet presAssocID="{2AD9DFD9-FF42-40D3-A347-616CDF00209B}" presName="hierChild4" presStyleCnt="0"/>
      <dgm:spPr/>
    </dgm:pt>
    <dgm:pt modelId="{A378FA47-6164-4280-87EF-CAEBC6BE3A3B}" type="pres">
      <dgm:prSet presAssocID="{A1659C20-29A2-4486-A0DF-587A9939B621}" presName="Name37" presStyleLbl="parChTrans1D4" presStyleIdx="17" presStyleCnt="22"/>
      <dgm:spPr/>
    </dgm:pt>
    <dgm:pt modelId="{8759EEB5-4441-4CC1-8EE4-1AD2E6A649C9}" type="pres">
      <dgm:prSet presAssocID="{970EEFA4-C91D-4794-9DDD-D3DE98BC48CB}" presName="hierRoot2" presStyleCnt="0">
        <dgm:presLayoutVars>
          <dgm:hierBranch val="init"/>
        </dgm:presLayoutVars>
      </dgm:prSet>
      <dgm:spPr/>
    </dgm:pt>
    <dgm:pt modelId="{C7E3E721-67E4-465F-A216-9F9EAFE3028C}" type="pres">
      <dgm:prSet presAssocID="{970EEFA4-C91D-4794-9DDD-D3DE98BC48CB}" presName="rootComposite" presStyleCnt="0"/>
      <dgm:spPr/>
    </dgm:pt>
    <dgm:pt modelId="{FD8C97B0-21A2-401B-9A42-2C02BC7BA393}" type="pres">
      <dgm:prSet presAssocID="{970EEFA4-C91D-4794-9DDD-D3DE98BC48CB}" presName="rootText" presStyleLbl="node4" presStyleIdx="17" presStyleCnt="22">
        <dgm:presLayoutVars>
          <dgm:chPref val="3"/>
        </dgm:presLayoutVars>
      </dgm:prSet>
      <dgm:spPr>
        <a:xfrm>
          <a:off x="19437493" y="5871164"/>
          <a:ext cx="1387190" cy="693595"/>
        </a:xfrm>
        <a:prstGeom prst="rect">
          <a:avLst/>
        </a:prstGeom>
      </dgm:spPr>
    </dgm:pt>
    <dgm:pt modelId="{BB233E32-FD84-4385-98E4-E0DA889C615D}" type="pres">
      <dgm:prSet presAssocID="{970EEFA4-C91D-4794-9DDD-D3DE98BC48CB}" presName="rootConnector" presStyleLbl="node4" presStyleIdx="17" presStyleCnt="22"/>
      <dgm:spPr/>
    </dgm:pt>
    <dgm:pt modelId="{848B9901-5308-4B3C-937E-CA748B970F78}" type="pres">
      <dgm:prSet presAssocID="{970EEFA4-C91D-4794-9DDD-D3DE98BC48CB}" presName="hierChild4" presStyleCnt="0"/>
      <dgm:spPr/>
    </dgm:pt>
    <dgm:pt modelId="{1CDC019C-DD29-4E28-BE5B-9B5CCB51807E}" type="pres">
      <dgm:prSet presAssocID="{970EEFA4-C91D-4794-9DDD-D3DE98BC48CB}" presName="hierChild5" presStyleCnt="0"/>
      <dgm:spPr/>
    </dgm:pt>
    <dgm:pt modelId="{85F3F930-E3AE-451F-A239-C54FFD70829B}" type="pres">
      <dgm:prSet presAssocID="{2AD9DFD9-FF42-40D3-A347-616CDF00209B}" presName="hierChild5" presStyleCnt="0"/>
      <dgm:spPr/>
    </dgm:pt>
    <dgm:pt modelId="{5F0F02A3-0231-4D27-BDE2-73BC35AB9A79}" type="pres">
      <dgm:prSet presAssocID="{6EB3A023-DF18-456F-8742-709BC29A6D90}" presName="Name37" presStyleLbl="parChTrans1D3" presStyleIdx="18" presStyleCnt="29"/>
      <dgm:spPr/>
    </dgm:pt>
    <dgm:pt modelId="{B1F92D7A-E49A-4ACA-8932-418ED34EE098}" type="pres">
      <dgm:prSet presAssocID="{420E026A-B0F1-4F79-AE92-6FB2FB30A7D5}" presName="hierRoot2" presStyleCnt="0">
        <dgm:presLayoutVars>
          <dgm:hierBranch val="init"/>
        </dgm:presLayoutVars>
      </dgm:prSet>
      <dgm:spPr/>
    </dgm:pt>
    <dgm:pt modelId="{93DE2F1F-5D32-4E73-988D-60DB3E9192E4}" type="pres">
      <dgm:prSet presAssocID="{420E026A-B0F1-4F79-AE92-6FB2FB30A7D5}" presName="rootComposite" presStyleCnt="0"/>
      <dgm:spPr/>
    </dgm:pt>
    <dgm:pt modelId="{4B3402E5-BFFB-42A8-91AE-5EE8F9C4A891}" type="pres">
      <dgm:prSet presAssocID="{420E026A-B0F1-4F79-AE92-6FB2FB30A7D5}" presName="rootText" presStyleLbl="node3" presStyleIdx="18" presStyleCnt="29">
        <dgm:presLayoutVars>
          <dgm:chPref val="3"/>
        </dgm:presLayoutVars>
      </dgm:prSet>
      <dgm:spPr>
        <a:xfrm>
          <a:off x="20769195" y="4886259"/>
          <a:ext cx="1387190" cy="693595"/>
        </a:xfrm>
        <a:prstGeom prst="rect">
          <a:avLst/>
        </a:prstGeom>
      </dgm:spPr>
    </dgm:pt>
    <dgm:pt modelId="{B1B7933F-088C-4D7E-B3F8-B2A3B45DAAB8}" type="pres">
      <dgm:prSet presAssocID="{420E026A-B0F1-4F79-AE92-6FB2FB30A7D5}" presName="rootConnector" presStyleLbl="node3" presStyleIdx="18" presStyleCnt="29"/>
      <dgm:spPr/>
    </dgm:pt>
    <dgm:pt modelId="{6349A1DD-FED3-40A9-8247-69837E46C97E}" type="pres">
      <dgm:prSet presAssocID="{420E026A-B0F1-4F79-AE92-6FB2FB30A7D5}" presName="hierChild4" presStyleCnt="0"/>
      <dgm:spPr/>
    </dgm:pt>
    <dgm:pt modelId="{B035C85C-241B-47E3-8146-92FB9FF8220D}" type="pres">
      <dgm:prSet presAssocID="{420E026A-B0F1-4F79-AE92-6FB2FB30A7D5}" presName="hierChild5" presStyleCnt="0"/>
      <dgm:spPr/>
    </dgm:pt>
    <dgm:pt modelId="{59E8CCA1-FAF5-4C21-840D-09FDAAF0F484}" type="pres">
      <dgm:prSet presAssocID="{1511BF46-F7E7-417C-B9F2-BD3532FDAA44}" presName="Name37" presStyleLbl="parChTrans1D3" presStyleIdx="19" presStyleCnt="29"/>
      <dgm:spPr/>
    </dgm:pt>
    <dgm:pt modelId="{19DD3E82-06F3-4991-B887-E2122ECEDCCD}" type="pres">
      <dgm:prSet presAssocID="{AF707513-AC3B-416F-9558-6B37FEC32921}" presName="hierRoot2" presStyleCnt="0">
        <dgm:presLayoutVars>
          <dgm:hierBranch val="init"/>
        </dgm:presLayoutVars>
      </dgm:prSet>
      <dgm:spPr/>
    </dgm:pt>
    <dgm:pt modelId="{4DCE8572-5F78-4617-9AB0-E8F63B8F993F}" type="pres">
      <dgm:prSet presAssocID="{AF707513-AC3B-416F-9558-6B37FEC32921}" presName="rootComposite" presStyleCnt="0"/>
      <dgm:spPr/>
    </dgm:pt>
    <dgm:pt modelId="{37023CC4-17F7-43A7-AEBB-C1885EC6721B}" type="pres">
      <dgm:prSet presAssocID="{AF707513-AC3B-416F-9558-6B37FEC32921}" presName="rootText" presStyleLbl="node3" presStyleIdx="19" presStyleCnt="29">
        <dgm:presLayoutVars>
          <dgm:chPref val="3"/>
        </dgm:presLayoutVars>
      </dgm:prSet>
      <dgm:spPr>
        <a:xfrm>
          <a:off x="22447696" y="4886259"/>
          <a:ext cx="1387190" cy="693595"/>
        </a:xfrm>
        <a:prstGeom prst="rect">
          <a:avLst/>
        </a:prstGeom>
      </dgm:spPr>
    </dgm:pt>
    <dgm:pt modelId="{25D9F23B-2C1D-43D2-A5BD-C9336491F38D}" type="pres">
      <dgm:prSet presAssocID="{AF707513-AC3B-416F-9558-6B37FEC32921}" presName="rootConnector" presStyleLbl="node3" presStyleIdx="19" presStyleCnt="29"/>
      <dgm:spPr/>
    </dgm:pt>
    <dgm:pt modelId="{72CE0C9E-23B9-4623-86B4-5F911361A8B7}" type="pres">
      <dgm:prSet presAssocID="{AF707513-AC3B-416F-9558-6B37FEC32921}" presName="hierChild4" presStyleCnt="0"/>
      <dgm:spPr/>
    </dgm:pt>
    <dgm:pt modelId="{8740A7C3-4710-4315-B0E7-C681755D7470}" type="pres">
      <dgm:prSet presAssocID="{AF707513-AC3B-416F-9558-6B37FEC32921}" presName="hierChild5" presStyleCnt="0"/>
      <dgm:spPr/>
    </dgm:pt>
    <dgm:pt modelId="{66EC06F2-7929-47D7-B507-462C348D268C}" type="pres">
      <dgm:prSet presAssocID="{A7D8441C-B55E-4780-9598-7D1CEC7960F2}" presName="hierChild5" presStyleCnt="0"/>
      <dgm:spPr/>
    </dgm:pt>
    <dgm:pt modelId="{03156B07-59DA-49C8-8721-7655D94DAC36}" type="pres">
      <dgm:prSet presAssocID="{299BE8CA-8B21-4AEF-ADA9-97117DD0B39F}" presName="Name37" presStyleLbl="parChTrans1D2" presStyleIdx="7" presStyleCnt="10"/>
      <dgm:spPr/>
    </dgm:pt>
    <dgm:pt modelId="{F870D28E-9585-49B5-B986-530A52504E4E}" type="pres">
      <dgm:prSet presAssocID="{8DC0284B-2994-4181-BD5E-036527C76AC4}" presName="hierRoot2" presStyleCnt="0">
        <dgm:presLayoutVars>
          <dgm:hierBranch val="init"/>
        </dgm:presLayoutVars>
      </dgm:prSet>
      <dgm:spPr/>
    </dgm:pt>
    <dgm:pt modelId="{3731C0D0-EBBF-4F89-8EA6-93FAF15C45F7}" type="pres">
      <dgm:prSet presAssocID="{8DC0284B-2994-4181-BD5E-036527C76AC4}" presName="rootComposite" presStyleCnt="0"/>
      <dgm:spPr/>
    </dgm:pt>
    <dgm:pt modelId="{D4915702-F8CF-48E4-9CCB-C4139FFB171E}" type="pres">
      <dgm:prSet presAssocID="{8DC0284B-2994-4181-BD5E-036527C76AC4}" presName="rootText" presStyleLbl="node2" presStyleIdx="7" presStyleCnt="10" custAng="0" custLinFactX="20529" custLinFactNeighborX="100000" custLinFactNeighborY="-5022">
        <dgm:presLayoutVars>
          <dgm:chPref val="3"/>
        </dgm:presLayoutVars>
      </dgm:prSet>
      <dgm:spPr>
        <a:xfrm>
          <a:off x="27476662" y="3866521"/>
          <a:ext cx="1387190" cy="693595"/>
        </a:xfrm>
        <a:prstGeom prst="rect">
          <a:avLst/>
        </a:prstGeom>
      </dgm:spPr>
    </dgm:pt>
    <dgm:pt modelId="{29B4DC25-9D04-4EB0-B6C4-CDE81471BF01}" type="pres">
      <dgm:prSet presAssocID="{8DC0284B-2994-4181-BD5E-036527C76AC4}" presName="rootConnector" presStyleLbl="node2" presStyleIdx="7" presStyleCnt="10"/>
      <dgm:spPr/>
    </dgm:pt>
    <dgm:pt modelId="{BE3250E1-DEB7-4233-8FDD-F4A2493A0069}" type="pres">
      <dgm:prSet presAssocID="{8DC0284B-2994-4181-BD5E-036527C76AC4}" presName="hierChild4" presStyleCnt="0"/>
      <dgm:spPr/>
    </dgm:pt>
    <dgm:pt modelId="{BCCEF42F-00E0-457B-875C-8ADA2FD518D2}" type="pres">
      <dgm:prSet presAssocID="{0D00E017-D3D5-46D1-999A-7719EC3D4C6D}" presName="Name37" presStyleLbl="parChTrans1D3" presStyleIdx="20" presStyleCnt="29"/>
      <dgm:spPr/>
    </dgm:pt>
    <dgm:pt modelId="{2FF90E1A-2895-4F62-9D05-253BCFF7DEF3}" type="pres">
      <dgm:prSet presAssocID="{701483BD-27AA-4F8B-A3E5-11E43608E216}" presName="hierRoot2" presStyleCnt="0">
        <dgm:presLayoutVars>
          <dgm:hierBranch val="init"/>
        </dgm:presLayoutVars>
      </dgm:prSet>
      <dgm:spPr/>
    </dgm:pt>
    <dgm:pt modelId="{AEAE19F1-AD4A-4D6C-A7B6-18CB8A2871ED}" type="pres">
      <dgm:prSet presAssocID="{701483BD-27AA-4F8B-A3E5-11E43608E216}" presName="rootComposite" presStyleCnt="0"/>
      <dgm:spPr/>
    </dgm:pt>
    <dgm:pt modelId="{964E72DD-6757-42A5-8D16-7998E89614F7}" type="pres">
      <dgm:prSet presAssocID="{701483BD-27AA-4F8B-A3E5-11E43608E216}" presName="rootText" presStyleLbl="node3" presStyleIdx="20" presStyleCnt="29">
        <dgm:presLayoutVars>
          <dgm:chPref val="3"/>
        </dgm:presLayoutVars>
      </dgm:prSet>
      <dgm:spPr>
        <a:xfrm>
          <a:off x="24126196" y="4886259"/>
          <a:ext cx="1387190" cy="693595"/>
        </a:xfrm>
        <a:prstGeom prst="rect">
          <a:avLst/>
        </a:prstGeom>
      </dgm:spPr>
    </dgm:pt>
    <dgm:pt modelId="{B02EAF3B-1521-4871-9CAC-AED92269A89D}" type="pres">
      <dgm:prSet presAssocID="{701483BD-27AA-4F8B-A3E5-11E43608E216}" presName="rootConnector" presStyleLbl="node3" presStyleIdx="20" presStyleCnt="29"/>
      <dgm:spPr/>
    </dgm:pt>
    <dgm:pt modelId="{BA77E08B-514B-4C43-9040-C088EFE4C5BC}" type="pres">
      <dgm:prSet presAssocID="{701483BD-27AA-4F8B-A3E5-11E43608E216}" presName="hierChild4" presStyleCnt="0"/>
      <dgm:spPr/>
    </dgm:pt>
    <dgm:pt modelId="{ADD621F4-5574-47B9-904C-8734E2F79AE1}" type="pres">
      <dgm:prSet presAssocID="{701483BD-27AA-4F8B-A3E5-11E43608E216}" presName="hierChild5" presStyleCnt="0"/>
      <dgm:spPr/>
    </dgm:pt>
    <dgm:pt modelId="{202A9406-D97E-455D-8D8E-E2D6EB0D17A7}" type="pres">
      <dgm:prSet presAssocID="{28A11BAF-04BE-47EE-B081-1696A41C0F1F}" presName="Name37" presStyleLbl="parChTrans1D3" presStyleIdx="21" presStyleCnt="29"/>
      <dgm:spPr/>
    </dgm:pt>
    <dgm:pt modelId="{E84F2F07-C826-4BA3-9055-FBD81C8A3407}" type="pres">
      <dgm:prSet presAssocID="{0C2D4EF3-226C-4637-A496-5025A0614D79}" presName="hierRoot2" presStyleCnt="0">
        <dgm:presLayoutVars>
          <dgm:hierBranch val="init"/>
        </dgm:presLayoutVars>
      </dgm:prSet>
      <dgm:spPr/>
    </dgm:pt>
    <dgm:pt modelId="{ADDA0E0E-5F21-4534-AAE3-CA44A7C0D3EE}" type="pres">
      <dgm:prSet presAssocID="{0C2D4EF3-226C-4637-A496-5025A0614D79}" presName="rootComposite" presStyleCnt="0"/>
      <dgm:spPr/>
    </dgm:pt>
    <dgm:pt modelId="{62F6E062-30AB-4C5C-96E3-B9022F7A08A3}" type="pres">
      <dgm:prSet presAssocID="{0C2D4EF3-226C-4637-A496-5025A0614D79}" presName="rootText" presStyleLbl="node3" presStyleIdx="21" presStyleCnt="29">
        <dgm:presLayoutVars>
          <dgm:chPref val="3"/>
        </dgm:presLayoutVars>
      </dgm:prSet>
      <dgm:spPr>
        <a:xfrm>
          <a:off x="25804696" y="4886259"/>
          <a:ext cx="1387190" cy="693595"/>
        </a:xfrm>
        <a:prstGeom prst="rect">
          <a:avLst/>
        </a:prstGeom>
      </dgm:spPr>
    </dgm:pt>
    <dgm:pt modelId="{502837A2-91A9-4FCD-AFF0-DB9E2A998881}" type="pres">
      <dgm:prSet presAssocID="{0C2D4EF3-226C-4637-A496-5025A0614D79}" presName="rootConnector" presStyleLbl="node3" presStyleIdx="21" presStyleCnt="29"/>
      <dgm:spPr/>
    </dgm:pt>
    <dgm:pt modelId="{EA83FC21-77BA-4CB5-B8B8-B9DD18713714}" type="pres">
      <dgm:prSet presAssocID="{0C2D4EF3-226C-4637-A496-5025A0614D79}" presName="hierChild4" presStyleCnt="0"/>
      <dgm:spPr/>
    </dgm:pt>
    <dgm:pt modelId="{0315E9A6-0C1D-4749-BC8F-06FADED6F7C5}" type="pres">
      <dgm:prSet presAssocID="{0C2D4EF3-226C-4637-A496-5025A0614D79}" presName="hierChild5" presStyleCnt="0"/>
      <dgm:spPr/>
    </dgm:pt>
    <dgm:pt modelId="{F7FB0D15-FC5D-419E-AC88-AE3C4BCFBC52}" type="pres">
      <dgm:prSet presAssocID="{0FFBB908-0334-4CF4-9FFE-1417E3845736}" presName="Name37" presStyleLbl="parChTrans1D3" presStyleIdx="22" presStyleCnt="29"/>
      <dgm:spPr/>
    </dgm:pt>
    <dgm:pt modelId="{0D70EE09-3241-4EA5-8643-88D6E779A853}" type="pres">
      <dgm:prSet presAssocID="{36228F37-34A5-48C8-88CB-5A3EF9260555}" presName="hierRoot2" presStyleCnt="0">
        <dgm:presLayoutVars>
          <dgm:hierBranch val="init"/>
        </dgm:presLayoutVars>
      </dgm:prSet>
      <dgm:spPr/>
    </dgm:pt>
    <dgm:pt modelId="{87D5F6D3-021B-4B75-A241-FB4E1F6C1FA4}" type="pres">
      <dgm:prSet presAssocID="{36228F37-34A5-48C8-88CB-5A3EF9260555}" presName="rootComposite" presStyleCnt="0"/>
      <dgm:spPr/>
    </dgm:pt>
    <dgm:pt modelId="{03A8295B-84A8-4CA0-B1C1-1581942345AF}" type="pres">
      <dgm:prSet presAssocID="{36228F37-34A5-48C8-88CB-5A3EF9260555}" presName="rootText" presStyleLbl="node3" presStyleIdx="22" presStyleCnt="29">
        <dgm:presLayoutVars>
          <dgm:chPref val="3"/>
        </dgm:presLayoutVars>
      </dgm:prSet>
      <dgm:spPr>
        <a:xfrm>
          <a:off x="27483196" y="4886259"/>
          <a:ext cx="1387190" cy="693595"/>
        </a:xfrm>
        <a:prstGeom prst="rect">
          <a:avLst/>
        </a:prstGeom>
      </dgm:spPr>
    </dgm:pt>
    <dgm:pt modelId="{412FA177-E650-4400-8A30-D76C9ACAB3B8}" type="pres">
      <dgm:prSet presAssocID="{36228F37-34A5-48C8-88CB-5A3EF9260555}" presName="rootConnector" presStyleLbl="node3" presStyleIdx="22" presStyleCnt="29"/>
      <dgm:spPr/>
    </dgm:pt>
    <dgm:pt modelId="{31B920EF-CAB8-4487-BAE4-C8470DBF50CB}" type="pres">
      <dgm:prSet presAssocID="{36228F37-34A5-48C8-88CB-5A3EF9260555}" presName="hierChild4" presStyleCnt="0"/>
      <dgm:spPr/>
    </dgm:pt>
    <dgm:pt modelId="{6BF008B6-3598-43F1-B2F8-AD403F6DFA5C}" type="pres">
      <dgm:prSet presAssocID="{9EF1D56F-404C-4D16-9734-CA6081A2DE40}" presName="Name37" presStyleLbl="parChTrans1D4" presStyleIdx="18" presStyleCnt="22"/>
      <dgm:spPr/>
    </dgm:pt>
    <dgm:pt modelId="{7571857C-7278-4C61-AD7A-656794C9F824}" type="pres">
      <dgm:prSet presAssocID="{60632654-6003-4E2D-BB3F-B32702522E81}" presName="hierRoot2" presStyleCnt="0">
        <dgm:presLayoutVars>
          <dgm:hierBranch val="init"/>
        </dgm:presLayoutVars>
      </dgm:prSet>
      <dgm:spPr/>
    </dgm:pt>
    <dgm:pt modelId="{85B892AD-B937-4A8E-8E1A-B4078B946BFC}" type="pres">
      <dgm:prSet presAssocID="{60632654-6003-4E2D-BB3F-B32702522E81}" presName="rootComposite" presStyleCnt="0"/>
      <dgm:spPr/>
    </dgm:pt>
    <dgm:pt modelId="{67C1A94B-0916-43D3-97A5-98267C297766}" type="pres">
      <dgm:prSet presAssocID="{60632654-6003-4E2D-BB3F-B32702522E81}" presName="rootText" presStyleLbl="node4" presStyleIdx="18" presStyleCnt="22" custScaleY="133493">
        <dgm:presLayoutVars>
          <dgm:chPref val="3"/>
        </dgm:presLayoutVars>
      </dgm:prSet>
      <dgm:spPr>
        <a:xfrm>
          <a:off x="27829993" y="5871164"/>
          <a:ext cx="1387190" cy="693595"/>
        </a:xfrm>
        <a:prstGeom prst="rect">
          <a:avLst/>
        </a:prstGeom>
      </dgm:spPr>
    </dgm:pt>
    <dgm:pt modelId="{C44A066F-F130-492E-9441-D41A1A64B13C}" type="pres">
      <dgm:prSet presAssocID="{60632654-6003-4E2D-BB3F-B32702522E81}" presName="rootConnector" presStyleLbl="node4" presStyleIdx="18" presStyleCnt="22"/>
      <dgm:spPr/>
    </dgm:pt>
    <dgm:pt modelId="{BAAC8218-2D3B-4E9A-8833-52E90249F627}" type="pres">
      <dgm:prSet presAssocID="{60632654-6003-4E2D-BB3F-B32702522E81}" presName="hierChild4" presStyleCnt="0"/>
      <dgm:spPr/>
    </dgm:pt>
    <dgm:pt modelId="{FE4B8D5D-6FAE-46F5-9DD4-460D8B598527}" type="pres">
      <dgm:prSet presAssocID="{60632654-6003-4E2D-BB3F-B32702522E81}" presName="hierChild5" presStyleCnt="0"/>
      <dgm:spPr/>
    </dgm:pt>
    <dgm:pt modelId="{1E17C473-6E4D-42FF-AE7E-EBDCCB3F26DE}" type="pres">
      <dgm:prSet presAssocID="{9CBD7C76-C7D6-4DBC-A311-553FA397D74B}" presName="Name37" presStyleLbl="parChTrans1D4" presStyleIdx="19" presStyleCnt="22"/>
      <dgm:spPr/>
    </dgm:pt>
    <dgm:pt modelId="{293047A8-648B-40F0-859B-41CC72CEEB69}" type="pres">
      <dgm:prSet presAssocID="{060F3217-7C49-4826-805A-E22C20FF48BF}" presName="hierRoot2" presStyleCnt="0">
        <dgm:presLayoutVars>
          <dgm:hierBranch val="init"/>
        </dgm:presLayoutVars>
      </dgm:prSet>
      <dgm:spPr/>
    </dgm:pt>
    <dgm:pt modelId="{9530E081-2AFD-4601-89DA-460569798084}" type="pres">
      <dgm:prSet presAssocID="{060F3217-7C49-4826-805A-E22C20FF48BF}" presName="rootComposite" presStyleCnt="0"/>
      <dgm:spPr/>
    </dgm:pt>
    <dgm:pt modelId="{B1438BA4-CCF3-4B68-B137-2BE252B92DDA}" type="pres">
      <dgm:prSet presAssocID="{060F3217-7C49-4826-805A-E22C20FF48BF}" presName="rootText" presStyleLbl="node4" presStyleIdx="19" presStyleCnt="22">
        <dgm:presLayoutVars>
          <dgm:chPref val="3"/>
        </dgm:presLayoutVars>
      </dgm:prSet>
      <dgm:spPr>
        <a:xfrm>
          <a:off x="27829993" y="6856069"/>
          <a:ext cx="1387190" cy="693595"/>
        </a:xfrm>
        <a:prstGeom prst="rect">
          <a:avLst/>
        </a:prstGeom>
      </dgm:spPr>
    </dgm:pt>
    <dgm:pt modelId="{87A3F302-48EF-4E0F-B49C-1E773501EEEF}" type="pres">
      <dgm:prSet presAssocID="{060F3217-7C49-4826-805A-E22C20FF48BF}" presName="rootConnector" presStyleLbl="node4" presStyleIdx="19" presStyleCnt="22"/>
      <dgm:spPr/>
    </dgm:pt>
    <dgm:pt modelId="{A9576595-ED2D-4CE8-A5C6-1DBEE1BA517A}" type="pres">
      <dgm:prSet presAssocID="{060F3217-7C49-4826-805A-E22C20FF48BF}" presName="hierChild4" presStyleCnt="0"/>
      <dgm:spPr/>
    </dgm:pt>
    <dgm:pt modelId="{C3060B09-BAB4-4CF6-8327-DB1ADE702AF8}" type="pres">
      <dgm:prSet presAssocID="{060F3217-7C49-4826-805A-E22C20FF48BF}" presName="hierChild5" presStyleCnt="0"/>
      <dgm:spPr/>
    </dgm:pt>
    <dgm:pt modelId="{CD867425-85FB-464B-84FD-9AB91A2F216B}" type="pres">
      <dgm:prSet presAssocID="{36228F37-34A5-48C8-88CB-5A3EF9260555}" presName="hierChild5" presStyleCnt="0"/>
      <dgm:spPr/>
    </dgm:pt>
    <dgm:pt modelId="{5349AC4E-7C85-4535-98D8-961028F4C8B0}" type="pres">
      <dgm:prSet presAssocID="{8DC0284B-2994-4181-BD5E-036527C76AC4}" presName="hierChild5" presStyleCnt="0"/>
      <dgm:spPr/>
    </dgm:pt>
    <dgm:pt modelId="{75C342AC-1B91-4A47-B5BC-2A67032E85CD}" type="pres">
      <dgm:prSet presAssocID="{7BF15C27-0061-47EA-9B42-D2A948E6E979}" presName="Name37" presStyleLbl="parChTrans1D2" presStyleIdx="8" presStyleCnt="10"/>
      <dgm:spPr/>
    </dgm:pt>
    <dgm:pt modelId="{7FF014F4-5EEF-4573-BDA8-4DADB4183362}" type="pres">
      <dgm:prSet presAssocID="{81474DC1-9675-432E-A6EF-BA6686558EDE}" presName="hierRoot2" presStyleCnt="0">
        <dgm:presLayoutVars>
          <dgm:hierBranch val="init"/>
        </dgm:presLayoutVars>
      </dgm:prSet>
      <dgm:spPr/>
    </dgm:pt>
    <dgm:pt modelId="{FBBC34D9-3E18-4FBD-BB08-0E0FDDC6813C}" type="pres">
      <dgm:prSet presAssocID="{81474DC1-9675-432E-A6EF-BA6686558EDE}" presName="rootComposite" presStyleCnt="0"/>
      <dgm:spPr/>
    </dgm:pt>
    <dgm:pt modelId="{4FF0174F-76E4-49F9-A75D-759612FA7DF2}" type="pres">
      <dgm:prSet presAssocID="{81474DC1-9675-432E-A6EF-BA6686558EDE}" presName="rootText" presStyleLbl="node2" presStyleIdx="8" presStyleCnt="10">
        <dgm:presLayoutVars>
          <dgm:chPref val="3"/>
        </dgm:presLayoutVars>
      </dgm:prSet>
      <dgm:spPr>
        <a:xfrm>
          <a:off x="25295842" y="4288966"/>
          <a:ext cx="1137545" cy="568772"/>
        </a:xfrm>
        <a:prstGeom prst="rect">
          <a:avLst/>
        </a:prstGeom>
      </dgm:spPr>
    </dgm:pt>
    <dgm:pt modelId="{E3A55FD4-9FC9-4B09-8EEE-DF32AF9B01A7}" type="pres">
      <dgm:prSet presAssocID="{81474DC1-9675-432E-A6EF-BA6686558EDE}" presName="rootConnector" presStyleLbl="node2" presStyleIdx="8" presStyleCnt="10"/>
      <dgm:spPr/>
    </dgm:pt>
    <dgm:pt modelId="{D1F1B7B2-E192-482F-8021-4F1E49C26023}" type="pres">
      <dgm:prSet presAssocID="{81474DC1-9675-432E-A6EF-BA6686558EDE}" presName="hierChild4" presStyleCnt="0"/>
      <dgm:spPr/>
    </dgm:pt>
    <dgm:pt modelId="{D96D9CE2-88C8-4352-B6D4-082928633729}" type="pres">
      <dgm:prSet presAssocID="{2B21AADB-94FC-454D-8266-A5A7A2CB1921}" presName="Name37" presStyleLbl="parChTrans1D3" presStyleIdx="23" presStyleCnt="29"/>
      <dgm:spPr/>
    </dgm:pt>
    <dgm:pt modelId="{A1F6612D-8669-4D44-A16C-CCB310C02B6B}" type="pres">
      <dgm:prSet presAssocID="{8019AB13-6D20-429D-99DC-136A3BE0F0C4}" presName="hierRoot2" presStyleCnt="0">
        <dgm:presLayoutVars>
          <dgm:hierBranch val="init"/>
        </dgm:presLayoutVars>
      </dgm:prSet>
      <dgm:spPr/>
    </dgm:pt>
    <dgm:pt modelId="{9780172E-01B7-4088-935A-A4FDD69038EB}" type="pres">
      <dgm:prSet presAssocID="{8019AB13-6D20-429D-99DC-136A3BE0F0C4}" presName="rootComposite" presStyleCnt="0"/>
      <dgm:spPr/>
    </dgm:pt>
    <dgm:pt modelId="{50C5343B-0D70-4535-AA3E-400D57D1F755}" type="pres">
      <dgm:prSet presAssocID="{8019AB13-6D20-429D-99DC-136A3BE0F0C4}" presName="rootText" presStyleLbl="node3" presStyleIdx="23" presStyleCnt="29">
        <dgm:presLayoutVars>
          <dgm:chPref val="3"/>
        </dgm:presLayoutVars>
      </dgm:prSet>
      <dgm:spPr>
        <a:xfrm>
          <a:off x="23919412" y="5096623"/>
          <a:ext cx="1137545" cy="568772"/>
        </a:xfrm>
        <a:prstGeom prst="rect">
          <a:avLst/>
        </a:prstGeom>
      </dgm:spPr>
    </dgm:pt>
    <dgm:pt modelId="{499D1D89-1C88-4D8D-9DFD-6E771DC6B521}" type="pres">
      <dgm:prSet presAssocID="{8019AB13-6D20-429D-99DC-136A3BE0F0C4}" presName="rootConnector" presStyleLbl="node3" presStyleIdx="23" presStyleCnt="29"/>
      <dgm:spPr/>
    </dgm:pt>
    <dgm:pt modelId="{AC7ECEB6-4407-4646-9FBD-EE67BC7CC0EB}" type="pres">
      <dgm:prSet presAssocID="{8019AB13-6D20-429D-99DC-136A3BE0F0C4}" presName="hierChild4" presStyleCnt="0"/>
      <dgm:spPr/>
    </dgm:pt>
    <dgm:pt modelId="{03194CBB-9D16-4ADA-983E-AC46AB723779}" type="pres">
      <dgm:prSet presAssocID="{8ED092D5-D0C9-4D56-A6C0-7AD0D6762A78}" presName="Name37" presStyleLbl="parChTrans1D4" presStyleIdx="20" presStyleCnt="22"/>
      <dgm:spPr/>
    </dgm:pt>
    <dgm:pt modelId="{4A8FF792-9CE0-4D0A-9990-10C6495F904B}" type="pres">
      <dgm:prSet presAssocID="{857F6AB5-4E16-42DE-9B31-CE6BC0FBB1E0}" presName="hierRoot2" presStyleCnt="0">
        <dgm:presLayoutVars>
          <dgm:hierBranch val="init"/>
        </dgm:presLayoutVars>
      </dgm:prSet>
      <dgm:spPr/>
    </dgm:pt>
    <dgm:pt modelId="{D725E2DA-9740-4416-B651-3150E5B28A2E}" type="pres">
      <dgm:prSet presAssocID="{857F6AB5-4E16-42DE-9B31-CE6BC0FBB1E0}" presName="rootComposite" presStyleCnt="0"/>
      <dgm:spPr/>
    </dgm:pt>
    <dgm:pt modelId="{8E19AAD0-7B8C-4F0E-BEAE-DB341F672B8C}" type="pres">
      <dgm:prSet presAssocID="{857F6AB5-4E16-42DE-9B31-CE6BC0FBB1E0}" presName="rootText" presStyleLbl="node4" presStyleIdx="20" presStyleCnt="22" custScaleY="131469">
        <dgm:presLayoutVars>
          <dgm:chPref val="3"/>
        </dgm:presLayoutVars>
      </dgm:prSet>
      <dgm:spPr>
        <a:xfrm>
          <a:off x="24203799" y="5904280"/>
          <a:ext cx="1137545" cy="568772"/>
        </a:xfrm>
        <a:prstGeom prst="rect">
          <a:avLst/>
        </a:prstGeom>
      </dgm:spPr>
    </dgm:pt>
    <dgm:pt modelId="{47EBDF67-234B-4D09-A616-05E0C1B35D25}" type="pres">
      <dgm:prSet presAssocID="{857F6AB5-4E16-42DE-9B31-CE6BC0FBB1E0}" presName="rootConnector" presStyleLbl="node4" presStyleIdx="20" presStyleCnt="22"/>
      <dgm:spPr/>
    </dgm:pt>
    <dgm:pt modelId="{12D734A6-8D9A-4DA3-B540-34CC1EDF402A}" type="pres">
      <dgm:prSet presAssocID="{857F6AB5-4E16-42DE-9B31-CE6BC0FBB1E0}" presName="hierChild4" presStyleCnt="0"/>
      <dgm:spPr/>
    </dgm:pt>
    <dgm:pt modelId="{1787D573-AFCD-4750-9176-AB21B88349F1}" type="pres">
      <dgm:prSet presAssocID="{857F6AB5-4E16-42DE-9B31-CE6BC0FBB1E0}" presName="hierChild5" presStyleCnt="0"/>
      <dgm:spPr/>
    </dgm:pt>
    <dgm:pt modelId="{7595DB9A-EC5B-4A95-8F95-8F9F8762F513}" type="pres">
      <dgm:prSet presAssocID="{8019AB13-6D20-429D-99DC-136A3BE0F0C4}" presName="hierChild5" presStyleCnt="0"/>
      <dgm:spPr/>
    </dgm:pt>
    <dgm:pt modelId="{4C8BD852-A4E2-42C7-997F-A9B9AB24DC34}" type="pres">
      <dgm:prSet presAssocID="{619F0375-CDD7-4C99-95FA-0394E098555E}" presName="Name37" presStyleLbl="parChTrans1D3" presStyleIdx="24" presStyleCnt="29"/>
      <dgm:spPr/>
    </dgm:pt>
    <dgm:pt modelId="{A6D169AD-7CFD-49C2-BACF-8CC59C322FAF}" type="pres">
      <dgm:prSet presAssocID="{A5790AA9-A25C-4784-8775-BA71E09B2E17}" presName="hierRoot2" presStyleCnt="0">
        <dgm:presLayoutVars>
          <dgm:hierBranch val="init"/>
        </dgm:presLayoutVars>
      </dgm:prSet>
      <dgm:spPr/>
    </dgm:pt>
    <dgm:pt modelId="{62BDDF08-3AB2-426A-AF6E-1C74371E36D9}" type="pres">
      <dgm:prSet presAssocID="{A5790AA9-A25C-4784-8775-BA71E09B2E17}" presName="rootComposite" presStyleCnt="0"/>
      <dgm:spPr/>
    </dgm:pt>
    <dgm:pt modelId="{5389DC63-4E33-484C-AB02-72FC964A0FDF}" type="pres">
      <dgm:prSet presAssocID="{A5790AA9-A25C-4784-8775-BA71E09B2E17}" presName="rootText" presStyleLbl="node3" presStyleIdx="24" presStyleCnt="29">
        <dgm:presLayoutVars>
          <dgm:chPref val="3"/>
        </dgm:presLayoutVars>
      </dgm:prSet>
      <dgm:spPr>
        <a:xfrm>
          <a:off x="25295842" y="5096623"/>
          <a:ext cx="1137545" cy="568772"/>
        </a:xfrm>
        <a:prstGeom prst="rect">
          <a:avLst/>
        </a:prstGeom>
      </dgm:spPr>
    </dgm:pt>
    <dgm:pt modelId="{3072479A-09CE-4CBB-ACB0-E33C70C6146D}" type="pres">
      <dgm:prSet presAssocID="{A5790AA9-A25C-4784-8775-BA71E09B2E17}" presName="rootConnector" presStyleLbl="node3" presStyleIdx="24" presStyleCnt="29"/>
      <dgm:spPr/>
    </dgm:pt>
    <dgm:pt modelId="{F4C3C663-D454-42C5-8F12-3D05582002D7}" type="pres">
      <dgm:prSet presAssocID="{A5790AA9-A25C-4784-8775-BA71E09B2E17}" presName="hierChild4" presStyleCnt="0"/>
      <dgm:spPr/>
    </dgm:pt>
    <dgm:pt modelId="{6B56AF48-7369-47BB-8A37-8B3424A3D2DA}" type="pres">
      <dgm:prSet presAssocID="{A5790AA9-A25C-4784-8775-BA71E09B2E17}" presName="hierChild5" presStyleCnt="0"/>
      <dgm:spPr/>
    </dgm:pt>
    <dgm:pt modelId="{8A778F9A-A18B-4756-9FA7-3D8CE8C12B29}" type="pres">
      <dgm:prSet presAssocID="{2ED6A068-BA7F-48D7-974F-D17F3632CD17}" presName="Name37" presStyleLbl="parChTrans1D3" presStyleIdx="25" presStyleCnt="29"/>
      <dgm:spPr/>
    </dgm:pt>
    <dgm:pt modelId="{02DB9752-193B-4264-B5BD-2460BD1D0553}" type="pres">
      <dgm:prSet presAssocID="{BEBB6B44-5855-4428-B75D-885701B5A8EA}" presName="hierRoot2" presStyleCnt="0">
        <dgm:presLayoutVars>
          <dgm:hierBranch val="init"/>
        </dgm:presLayoutVars>
      </dgm:prSet>
      <dgm:spPr/>
    </dgm:pt>
    <dgm:pt modelId="{6197858A-81A9-42A0-BBA2-E2A3F468BAD8}" type="pres">
      <dgm:prSet presAssocID="{BEBB6B44-5855-4428-B75D-885701B5A8EA}" presName="rootComposite" presStyleCnt="0"/>
      <dgm:spPr/>
    </dgm:pt>
    <dgm:pt modelId="{240AF377-404A-4D29-BCFD-FDFA5E923E81}" type="pres">
      <dgm:prSet presAssocID="{BEBB6B44-5855-4428-B75D-885701B5A8EA}" presName="rootText" presStyleLbl="node3" presStyleIdx="25" presStyleCnt="29">
        <dgm:presLayoutVars>
          <dgm:chPref val="3"/>
        </dgm:presLayoutVars>
      </dgm:prSet>
      <dgm:spPr>
        <a:xfrm>
          <a:off x="26672271" y="5096623"/>
          <a:ext cx="1137545" cy="568772"/>
        </a:xfrm>
        <a:prstGeom prst="rect">
          <a:avLst/>
        </a:prstGeom>
      </dgm:spPr>
    </dgm:pt>
    <dgm:pt modelId="{4F773915-9A32-420C-AFD2-A7953EEE57B5}" type="pres">
      <dgm:prSet presAssocID="{BEBB6B44-5855-4428-B75D-885701B5A8EA}" presName="rootConnector" presStyleLbl="node3" presStyleIdx="25" presStyleCnt="29"/>
      <dgm:spPr/>
    </dgm:pt>
    <dgm:pt modelId="{A4A1712B-032D-495A-8D7A-1347996F70ED}" type="pres">
      <dgm:prSet presAssocID="{BEBB6B44-5855-4428-B75D-885701B5A8EA}" presName="hierChild4" presStyleCnt="0"/>
      <dgm:spPr/>
    </dgm:pt>
    <dgm:pt modelId="{077833AE-A285-4506-BA64-78C75218850D}" type="pres">
      <dgm:prSet presAssocID="{BEBB6B44-5855-4428-B75D-885701B5A8EA}" presName="hierChild5" presStyleCnt="0"/>
      <dgm:spPr/>
    </dgm:pt>
    <dgm:pt modelId="{A891F5A0-C82C-4CCC-B191-F82FB076D08A}" type="pres">
      <dgm:prSet presAssocID="{81474DC1-9675-432E-A6EF-BA6686558EDE}" presName="hierChild5" presStyleCnt="0"/>
      <dgm:spPr/>
    </dgm:pt>
    <dgm:pt modelId="{6D230203-2C46-4106-81D2-D4655651945F}" type="pres">
      <dgm:prSet presAssocID="{4E8E5799-D48D-46DA-B16B-77A41401E8E0}" presName="Name37" presStyleLbl="parChTrans1D2" presStyleIdx="9" presStyleCnt="10"/>
      <dgm:spPr/>
    </dgm:pt>
    <dgm:pt modelId="{0E15ED79-7793-4C1F-8BB2-A766EC5555D7}" type="pres">
      <dgm:prSet presAssocID="{73243CCA-A446-4C73-A8F2-FA1FD7785728}" presName="hierRoot2" presStyleCnt="0">
        <dgm:presLayoutVars>
          <dgm:hierBranch val="init"/>
        </dgm:presLayoutVars>
      </dgm:prSet>
      <dgm:spPr/>
    </dgm:pt>
    <dgm:pt modelId="{8B8642B7-BCC4-4271-B351-3987BE3C2A2C}" type="pres">
      <dgm:prSet presAssocID="{73243CCA-A446-4C73-A8F2-FA1FD7785728}" presName="rootComposite" presStyleCnt="0"/>
      <dgm:spPr/>
    </dgm:pt>
    <dgm:pt modelId="{4EA1C1B4-C871-4482-9E93-859B0D894F0B}" type="pres">
      <dgm:prSet presAssocID="{73243CCA-A446-4C73-A8F2-FA1FD7785728}" presName="rootText" presStyleLbl="node2" presStyleIdx="9" presStyleCnt="10">
        <dgm:presLayoutVars>
          <dgm:chPref val="3"/>
        </dgm:presLayoutVars>
      </dgm:prSet>
      <dgm:spPr>
        <a:xfrm>
          <a:off x="29425131" y="4288966"/>
          <a:ext cx="1137545" cy="568772"/>
        </a:xfrm>
        <a:prstGeom prst="rect">
          <a:avLst/>
        </a:prstGeom>
      </dgm:spPr>
    </dgm:pt>
    <dgm:pt modelId="{E7423CEA-6317-446E-A037-9E5016CE5F63}" type="pres">
      <dgm:prSet presAssocID="{73243CCA-A446-4C73-A8F2-FA1FD7785728}" presName="rootConnector" presStyleLbl="node2" presStyleIdx="9" presStyleCnt="10"/>
      <dgm:spPr/>
    </dgm:pt>
    <dgm:pt modelId="{D7804ABD-5417-4E15-A49C-C64785FE9FDC}" type="pres">
      <dgm:prSet presAssocID="{73243CCA-A446-4C73-A8F2-FA1FD7785728}" presName="hierChild4" presStyleCnt="0"/>
      <dgm:spPr/>
    </dgm:pt>
    <dgm:pt modelId="{C3BB375E-E2B3-4E02-BD56-09058A9CB153}" type="pres">
      <dgm:prSet presAssocID="{BB05355C-6EC1-4840-AF39-A94D72865F47}" presName="Name37" presStyleLbl="parChTrans1D3" presStyleIdx="26" presStyleCnt="29"/>
      <dgm:spPr/>
    </dgm:pt>
    <dgm:pt modelId="{CF0D7509-2117-4C0A-BCF1-6064115F99DD}" type="pres">
      <dgm:prSet presAssocID="{A5F57B00-D771-488F-BF7F-A1A63164E150}" presName="hierRoot2" presStyleCnt="0">
        <dgm:presLayoutVars>
          <dgm:hierBranch val="init"/>
        </dgm:presLayoutVars>
      </dgm:prSet>
      <dgm:spPr/>
    </dgm:pt>
    <dgm:pt modelId="{7DCA5DF6-6A26-4663-A8EC-A0A535BB947F}" type="pres">
      <dgm:prSet presAssocID="{A5F57B00-D771-488F-BF7F-A1A63164E150}" presName="rootComposite" presStyleCnt="0"/>
      <dgm:spPr/>
    </dgm:pt>
    <dgm:pt modelId="{2E67B228-0840-4EF8-8BC2-570E430ADC18}" type="pres">
      <dgm:prSet presAssocID="{A5F57B00-D771-488F-BF7F-A1A63164E150}" presName="rootText" presStyleLbl="node3" presStyleIdx="26" presStyleCnt="29">
        <dgm:presLayoutVars>
          <dgm:chPref val="3"/>
        </dgm:presLayoutVars>
      </dgm:prSet>
      <dgm:spPr>
        <a:xfrm>
          <a:off x="28048701" y="5096623"/>
          <a:ext cx="1137545" cy="568772"/>
        </a:xfrm>
        <a:prstGeom prst="rect">
          <a:avLst/>
        </a:prstGeom>
      </dgm:spPr>
    </dgm:pt>
    <dgm:pt modelId="{9E88FEFB-996E-4AE8-876D-108294729C80}" type="pres">
      <dgm:prSet presAssocID="{A5F57B00-D771-488F-BF7F-A1A63164E150}" presName="rootConnector" presStyleLbl="node3" presStyleIdx="26" presStyleCnt="29"/>
      <dgm:spPr/>
    </dgm:pt>
    <dgm:pt modelId="{D5A13EEE-4292-431A-9257-7E97E8BB47A2}" type="pres">
      <dgm:prSet presAssocID="{A5F57B00-D771-488F-BF7F-A1A63164E150}" presName="hierChild4" presStyleCnt="0"/>
      <dgm:spPr/>
    </dgm:pt>
    <dgm:pt modelId="{D7CC3820-B4C3-48D1-8D64-40556BADC947}" type="pres">
      <dgm:prSet presAssocID="{A5F57B00-D771-488F-BF7F-A1A63164E150}" presName="hierChild5" presStyleCnt="0"/>
      <dgm:spPr/>
    </dgm:pt>
    <dgm:pt modelId="{2E047303-90CE-4428-B3B8-D8E381A3BAC5}" type="pres">
      <dgm:prSet presAssocID="{0B2E88C3-463B-4363-A7EA-5724DB134821}" presName="Name37" presStyleLbl="parChTrans1D3" presStyleIdx="27" presStyleCnt="29"/>
      <dgm:spPr/>
    </dgm:pt>
    <dgm:pt modelId="{6DD46283-3938-425F-A010-77C71892B2D1}" type="pres">
      <dgm:prSet presAssocID="{CE790BE1-B5E0-4B1B-89BD-C83DF974DBA1}" presName="hierRoot2" presStyleCnt="0">
        <dgm:presLayoutVars>
          <dgm:hierBranch val="init"/>
        </dgm:presLayoutVars>
      </dgm:prSet>
      <dgm:spPr/>
    </dgm:pt>
    <dgm:pt modelId="{BC0A981F-C252-4E90-9C4D-840A53928651}" type="pres">
      <dgm:prSet presAssocID="{CE790BE1-B5E0-4B1B-89BD-C83DF974DBA1}" presName="rootComposite" presStyleCnt="0"/>
      <dgm:spPr/>
    </dgm:pt>
    <dgm:pt modelId="{08DC97B5-AFC0-4EC1-A25B-80A9D8DD5E36}" type="pres">
      <dgm:prSet presAssocID="{CE790BE1-B5E0-4B1B-89BD-C83DF974DBA1}" presName="rootText" presStyleLbl="node3" presStyleIdx="27" presStyleCnt="29">
        <dgm:presLayoutVars>
          <dgm:chPref val="3"/>
        </dgm:presLayoutVars>
      </dgm:prSet>
      <dgm:spPr>
        <a:xfrm>
          <a:off x="29425131" y="5096623"/>
          <a:ext cx="1137545" cy="568772"/>
        </a:xfrm>
        <a:prstGeom prst="rect">
          <a:avLst/>
        </a:prstGeom>
      </dgm:spPr>
    </dgm:pt>
    <dgm:pt modelId="{0F1B4B75-1918-4D8A-BF1B-33C6491E486D}" type="pres">
      <dgm:prSet presAssocID="{CE790BE1-B5E0-4B1B-89BD-C83DF974DBA1}" presName="rootConnector" presStyleLbl="node3" presStyleIdx="27" presStyleCnt="29"/>
      <dgm:spPr/>
    </dgm:pt>
    <dgm:pt modelId="{B1995294-DB21-430F-B954-C46B6ABE3E76}" type="pres">
      <dgm:prSet presAssocID="{CE790BE1-B5E0-4B1B-89BD-C83DF974DBA1}" presName="hierChild4" presStyleCnt="0"/>
      <dgm:spPr/>
    </dgm:pt>
    <dgm:pt modelId="{66658F60-8C89-4DC9-9A65-B96EBD10EE41}" type="pres">
      <dgm:prSet presAssocID="{CE790BE1-B5E0-4B1B-89BD-C83DF974DBA1}" presName="hierChild5" presStyleCnt="0"/>
      <dgm:spPr/>
    </dgm:pt>
    <dgm:pt modelId="{7708B10B-8365-4FC3-8DFB-B7F1161FAD25}" type="pres">
      <dgm:prSet presAssocID="{DDDBC0D4-9B61-4640-A4BA-9CD088494B2F}" presName="Name37" presStyleLbl="parChTrans1D3" presStyleIdx="28" presStyleCnt="29"/>
      <dgm:spPr/>
    </dgm:pt>
    <dgm:pt modelId="{9094DD12-621D-46FD-974D-EAA2DF2D5F2B}" type="pres">
      <dgm:prSet presAssocID="{B52E82DC-35C4-4166-8342-3490FD1B2C38}" presName="hierRoot2" presStyleCnt="0">
        <dgm:presLayoutVars>
          <dgm:hierBranch val="init"/>
        </dgm:presLayoutVars>
      </dgm:prSet>
      <dgm:spPr/>
    </dgm:pt>
    <dgm:pt modelId="{EAF85FD1-9A12-4DD7-8278-F261206DCC63}" type="pres">
      <dgm:prSet presAssocID="{B52E82DC-35C4-4166-8342-3490FD1B2C38}" presName="rootComposite" presStyleCnt="0"/>
      <dgm:spPr/>
    </dgm:pt>
    <dgm:pt modelId="{4032F45F-A62C-4232-9C7B-6556EC95FA28}" type="pres">
      <dgm:prSet presAssocID="{B52E82DC-35C4-4166-8342-3490FD1B2C38}" presName="rootText" presStyleLbl="node3" presStyleIdx="28" presStyleCnt="29">
        <dgm:presLayoutVars>
          <dgm:chPref val="3"/>
        </dgm:presLayoutVars>
      </dgm:prSet>
      <dgm:spPr>
        <a:xfrm>
          <a:off x="30801560" y="5096623"/>
          <a:ext cx="1137545" cy="568772"/>
        </a:xfrm>
        <a:prstGeom prst="rect">
          <a:avLst/>
        </a:prstGeom>
      </dgm:spPr>
    </dgm:pt>
    <dgm:pt modelId="{80873C25-9091-4FFD-86DE-29FAC970B106}" type="pres">
      <dgm:prSet presAssocID="{B52E82DC-35C4-4166-8342-3490FD1B2C38}" presName="rootConnector" presStyleLbl="node3" presStyleIdx="28" presStyleCnt="29"/>
      <dgm:spPr/>
    </dgm:pt>
    <dgm:pt modelId="{74358A05-CCA3-455C-B498-4C1B2EFA2261}" type="pres">
      <dgm:prSet presAssocID="{B52E82DC-35C4-4166-8342-3490FD1B2C38}" presName="hierChild4" presStyleCnt="0"/>
      <dgm:spPr/>
    </dgm:pt>
    <dgm:pt modelId="{261E2478-2167-421F-B432-32F2C19DA6B1}" type="pres">
      <dgm:prSet presAssocID="{CF2967D6-E400-4918-A0E5-58A3341322B7}" presName="Name37" presStyleLbl="parChTrans1D4" presStyleIdx="21" presStyleCnt="22"/>
      <dgm:spPr/>
    </dgm:pt>
    <dgm:pt modelId="{59A7133C-B09E-4DDD-8DA1-9918B48B8FD9}" type="pres">
      <dgm:prSet presAssocID="{FD9ABEA2-79CA-4058-AABB-EDE95E7DFF48}" presName="hierRoot2" presStyleCnt="0">
        <dgm:presLayoutVars>
          <dgm:hierBranch val="init"/>
        </dgm:presLayoutVars>
      </dgm:prSet>
      <dgm:spPr/>
    </dgm:pt>
    <dgm:pt modelId="{E343F818-BB6E-475D-B2B2-59F4AA73F211}" type="pres">
      <dgm:prSet presAssocID="{FD9ABEA2-79CA-4058-AABB-EDE95E7DFF48}" presName="rootComposite" presStyleCnt="0"/>
      <dgm:spPr/>
    </dgm:pt>
    <dgm:pt modelId="{A08792C4-08CA-4DC2-A203-7E548412BFC5}" type="pres">
      <dgm:prSet presAssocID="{FD9ABEA2-79CA-4058-AABB-EDE95E7DFF48}" presName="rootText" presStyleLbl="node4" presStyleIdx="21" presStyleCnt="22">
        <dgm:presLayoutVars>
          <dgm:chPref val="3"/>
        </dgm:presLayoutVars>
      </dgm:prSet>
      <dgm:spPr>
        <a:xfrm>
          <a:off x="31085947" y="5904280"/>
          <a:ext cx="1137545" cy="568772"/>
        </a:xfrm>
        <a:prstGeom prst="rect">
          <a:avLst/>
        </a:prstGeom>
      </dgm:spPr>
    </dgm:pt>
    <dgm:pt modelId="{5D9B9088-674D-43A0-8DFC-BB8B41FD883F}" type="pres">
      <dgm:prSet presAssocID="{FD9ABEA2-79CA-4058-AABB-EDE95E7DFF48}" presName="rootConnector" presStyleLbl="node4" presStyleIdx="21" presStyleCnt="22"/>
      <dgm:spPr/>
    </dgm:pt>
    <dgm:pt modelId="{7F0E4C00-AC53-4FBF-93C8-0E42911AA247}" type="pres">
      <dgm:prSet presAssocID="{FD9ABEA2-79CA-4058-AABB-EDE95E7DFF48}" presName="hierChild4" presStyleCnt="0"/>
      <dgm:spPr/>
    </dgm:pt>
    <dgm:pt modelId="{A30CFB3B-707F-40CA-B0A9-90E70D9B6CE9}" type="pres">
      <dgm:prSet presAssocID="{FD9ABEA2-79CA-4058-AABB-EDE95E7DFF48}" presName="hierChild5" presStyleCnt="0"/>
      <dgm:spPr/>
    </dgm:pt>
    <dgm:pt modelId="{630EBB86-A3AF-4133-963D-B34EABCBC9E3}" type="pres">
      <dgm:prSet presAssocID="{B52E82DC-35C4-4166-8342-3490FD1B2C38}" presName="hierChild5" presStyleCnt="0"/>
      <dgm:spPr/>
    </dgm:pt>
    <dgm:pt modelId="{BE64C8F0-1563-4134-8180-2E53A3B53AA7}" type="pres">
      <dgm:prSet presAssocID="{73243CCA-A446-4C73-A8F2-FA1FD7785728}" presName="hierChild5" presStyleCnt="0"/>
      <dgm:spPr/>
    </dgm:pt>
    <dgm:pt modelId="{3B9D5E95-1320-46BA-A01E-BC0D01F0FFE2}" type="pres">
      <dgm:prSet presAssocID="{0102E4FE-20A8-44CB-9044-37DB2019EEF7}" presName="hierChild3" presStyleCnt="0"/>
      <dgm:spPr/>
    </dgm:pt>
  </dgm:ptLst>
  <dgm:cxnLst>
    <dgm:cxn modelId="{69B40900-31D9-4459-90D4-5F6205ABC1CF}" type="presOf" srcId="{05C901AB-5DEB-40C3-B4FB-BE32DC8D99AC}" destId="{6266A937-366F-4957-A7E6-B3FC88B4761F}" srcOrd="0" destOrd="0" presId="urn:microsoft.com/office/officeart/2005/8/layout/orgChart1"/>
    <dgm:cxn modelId="{6AA09400-E9FF-41F4-8CF7-CCD8134C73B7}" srcId="{0102E4FE-20A8-44CB-9044-37DB2019EEF7}" destId="{C07DE72C-9BBD-4BF2-9868-B1DF3C8A2835}" srcOrd="5" destOrd="0" parTransId="{244DD4FF-C8BF-40AA-8BE8-88B857889572}" sibTransId="{6D7219E7-C8AE-47CE-87EC-715BB0DFCE2F}"/>
    <dgm:cxn modelId="{4E39ED01-5890-4BA4-B9B9-02C4FEFBE3F8}" type="presOf" srcId="{0B2E88C3-463B-4363-A7EA-5724DB134821}" destId="{2E047303-90CE-4428-B3B8-D8E381A3BAC5}" srcOrd="0" destOrd="0" presId="urn:microsoft.com/office/officeart/2005/8/layout/orgChart1"/>
    <dgm:cxn modelId="{5D658902-25AA-4240-8E91-68EB6D58DA2D}" type="presOf" srcId="{9681D347-D36D-4FED-96D1-DB31A3688FA1}" destId="{F175B4F7-A830-47B6-9FDB-33D7012AA289}" srcOrd="0" destOrd="0" presId="urn:microsoft.com/office/officeart/2005/8/layout/orgChart1"/>
    <dgm:cxn modelId="{956C6003-8AB0-44FE-862C-A359F3C20E4F}" srcId="{4D29C077-1695-455C-9DAA-E15887E6F57B}" destId="{12B7EA37-BC8C-4F54-9D16-C66BA8698BAD}" srcOrd="4" destOrd="0" parTransId="{0149A2DF-9F11-47E6-9D34-16530D6B5F07}" sibTransId="{46BA83CB-65E6-44A3-8355-4A8FE7FF215D}"/>
    <dgm:cxn modelId="{54045304-E9CD-45B0-B0BA-74E4A57F8D4F}" type="presOf" srcId="{619F0375-CDD7-4C99-95FA-0394E098555E}" destId="{4C8BD852-A4E2-42C7-997F-A9B9AB24DC34}" srcOrd="0" destOrd="0" presId="urn:microsoft.com/office/officeart/2005/8/layout/orgChart1"/>
    <dgm:cxn modelId="{64CB9504-2C71-4E67-BD5C-E29839BAE720}" srcId="{49CE9B73-FF7C-46DD-AFBB-FC2285FBD282}" destId="{28501417-7E4B-40FC-B34B-7E3432507401}" srcOrd="0" destOrd="0" parTransId="{D6BD0BF4-0FB2-4001-BAF4-817E7CA3C2B3}" sibTransId="{783963FA-5C9B-417F-92E2-0A27D96DFC34}"/>
    <dgm:cxn modelId="{FD3FCF04-54ED-4981-BFDA-415E3D8E3B30}" srcId="{81474DC1-9675-432E-A6EF-BA6686558EDE}" destId="{A5790AA9-A25C-4784-8775-BA71E09B2E17}" srcOrd="1" destOrd="0" parTransId="{619F0375-CDD7-4C99-95FA-0394E098555E}" sibTransId="{02D03815-08CC-45FA-B169-6F4C5C702C15}"/>
    <dgm:cxn modelId="{83E08C07-E42D-4C8F-9B54-298E4082BD0C}" type="presOf" srcId="{701483BD-27AA-4F8B-A3E5-11E43608E216}" destId="{964E72DD-6757-42A5-8D16-7998E89614F7}"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A2F8D40A-101E-4B4C-8530-2D6C08DE737A}" type="presOf" srcId="{12B7EA37-BC8C-4F54-9D16-C66BA8698BAD}" destId="{F99C4D31-78A7-448A-8BA8-19D274304BC3}" srcOrd="0" destOrd="0" presId="urn:microsoft.com/office/officeart/2005/8/layout/orgChart1"/>
    <dgm:cxn modelId="{7E6FB50D-8BD3-44F6-96E9-34722AE9AA68}" type="presOf" srcId="{939AE253-A7E2-4EBA-B997-5913C2301F5A}" destId="{E332D8F5-24D1-438A-A88D-967661A9895B}" srcOrd="1" destOrd="0" presId="urn:microsoft.com/office/officeart/2005/8/layout/orgChart1"/>
    <dgm:cxn modelId="{8E89BB0D-44E4-4A02-9E6A-EA51824B9F8E}" type="presOf" srcId="{528CD382-5692-46EE-90E4-AC2CF9821533}" destId="{3F08EE5A-BB8F-4A0A-ADFB-05D66B688E4E}" srcOrd="1" destOrd="0" presId="urn:microsoft.com/office/officeart/2005/8/layout/orgChart1"/>
    <dgm:cxn modelId="{9309310E-EFF1-4F8C-AB56-6712F4A9E080}" srcId="{8019AB13-6D20-429D-99DC-136A3BE0F0C4}" destId="{857F6AB5-4E16-42DE-9B31-CE6BC0FBB1E0}" srcOrd="0" destOrd="0" parTransId="{8ED092D5-D0C9-4D56-A6C0-7AD0D6762A78}" sibTransId="{4B2671A1-81E0-4C48-906D-AE0A4FE4135D}"/>
    <dgm:cxn modelId="{59564F0E-0185-45EF-AE06-A0097DEE7EF9}" type="presOf" srcId="{DDDBC0D4-9B61-4640-A4BA-9CD088494B2F}" destId="{7708B10B-8365-4FC3-8DFB-B7F1161FAD25}" srcOrd="0" destOrd="0" presId="urn:microsoft.com/office/officeart/2005/8/layout/orgChart1"/>
    <dgm:cxn modelId="{7EB34B0F-1BDD-4646-917C-F5238726190C}" type="presOf" srcId="{7BF15C27-0061-47EA-9B42-D2A948E6E979}" destId="{75C342AC-1B91-4A47-B5BC-2A67032E85CD}" srcOrd="0" destOrd="0" presId="urn:microsoft.com/office/officeart/2005/8/layout/orgChart1"/>
    <dgm:cxn modelId="{23DB6E0F-58AE-4739-960A-DDA78EC9C9CF}" type="presOf" srcId="{701483BD-27AA-4F8B-A3E5-11E43608E216}" destId="{B02EAF3B-1521-4871-9CAC-AED92269A89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52369914-A56B-4683-A80B-992DD757D732}" type="presOf" srcId="{857F6AB5-4E16-42DE-9B31-CE6BC0FBB1E0}" destId="{47EBDF67-234B-4D09-A616-05E0C1B35D25}" srcOrd="1" destOrd="0" presId="urn:microsoft.com/office/officeart/2005/8/layout/orgChart1"/>
    <dgm:cxn modelId="{A8DBCF14-48D9-46AA-A108-79E8A6C02913}" type="presOf" srcId="{420E026A-B0F1-4F79-AE92-6FB2FB30A7D5}" destId="{4B3402E5-BFFB-42A8-91AE-5EE8F9C4A891}" srcOrd="0" destOrd="0" presId="urn:microsoft.com/office/officeart/2005/8/layout/orgChart1"/>
    <dgm:cxn modelId="{6367E714-5CCD-4123-8545-735445DEBE5C}" type="presOf" srcId="{86AF350A-A785-4BDD-9C13-1E90196942B4}" destId="{61BD3AC5-6CF6-4CA9-B7DA-7A4EF7D20243}" srcOrd="1" destOrd="0" presId="urn:microsoft.com/office/officeart/2005/8/layout/orgChart1"/>
    <dgm:cxn modelId="{EB057417-F64C-4451-9B61-23A2032ED182}" type="presOf" srcId="{35A27B8C-710F-4E4E-AF7C-044AA5B9CDF3}" destId="{35D51D3C-C8B4-431E-BDF8-29C5079437E7}" srcOrd="1"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9060BA19-BB15-43C7-B8F4-B5018747EFAA}" type="presOf" srcId="{E2EA6942-20E6-4D51-99FA-C77C5E746936}" destId="{3CD38DC8-3D55-42DE-AD09-72BD953ED7FB}" srcOrd="0" destOrd="0" presId="urn:microsoft.com/office/officeart/2005/8/layout/orgChart1"/>
    <dgm:cxn modelId="{1A49D019-1DF5-4153-B830-A3AA3FC1FB6F}" type="presOf" srcId="{CB1CFF7C-42F1-4A09-8B31-0773BB970F24}" destId="{7BD786B8-780D-4619-A5E3-357F0EDAE2E4}" srcOrd="0" destOrd="0" presId="urn:microsoft.com/office/officeart/2005/8/layout/orgChart1"/>
    <dgm:cxn modelId="{57F3181A-DE7D-4564-B032-1F71F4CCF5CA}" type="presOf" srcId="{6ED531EE-0BC7-4118-B43F-7D8D436633A8}" destId="{D3BF38C4-1821-483A-AF26-C595ECE3E4B8}" srcOrd="1" destOrd="0" presId="urn:microsoft.com/office/officeart/2005/8/layout/orgChart1"/>
    <dgm:cxn modelId="{6DFE841A-65A9-4399-9C36-43521D05036C}" type="presOf" srcId="{A0968FAE-D548-4156-ABEA-12473981AA9C}" destId="{FC8B7921-A355-49D7-96E5-B53D961E1CB4}" srcOrd="0" destOrd="0" presId="urn:microsoft.com/office/officeart/2005/8/layout/orgChart1"/>
    <dgm:cxn modelId="{F895A51A-E7DB-4A90-B448-09B60D1EAE4C}" type="presOf" srcId="{12B7EA37-BC8C-4F54-9D16-C66BA8698BAD}" destId="{4C08A3EA-214E-4B5D-9669-6C86061680B9}" srcOrd="1" destOrd="0" presId="urn:microsoft.com/office/officeart/2005/8/layout/orgChart1"/>
    <dgm:cxn modelId="{B88AFF1B-0E73-4D4C-95EC-21175EE15BE9}" type="presOf" srcId="{62A597C2-3985-4DF1-B6A3-CD97CF04D85C}" destId="{F34C430D-0204-44B3-9360-2EC5B73B16B9}" srcOrd="1" destOrd="0" presId="urn:microsoft.com/office/officeart/2005/8/layout/orgChart1"/>
    <dgm:cxn modelId="{4F37071D-4BA3-4738-BDAA-54B0E16A1656}" type="presOf" srcId="{49CE9B73-FF7C-46DD-AFBB-FC2285FBD282}" destId="{DE9C25BD-0E81-47FF-A428-33BAE32CC21B}" srcOrd="1" destOrd="0" presId="urn:microsoft.com/office/officeart/2005/8/layout/orgChart1"/>
    <dgm:cxn modelId="{9B6FC51D-1787-449E-8FA5-86CA751FFB62}" type="presOf" srcId="{8ED092D5-D0C9-4D56-A6C0-7AD0D6762A78}" destId="{03194CBB-9D16-4ADA-983E-AC46AB723779}" srcOrd="0" destOrd="0" presId="urn:microsoft.com/office/officeart/2005/8/layout/orgChart1"/>
    <dgm:cxn modelId="{D9FF881E-C44A-44DD-B43C-26F1AB5EDDD3}" type="presOf" srcId="{07743DB8-D1D8-4F42-A41D-3A7F0DD4C651}" destId="{67B529CB-F8D0-4835-AC4E-4A9EE2C3F109}" srcOrd="0" destOrd="0" presId="urn:microsoft.com/office/officeart/2005/8/layout/orgChart1"/>
    <dgm:cxn modelId="{8779A21E-A6CC-412E-8CB4-E8CD486ADDB8}" type="presOf" srcId="{2AD9DFD9-FF42-40D3-A347-616CDF00209B}" destId="{91E5273D-636C-4A5C-BB34-EEDC595394A6}" srcOrd="0" destOrd="0" presId="urn:microsoft.com/office/officeart/2005/8/layout/orgChart1"/>
    <dgm:cxn modelId="{0AC9971F-01DE-49BB-9A5B-C3A92C81880F}" type="presOf" srcId="{FD9ABEA2-79CA-4058-AABB-EDE95E7DFF48}" destId="{A08792C4-08CA-4DC2-A203-7E548412BFC5}" srcOrd="0" destOrd="0" presId="urn:microsoft.com/office/officeart/2005/8/layout/orgChart1"/>
    <dgm:cxn modelId="{4CCAEB1F-411F-4ED7-B0AA-9A48A1426123}" type="presOf" srcId="{739DF37C-1AFF-4825-BBC9-76F853AC86EF}" destId="{51872B40-94B4-435A-9535-37AAB4FCA615}" srcOrd="0" destOrd="0" presId="urn:microsoft.com/office/officeart/2005/8/layout/orgChart1"/>
    <dgm:cxn modelId="{65606121-2BE3-4F27-8AF4-A2B9ED54E976}" srcId="{C07DE72C-9BBD-4BF2-9868-B1DF3C8A2835}" destId="{BBC0D196-8F41-431A-9896-93F27C1DBC3B}" srcOrd="0" destOrd="0" parTransId="{CE1E6D1A-5491-4AFC-AC38-12490E395605}" sibTransId="{180A18BB-B8DC-43C9-8093-0BD64F4D4EFA}"/>
    <dgm:cxn modelId="{60F38022-DC28-42EA-A135-C9451ECAACCB}" type="presOf" srcId="{93083002-5ED9-4B2F-81AB-B7B7CAD2A4E1}" destId="{2E2E87A2-0A20-4637-961D-75738077EE9B}" srcOrd="0" destOrd="0" presId="urn:microsoft.com/office/officeart/2005/8/layout/orgChart1"/>
    <dgm:cxn modelId="{87A7D123-C67D-4D24-83BE-C33AEDFF10ED}" type="presOf" srcId="{B5B99BBF-342F-4A4E-BF02-3E97606E944D}" destId="{0DBA4C10-E38C-4A57-BDCF-A02983AC86EA}" srcOrd="0" destOrd="0" presId="urn:microsoft.com/office/officeart/2005/8/layout/orgChart1"/>
    <dgm:cxn modelId="{A6B0F923-B060-400C-9AE6-500B452C2943}" type="presOf" srcId="{F26A6E32-5FBB-4CEF-BDB1-A0E805534581}" destId="{D7968CA6-A26B-43C5-9036-51384CB0A177}" srcOrd="0" destOrd="0" presId="urn:microsoft.com/office/officeart/2005/8/layout/orgChart1"/>
    <dgm:cxn modelId="{ED7C3925-1FE6-4E68-A0A5-0BAB7B96BDD7}" type="presOf" srcId="{D9CF4831-4D8A-4996-892B-AA36EF6FBE83}" destId="{B34A1642-CEBF-46F2-858A-A5AC9D29A251}" srcOrd="0" destOrd="0" presId="urn:microsoft.com/office/officeart/2005/8/layout/orgChart1"/>
    <dgm:cxn modelId="{40644327-22BE-455B-8522-6B7C4BCE992E}" type="presOf" srcId="{BFC17AD2-8029-4D12-9803-4D4F2A3A73B2}" destId="{B27FFEB7-3B27-4F6D-9206-5507810FE958}" srcOrd="1" destOrd="0" presId="urn:microsoft.com/office/officeart/2005/8/layout/orgChart1"/>
    <dgm:cxn modelId="{E0CA0B28-9FDD-4CD7-A9F2-CA104893ADCA}" type="presOf" srcId="{F0FECEE8-DCD5-4678-9C8B-437B099A8302}" destId="{25F04E9B-14E7-4897-ACBA-1EE0C7B63372}" srcOrd="0" destOrd="0" presId="urn:microsoft.com/office/officeart/2005/8/layout/orgChart1"/>
    <dgm:cxn modelId="{264D6928-8D78-4E75-9472-E7DE92590964}" type="presOf" srcId="{A6D171A2-ACE9-47CE-966B-07AC28368C51}" destId="{7FCA887C-C480-4AC9-AFC6-6D468FCE0949}" srcOrd="0" destOrd="0" presId="urn:microsoft.com/office/officeart/2005/8/layout/orgChart1"/>
    <dgm:cxn modelId="{223E9E29-4D38-471D-B32E-7DD76D9B52B8}" type="presOf" srcId="{A7D8441C-B55E-4780-9598-7D1CEC7960F2}" destId="{C8665063-10AA-4E35-A832-A4FCDCD72BF4}" srcOrd="0" destOrd="0" presId="urn:microsoft.com/office/officeart/2005/8/layout/orgChart1"/>
    <dgm:cxn modelId="{A11D2A2A-C315-4A63-B1F6-E951FEB8A1AF}" srcId="{4D29C077-1695-455C-9DAA-E15887E6F57B}" destId="{8A2B2102-1499-4193-A6B2-01CFDA548D57}" srcOrd="3" destOrd="0" parTransId="{739DF37C-1AFF-4825-BBC9-76F853AC86EF}" sibTransId="{58029EA2-C793-4EA8-9AA8-3AD1C23FFCC6}"/>
    <dgm:cxn modelId="{7C5D1A2C-B08A-4CCD-B33D-2DC4E3118B28}" type="presOf" srcId="{93ABF7D2-5710-472D-8AB2-FC60297382E9}" destId="{890A5A79-36EF-4336-9432-24F09D0492E8}" srcOrd="0" destOrd="0" presId="urn:microsoft.com/office/officeart/2005/8/layout/orgChart1"/>
    <dgm:cxn modelId="{ABBF692C-95A6-4754-A6BC-3045FD7A907B}" type="presOf" srcId="{D6BD0BF4-0FB2-4001-BAF4-817E7CA3C2B3}" destId="{8729922B-8410-45C7-BD1F-B82B6A10B4C1}" srcOrd="0" destOrd="0" presId="urn:microsoft.com/office/officeart/2005/8/layout/orgChart1"/>
    <dgm:cxn modelId="{BFDF3B2F-0547-4084-A0D5-DFDEAA72FDD5}" srcId="{8DC0284B-2994-4181-BD5E-036527C76AC4}" destId="{701483BD-27AA-4F8B-A3E5-11E43608E216}" srcOrd="0" destOrd="0" parTransId="{0D00E017-D3D5-46D1-999A-7719EC3D4C6D}" sibTransId="{BD6266DB-CA4A-4688-9C09-8528D5914385}"/>
    <dgm:cxn modelId="{84E9442F-9AC5-4DAF-A27C-C89ED0BE6694}" srcId="{0102E4FE-20A8-44CB-9044-37DB2019EEF7}" destId="{A7D8441C-B55E-4780-9598-7D1CEC7960F2}" srcOrd="6" destOrd="0" parTransId="{27CAA9D9-4772-45F9-9D95-A8FA2306D666}" sibTransId="{07492033-9966-4716-B35B-B1B984BFEB04}"/>
    <dgm:cxn modelId="{0377C730-0760-4ACB-A317-C6E073A23EB5}" type="presOf" srcId="{9CBD7C76-C7D6-4DBC-A311-553FA397D74B}" destId="{1E17C473-6E4D-42FF-AE7E-EBDCCB3F26DE}" srcOrd="0" destOrd="0" presId="urn:microsoft.com/office/officeart/2005/8/layout/orgChart1"/>
    <dgm:cxn modelId="{EE4E6832-2DC8-48BC-B053-7996B26D0C38}" srcId="{0102E4FE-20A8-44CB-9044-37DB2019EEF7}" destId="{81474DC1-9675-432E-A6EF-BA6686558EDE}" srcOrd="8" destOrd="0" parTransId="{7BF15C27-0061-47EA-9B42-D2A948E6E979}" sibTransId="{B71BCFE2-4FCC-42C8-87E4-AA11927B7B56}"/>
    <dgm:cxn modelId="{CE1B0F34-C7B6-473E-AACE-0A423FE3C367}" srcId="{A7D8441C-B55E-4780-9598-7D1CEC7960F2}" destId="{AF707513-AC3B-416F-9558-6B37FEC32921}" srcOrd="2" destOrd="0" parTransId="{1511BF46-F7E7-417C-B9F2-BD3532FDAA44}" sibTransId="{A960F2E7-6043-41ED-9EC6-6C0B8250FA92}"/>
    <dgm:cxn modelId="{9A20BF35-734F-4053-AEDB-1763544674F8}" srcId="{2AD9DFD9-FF42-40D3-A347-616CDF00209B}" destId="{970EEFA4-C91D-4794-9DDD-D3DE98BC48CB}" srcOrd="0" destOrd="0" parTransId="{A1659C20-29A2-4486-A0DF-587A9939B621}" sibTransId="{1CF1FCF1-A9C6-4A41-A90C-A257B3888586}"/>
    <dgm:cxn modelId="{ADEAEA35-23AE-4064-9A9D-19C8995AFDCB}" type="presOf" srcId="{4CFCB267-0565-4290-B0EC-F2168D38F6BB}" destId="{8C360EE2-F346-4B31-8BE1-778BD356B530}" srcOrd="0" destOrd="0" presId="urn:microsoft.com/office/officeart/2005/8/layout/orgChart1"/>
    <dgm:cxn modelId="{03572837-3F9A-4FE1-8202-00D0EEADB0EB}" type="presOf" srcId="{1691AC1F-A941-466F-BEEA-3D931DFE24B3}" destId="{C6937358-A633-40CD-80C2-456221D19DA0}" srcOrd="1" destOrd="0" presId="urn:microsoft.com/office/officeart/2005/8/layout/orgChart1"/>
    <dgm:cxn modelId="{13B6CD3D-5E66-417A-8F47-C45807BE9D3B}" type="presOf" srcId="{0C2D4EF3-226C-4637-A496-5025A0614D79}" destId="{502837A2-91A9-4FCD-AFF0-DB9E2A998881}" srcOrd="1" destOrd="0" presId="urn:microsoft.com/office/officeart/2005/8/layout/orgChart1"/>
    <dgm:cxn modelId="{07E02D3F-9212-4A7F-BADB-3AB740ABFB90}" type="presOf" srcId="{36228F37-34A5-48C8-88CB-5A3EF9260555}" destId="{03A8295B-84A8-4CA0-B1C1-1581942345AF}" srcOrd="0" destOrd="0" presId="urn:microsoft.com/office/officeart/2005/8/layout/orgChart1"/>
    <dgm:cxn modelId="{509F643F-1775-4520-B8F8-CAEB75994A3E}" type="presOf" srcId="{4E8E5799-D48D-46DA-B16B-77A41401E8E0}" destId="{6D230203-2C46-4106-81D2-D4655651945F}" srcOrd="0" destOrd="0" presId="urn:microsoft.com/office/officeart/2005/8/layout/orgChart1"/>
    <dgm:cxn modelId="{E026C43F-9A80-4C4C-9367-61CACDFB92AC}" type="presOf" srcId="{60632654-6003-4E2D-BB3F-B32702522E81}" destId="{67C1A94B-0916-43D3-97A5-98267C297766}" srcOrd="0" destOrd="0" presId="urn:microsoft.com/office/officeart/2005/8/layout/orgChart1"/>
    <dgm:cxn modelId="{C9EA185B-7855-40F6-AA0B-769ABBFCED36}" type="presOf" srcId="{528CD382-5692-46EE-90E4-AC2CF9821533}" destId="{3B404060-C4B8-4069-88EC-3953A2633527}" srcOrd="0" destOrd="0" presId="urn:microsoft.com/office/officeart/2005/8/layout/orgChart1"/>
    <dgm:cxn modelId="{802E805B-87DD-4C7F-8CE5-9AAE233853F3}" type="presOf" srcId="{0C2D4EF3-226C-4637-A496-5025A0614D79}" destId="{62F6E062-30AB-4C5C-96E3-B9022F7A08A3}" srcOrd="0" destOrd="0" presId="urn:microsoft.com/office/officeart/2005/8/layout/orgChart1"/>
    <dgm:cxn modelId="{B20DB15B-DBA1-4D66-8236-5BC739B149BF}" type="presOf" srcId="{970EEFA4-C91D-4794-9DDD-D3DE98BC48CB}" destId="{BB233E32-FD84-4385-98E4-E0DA889C615D}" srcOrd="1" destOrd="0" presId="urn:microsoft.com/office/officeart/2005/8/layout/orgChart1"/>
    <dgm:cxn modelId="{3CAF115C-7067-4867-89C7-C41E3BF2A8DD}" type="presOf" srcId="{97F38E1B-8B0A-4C1C-BB0E-8DC2824BBDEE}" destId="{8D28DA9C-651E-493C-AEB4-8DE7C4670A76}" srcOrd="0" destOrd="0" presId="urn:microsoft.com/office/officeart/2005/8/layout/orgChart1"/>
    <dgm:cxn modelId="{CA91985C-A2F3-4D84-BACF-850A7CCDCA1A}" type="presOf" srcId="{C07DE72C-9BBD-4BF2-9868-B1DF3C8A2835}" destId="{A84581FB-A875-4A18-9086-E2C8C62ED638}" srcOrd="0" destOrd="0" presId="urn:microsoft.com/office/officeart/2005/8/layout/orgChart1"/>
    <dgm:cxn modelId="{B2E3215E-D87B-49E6-9DC7-73C6CAFFBF4D}" type="presOf" srcId="{A1659C20-29A2-4486-A0DF-587A9939B621}" destId="{A378FA47-6164-4280-87EF-CAEBC6BE3A3B}" srcOrd="0" destOrd="0" presId="urn:microsoft.com/office/officeart/2005/8/layout/orgChart1"/>
    <dgm:cxn modelId="{7D8CF95E-2144-427B-A790-BE8E0DC351AE}" srcId="{0B7A893D-34B0-412E-AAF0-3244FF37E62F}" destId="{A6D171A2-ACE9-47CE-966B-07AC28368C51}" srcOrd="0" destOrd="0" parTransId="{A7F6F4D7-B248-4104-AFC1-56F4E080B179}" sibTransId="{77C6076A-5BC1-4169-8F2A-4C4AB3C5AE54}"/>
    <dgm:cxn modelId="{118E565F-5CED-494C-99AC-2680C0A03FE0}" srcId="{BBC0D196-8F41-431A-9896-93F27C1DBC3B}" destId="{348E782C-9E57-44D4-AA0C-9489BC0241A0}" srcOrd="1" destOrd="0" parTransId="{2E30F0D8-4269-462B-A8B4-E10E06F29B1C}" sibTransId="{89BAD6C8-7DD5-46C8-976C-7FFE43F9F6D8}"/>
    <dgm:cxn modelId="{2FB5E35F-485E-4EA2-8AA5-3F26EB9B914D}" srcId="{0102E4FE-20A8-44CB-9044-37DB2019EEF7}" destId="{8DC0284B-2994-4181-BD5E-036527C76AC4}" srcOrd="7" destOrd="0" parTransId="{299BE8CA-8B21-4AEF-ADA9-97117DD0B39F}" sibTransId="{70F34A1A-1D03-41F9-98D0-53DBCAA0B913}"/>
    <dgm:cxn modelId="{8AB04B60-4D01-449A-AEC0-D9A98CE2DED2}" type="presOf" srcId="{BB05355C-6EC1-4840-AF39-A94D72865F47}" destId="{C3BB375E-E2B3-4E02-BD56-09058A9CB153}" srcOrd="0" destOrd="0" presId="urn:microsoft.com/office/officeart/2005/8/layout/orgChart1"/>
    <dgm:cxn modelId="{0E057960-2D5B-4910-A8D5-569F538DA8D3}" type="presOf" srcId="{348E782C-9E57-44D4-AA0C-9489BC0241A0}" destId="{9E1BC5C8-587F-47D5-A060-FD2F476F3BBF}" srcOrd="1" destOrd="0" presId="urn:microsoft.com/office/officeart/2005/8/layout/orgChart1"/>
    <dgm:cxn modelId="{F0F8F260-2BDE-4B15-819A-ACC0D890505D}" type="presOf" srcId="{244DD4FF-C8BF-40AA-8BE8-88B857889572}" destId="{F6CA2E08-DA89-44CA-B45A-CC6DD5DC335C}" srcOrd="0" destOrd="0" presId="urn:microsoft.com/office/officeart/2005/8/layout/orgChart1"/>
    <dgm:cxn modelId="{3BB21141-D7E4-46F4-BD43-20CD96C8588B}" type="presOf" srcId="{B52E82DC-35C4-4166-8342-3490FD1B2C38}" destId="{4032F45F-A62C-4232-9C7B-6556EC95FA28}" srcOrd="0" destOrd="0" presId="urn:microsoft.com/office/officeart/2005/8/layout/orgChart1"/>
    <dgm:cxn modelId="{04751F41-4491-4786-936E-77621373EE1A}" srcId="{0E0D5914-9733-4438-B53B-E54AED87BD25}" destId="{49CE9B73-FF7C-46DD-AFBB-FC2285FBD282}" srcOrd="2" destOrd="0" parTransId="{A3A6548B-7989-414C-9983-AC46E8F7CE35}" sibTransId="{990846DD-BBAF-41F2-AEED-995C95B67DFC}"/>
    <dgm:cxn modelId="{1BB42841-F337-4BEE-8BE6-3FE43706E6ED}" type="presOf" srcId="{A3A6548B-7989-414C-9983-AC46E8F7CE35}" destId="{17D474F9-9821-44CF-BEF6-87284DE07F9A}" srcOrd="0" destOrd="0" presId="urn:microsoft.com/office/officeart/2005/8/layout/orgChart1"/>
    <dgm:cxn modelId="{FAD69661-3B12-42E3-A5BC-424B8EAE70EB}" type="presOf" srcId="{28501417-7E4B-40FC-B34B-7E3432507401}" destId="{38F5F1BB-4CCC-48A6-9414-F8BDF79F6E71}" srcOrd="1" destOrd="0" presId="urn:microsoft.com/office/officeart/2005/8/layout/orgChart1"/>
    <dgm:cxn modelId="{350AA061-83F8-4E16-89BD-59C0801A9612}" type="presOf" srcId="{8D244D8F-C792-40BC-A511-7DE39E45E194}" destId="{4C9AEEA8-806B-4221-A8CF-497F84C39D63}" srcOrd="0" destOrd="0" presId="urn:microsoft.com/office/officeart/2005/8/layout/orgChart1"/>
    <dgm:cxn modelId="{0CB40642-9AFE-4EF0-B2EE-DEA4D18C0B8C}" srcId="{D5E38E4B-FED5-4A0A-B8AA-8728BED387A3}" destId="{A9373C89-A434-40DE-9EF2-FFE68B81A36D}" srcOrd="1" destOrd="0" parTransId="{828019C1-8BDA-454A-A3F5-71B5DF66CD64}" sibTransId="{C2C53485-9A17-493C-8DBE-3FB0D05145D8}"/>
    <dgm:cxn modelId="{1E958842-B6DB-4393-940F-C3FB2BF89083}" type="presOf" srcId="{6ED7CE4A-2562-45A8-9620-A9DE72BEB691}" destId="{7F7C700D-801C-4A5C-8891-86861E612425}" srcOrd="0" destOrd="0" presId="urn:microsoft.com/office/officeart/2005/8/layout/orgChart1"/>
    <dgm:cxn modelId="{444BAD62-B8BF-4715-968C-E81F0FCAD625}" type="presOf" srcId="{60632654-6003-4E2D-BB3F-B32702522E81}" destId="{C44A066F-F130-492E-9441-D41A1A64B13C}" srcOrd="1" destOrd="0" presId="urn:microsoft.com/office/officeart/2005/8/layout/orgChart1"/>
    <dgm:cxn modelId="{60CACF42-574A-4B00-A7DB-FA99A977BCC9}" type="presOf" srcId="{1182CA2F-4565-428E-AE54-DA4AC822DEC1}" destId="{3A9512E9-E1C5-4380-BA7C-8E54B5E137DF}"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B915643-C135-4CAD-9A32-6AC0E9492685}" type="presOf" srcId="{A9373C89-A434-40DE-9EF2-FFE68B81A36D}" destId="{89A4DAE4-CFE4-449D-A679-3B7197902A9C}" srcOrd="1" destOrd="0" presId="urn:microsoft.com/office/officeart/2005/8/layout/orgChart1"/>
    <dgm:cxn modelId="{A7512644-63CB-4784-8164-D8957A5AD141}" type="presOf" srcId="{28A11BAF-04BE-47EE-B081-1696A41C0F1F}" destId="{202A9406-D97E-455D-8D8E-E2D6EB0D17A7}" srcOrd="0" destOrd="0" presId="urn:microsoft.com/office/officeart/2005/8/layout/orgChart1"/>
    <dgm:cxn modelId="{1F763E64-1161-4EF4-A84B-26D381C42295}" type="presOf" srcId="{A7D8441C-B55E-4780-9598-7D1CEC7960F2}" destId="{C5AFA7D3-DB47-4CAE-B8B5-42EEF2097A2D}" srcOrd="1" destOrd="0" presId="urn:microsoft.com/office/officeart/2005/8/layout/orgChart1"/>
    <dgm:cxn modelId="{E9857B65-A9EC-4765-A41D-2053AB07A88B}" type="presOf" srcId="{9681D347-D36D-4FED-96D1-DB31A3688FA1}" destId="{0DD62A43-6295-4500-8D43-F54B5202C827}" srcOrd="1" destOrd="0" presId="urn:microsoft.com/office/officeart/2005/8/layout/orgChart1"/>
    <dgm:cxn modelId="{91BAD566-86EB-489B-8448-D25D7B0EE0A3}" srcId="{36228F37-34A5-48C8-88CB-5A3EF9260555}" destId="{060F3217-7C49-4826-805A-E22C20FF48BF}" srcOrd="1" destOrd="0" parTransId="{9CBD7C76-C7D6-4DBC-A311-553FA397D74B}" sibTransId="{1067BB0E-7B63-4573-A8F9-61E29B13D828}"/>
    <dgm:cxn modelId="{B3E75D47-F3D0-4DBA-A00C-6E555B06C941}" type="presOf" srcId="{8A2B2102-1499-4193-A6B2-01CFDA548D57}" destId="{C7D7E9B6-8357-4B28-8F75-54D654E110DE}" srcOrd="0" destOrd="0" presId="urn:microsoft.com/office/officeart/2005/8/layout/orgChart1"/>
    <dgm:cxn modelId="{97B71568-220D-4749-8493-711A019C0153}" srcId="{73243CCA-A446-4C73-A8F2-FA1FD7785728}" destId="{CE790BE1-B5E0-4B1B-89BD-C83DF974DBA1}" srcOrd="1" destOrd="0" parTransId="{0B2E88C3-463B-4363-A7EA-5724DB134821}" sibTransId="{3F172DC8-6D5E-4E1E-AADB-CA64A2CF387D}"/>
    <dgm:cxn modelId="{EF0F1A68-CE59-41FA-A666-B3D7A158F94A}" type="presOf" srcId="{8DC0284B-2994-4181-BD5E-036527C76AC4}" destId="{29B4DC25-9D04-4EB0-B6C4-CDE81471BF01}" srcOrd="1" destOrd="0" presId="urn:microsoft.com/office/officeart/2005/8/layout/orgChart1"/>
    <dgm:cxn modelId="{66A01F48-EC4C-413D-8C73-D3A31DCB6AFD}" type="presOf" srcId="{2AD9DFD9-FF42-40D3-A347-616CDF00209B}" destId="{0609D6E5-1EE9-481D-8E3D-4CC2459AEA67}" srcOrd="1" destOrd="0" presId="urn:microsoft.com/office/officeart/2005/8/layout/orgChart1"/>
    <dgm:cxn modelId="{9A215E48-367C-47FE-AD27-CD37AE495A98}" type="presOf" srcId="{2E30F0D8-4269-462B-A8B4-E10E06F29B1C}" destId="{9F57DD76-3327-421E-9AA2-4690A2D9A58C}" srcOrd="0" destOrd="0" presId="urn:microsoft.com/office/officeart/2005/8/layout/orgChart1"/>
    <dgm:cxn modelId="{837C7B68-651F-4DFE-AA99-7371465778A4}" srcId="{0102E4FE-20A8-44CB-9044-37DB2019EEF7}" destId="{73243CCA-A446-4C73-A8F2-FA1FD7785728}" srcOrd="9" destOrd="0" parTransId="{4E8E5799-D48D-46DA-B16B-77A41401E8E0}" sibTransId="{D6C600F7-75AB-4A15-90AC-A36A6B4B5CA3}"/>
    <dgm:cxn modelId="{CDC36149-D3F6-4697-8681-E20CB2579724}" type="presOf" srcId="{49CE9B73-FF7C-46DD-AFBB-FC2285FBD282}" destId="{4D13BE0A-F7BA-4CA8-BD93-F4FADAA580D5}" srcOrd="0" destOrd="0" presId="urn:microsoft.com/office/officeart/2005/8/layout/orgChart1"/>
    <dgm:cxn modelId="{21D9A669-9028-4B44-8C72-B76EE271DDEE}" type="presOf" srcId="{73243CCA-A446-4C73-A8F2-FA1FD7785728}" destId="{4EA1C1B4-C871-4482-9E93-859B0D894F0B}" srcOrd="0" destOrd="0" presId="urn:microsoft.com/office/officeart/2005/8/layout/orgChart1"/>
    <dgm:cxn modelId="{30D7D149-260A-479D-A515-806F8032D902}" type="presOf" srcId="{B6389D6D-8AE5-4B3C-9BF6-CF7D2B974EDD}" destId="{9E9FE827-52A4-46D9-ADB2-E6FCF0B9E008}" srcOrd="0" destOrd="0" presId="urn:microsoft.com/office/officeart/2005/8/layout/orgChart1"/>
    <dgm:cxn modelId="{269E916A-DFC7-495B-8EB3-4B1659F2E815}" type="presOf" srcId="{81474DC1-9675-432E-A6EF-BA6686558EDE}" destId="{E3A55FD4-9FC9-4B09-8EEE-DF32AF9B01A7}" srcOrd="1" destOrd="0" presId="urn:microsoft.com/office/officeart/2005/8/layout/orgChart1"/>
    <dgm:cxn modelId="{C5C7C06A-AF48-41BD-96B4-0C265AECA392}" type="presOf" srcId="{970EEFA4-C91D-4794-9DDD-D3DE98BC48CB}" destId="{FD8C97B0-21A2-401B-9A42-2C02BC7BA393}"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5F784F6B-D199-43FF-AE02-D66D4540FB1E}" type="presOf" srcId="{D9DCBD92-CF2D-4FA3-9650-A94983E94475}" destId="{99E07EF1-2718-49C0-B549-73DEE2F71416}" srcOrd="1" destOrd="0" presId="urn:microsoft.com/office/officeart/2005/8/layout/orgChart1"/>
    <dgm:cxn modelId="{BE64A16D-2ED4-451D-A84B-CC234DF0B411}" type="presOf" srcId="{DBA8929B-46BA-404E-A3FA-7CF913B88C72}" destId="{30BF917B-30C7-4244-BCF5-B6609692DE4D}" srcOrd="1" destOrd="0" presId="urn:microsoft.com/office/officeart/2005/8/layout/orgChart1"/>
    <dgm:cxn modelId="{DFA3AF4D-DD1C-4040-891B-9D877B337C15}" type="presOf" srcId="{DE3A69AF-6A99-44DF-9639-EBEE5AEFB1D1}" destId="{146AE877-ED15-459B-B13B-AF077FBB1040}" srcOrd="0" destOrd="0" presId="urn:microsoft.com/office/officeart/2005/8/layout/orgChart1"/>
    <dgm:cxn modelId="{013FE46D-F260-4F34-AE37-A8A259F42C5C}" type="presOf" srcId="{B6389D6D-8AE5-4B3C-9BF6-CF7D2B974EDD}" destId="{45896F72-DCDE-404C-8364-99656B71FFED}" srcOrd="1" destOrd="0" presId="urn:microsoft.com/office/officeart/2005/8/layout/orgChart1"/>
    <dgm:cxn modelId="{D473574E-60F9-4955-9734-BC298A329368}" type="presOf" srcId="{7C8371B9-B552-4E17-AA77-DFDE57563D36}" destId="{7AA9BCAD-A462-48B1-AEA0-0FDB35664C37}" srcOrd="0" destOrd="0" presId="urn:microsoft.com/office/officeart/2005/8/layout/orgChart1"/>
    <dgm:cxn modelId="{A2EBAF4E-EE12-4838-8661-0ECC6136597B}" type="presOf" srcId="{2B21AADB-94FC-454D-8266-A5A7A2CB1921}" destId="{D96D9CE2-88C8-4352-B6D4-082928633729}" srcOrd="0" destOrd="0" presId="urn:microsoft.com/office/officeart/2005/8/layout/orgChart1"/>
    <dgm:cxn modelId="{44FE706F-7715-46BF-B182-103C327D084F}" type="presOf" srcId="{0102E4FE-20A8-44CB-9044-37DB2019EEF7}" destId="{2D883808-430E-40D8-8B07-302E85302A34}" srcOrd="0" destOrd="0" presId="urn:microsoft.com/office/officeart/2005/8/layout/orgChart1"/>
    <dgm:cxn modelId="{7F2D806F-4771-45C7-8AFB-9E6D1C94EC9F}" type="presOf" srcId="{6ED7CE4A-2562-45A8-9620-A9DE72BEB691}" destId="{3D312EB0-8C0B-40D1-A9DE-C86FA83A8C5B}" srcOrd="1" destOrd="0" presId="urn:microsoft.com/office/officeart/2005/8/layout/orgChart1"/>
    <dgm:cxn modelId="{D541C750-8271-4932-ACCE-93D5EDFCED85}" type="presOf" srcId="{DBA8929B-46BA-404E-A3FA-7CF913B88C72}" destId="{47D7B08E-C006-4337-AFA5-B2B6AB5330E7}" srcOrd="0" destOrd="0" presId="urn:microsoft.com/office/officeart/2005/8/layout/orgChart1"/>
    <dgm:cxn modelId="{6EB7D172-BD29-4B4A-B829-99FAAA4AD69F}" type="presOf" srcId="{F5F45B82-5909-497D-8820-AA12D2C4A68E}" destId="{49A98DCB-BD2B-41C4-B805-B05DBA5F7BF0}" srcOrd="0" destOrd="0" presId="urn:microsoft.com/office/officeart/2005/8/layout/orgChart1"/>
    <dgm:cxn modelId="{0EA6F252-D788-4140-BC1B-2D1756DD5E22}" type="presOf" srcId="{AF707513-AC3B-416F-9558-6B37FEC32921}" destId="{25D9F23B-2C1D-43D2-A5BD-C9336491F38D}" srcOrd="1" destOrd="0" presId="urn:microsoft.com/office/officeart/2005/8/layout/orgChart1"/>
    <dgm:cxn modelId="{FEDB4353-82AA-48FE-B5FC-D0AC42EFFA70}" type="presOf" srcId="{93083002-5ED9-4B2F-81AB-B7B7CAD2A4E1}" destId="{32F8D6B7-7DF4-43FC-9C34-469550DA9E81}" srcOrd="1" destOrd="0" presId="urn:microsoft.com/office/officeart/2005/8/layout/orgChart1"/>
    <dgm:cxn modelId="{19992074-616F-47DE-8F8E-60AE55DA5EDC}" type="presOf" srcId="{90D1C9F8-CB77-480D-9FBB-EB042A6F735B}" destId="{C826F48B-A244-4CBB-90F0-3B11D4632D5F}" srcOrd="1" destOrd="0" presId="urn:microsoft.com/office/officeart/2005/8/layout/orgChart1"/>
    <dgm:cxn modelId="{96696F74-E026-4B35-AA98-6055065CFC74}" srcId="{8DC0284B-2994-4181-BD5E-036527C76AC4}" destId="{36228F37-34A5-48C8-88CB-5A3EF9260555}" srcOrd="2" destOrd="0" parTransId="{0FFBB908-0334-4CF4-9FFE-1417E3845736}" sibTransId="{C8CB8D33-94AE-4800-B879-17DE46F4C684}"/>
    <dgm:cxn modelId="{BFC46775-AE81-4F77-BD1C-C8F7DBC20126}" type="presOf" srcId="{A6D171A2-ACE9-47CE-966B-07AC28368C51}" destId="{07EAD12D-E2F1-4FAE-936D-AF5374BEA3ED}" srcOrd="1" destOrd="0" presId="urn:microsoft.com/office/officeart/2005/8/layout/orgChart1"/>
    <dgm:cxn modelId="{4A2D8755-0CFA-4659-993A-B10BB913460D}" srcId="{0102E4FE-20A8-44CB-9044-37DB2019EEF7}" destId="{0E0D5914-9733-4438-B53B-E54AED87BD25}" srcOrd="4" destOrd="0" parTransId="{C025D0B3-3453-4AB2-8C0D-9A93251A872D}" sibTransId="{D8EA48FB-2A30-458D-BF2E-504D6379A563}"/>
    <dgm:cxn modelId="{5D34B455-F423-4858-9253-8F9D74E03D27}" srcId="{BBC0D196-8F41-431A-9896-93F27C1DBC3B}" destId="{90D1C9F8-CB77-480D-9FBB-EB042A6F735B}" srcOrd="0" destOrd="0" parTransId="{211704C1-AAD3-4864-94FC-2B6320152294}" sibTransId="{12A51C37-EC78-4FCC-9394-6A6CD6A35079}"/>
    <dgm:cxn modelId="{F5CE0956-B319-4DFB-AD13-8881A568516C}" type="presOf" srcId="{8019AB13-6D20-429D-99DC-136A3BE0F0C4}" destId="{50C5343B-0D70-4535-AA3E-400D57D1F755}" srcOrd="0" destOrd="0" presId="urn:microsoft.com/office/officeart/2005/8/layout/orgChart1"/>
    <dgm:cxn modelId="{51829C56-F69D-4A18-9143-F04BDFC5A65D}" srcId="{D5E38E4B-FED5-4A0A-B8AA-8728BED387A3}" destId="{62A597C2-3985-4DF1-B6A3-CD97CF04D85C}" srcOrd="2" destOrd="0" parTransId="{3A82848D-3BAD-4D07-B792-259C9C5739EB}" sibTransId="{C34544E4-A71D-4241-B4F2-5921B1CA74D7}"/>
    <dgm:cxn modelId="{5674EC56-7284-401F-B9D6-9A37111DF4F8}" srcId="{8D244D8F-C792-40BC-A511-7DE39E45E194}" destId="{939AE253-A7E2-4EBA-B997-5913C2301F5A}" srcOrd="1" destOrd="0" parTransId="{CB1CFF7C-42F1-4A09-8B31-0773BB970F24}" sibTransId="{8DE7717C-7BB8-4CCA-B0CF-5548E227F675}"/>
    <dgm:cxn modelId="{5F0D1757-B5EB-4CFA-85BA-917215E187E1}" type="presOf" srcId="{28501417-7E4B-40FC-B34B-7E3432507401}" destId="{8960F92D-6710-4733-9101-FF9C418BFCE2}" srcOrd="0" destOrd="0" presId="urn:microsoft.com/office/officeart/2005/8/layout/orgChart1"/>
    <dgm:cxn modelId="{DCD7AA77-8197-43E7-AE8D-5E5119998636}" type="presOf" srcId="{6EB3A023-DF18-456F-8742-709BC29A6D90}" destId="{5F0F02A3-0231-4D27-BDE2-73BC35AB9A79}" srcOrd="0" destOrd="0" presId="urn:microsoft.com/office/officeart/2005/8/layout/orgChart1"/>
    <dgm:cxn modelId="{4DE8AF57-C482-48A7-B160-970C35673938}" type="presOf" srcId="{ED2BFF5E-6E43-48B9-A0B1-73D5452CC67B}" destId="{1482FEB5-1A29-4251-8FC9-271A731BAECB}" srcOrd="0" destOrd="0" presId="urn:microsoft.com/office/officeart/2005/8/layout/orgChart1"/>
    <dgm:cxn modelId="{CCC33F58-9CA4-4135-950E-5355F523BD3E}" type="presOf" srcId="{D433E747-1E2C-41A0-B616-42B31870972F}" destId="{A210511E-8313-4F28-990A-429088BA3B3F}" srcOrd="0" destOrd="0" presId="urn:microsoft.com/office/officeart/2005/8/layout/orgChart1"/>
    <dgm:cxn modelId="{35418B78-DE73-4F5E-A93A-E7450DDD94EE}" srcId="{0102E4FE-20A8-44CB-9044-37DB2019EEF7}" destId="{528CD382-5692-46EE-90E4-AC2CF9821533}" srcOrd="3" destOrd="0" parTransId="{26686CA9-5606-4501-B724-82E4C0BF49B7}" sibTransId="{6BA46488-FE19-4F98-BBA9-C635A705427E}"/>
    <dgm:cxn modelId="{6E275259-38CE-4137-A83B-3FBEAA734602}" type="presOf" srcId="{C07DE72C-9BBD-4BF2-9868-B1DF3C8A2835}" destId="{E3AABD0F-D25D-4DC7-A500-796D89C92259}" srcOrd="1" destOrd="0" presId="urn:microsoft.com/office/officeart/2005/8/layout/orgChart1"/>
    <dgm:cxn modelId="{7830597A-AA01-46BA-BF9F-D9C645876DB0}" srcId="{4D29C077-1695-455C-9DAA-E15887E6F57B}" destId="{A0968FAE-D548-4156-ABEA-12473981AA9C}" srcOrd="1" destOrd="0" parTransId="{5014405E-534E-41DC-819F-77BAF9C82FF5}" sibTransId="{81C83AD3-7D66-4BEF-AE3C-E32834111947}"/>
    <dgm:cxn modelId="{A49D817A-9192-4E7C-8A49-3F4527D02CC2}" type="presOf" srcId="{8D244D8F-C792-40BC-A511-7DE39E45E194}" destId="{CFC31A14-C94F-4A30-A37D-372AB6BB600E}" srcOrd="1" destOrd="0" presId="urn:microsoft.com/office/officeart/2005/8/layout/orgChart1"/>
    <dgm:cxn modelId="{0920AE7A-48D4-4F8A-AAE5-3D04FF63F99B}" type="presOf" srcId="{291FB17D-DBF1-48F6-B2AE-1B56F1267FEB}" destId="{750F93D7-A88C-4A92-9938-AC6C6A5E2C34}" srcOrd="1" destOrd="0" presId="urn:microsoft.com/office/officeart/2005/8/layout/orgChart1"/>
    <dgm:cxn modelId="{DC6FEA5A-E16F-4931-9092-9A9F939DC1C3}" type="presOf" srcId="{8069AF01-BDAC-4439-9E0A-EA0793CC3F91}" destId="{6AC18233-7434-428C-A2CE-9E3AFE243EA4}" srcOrd="0" destOrd="0" presId="urn:microsoft.com/office/officeart/2005/8/layout/orgChart1"/>
    <dgm:cxn modelId="{B7AC3C7B-0BE2-4CB7-AD76-781FCBA9DD7A}" srcId="{8D244D8F-C792-40BC-A511-7DE39E45E194}" destId="{B6389D6D-8AE5-4B3C-9BF6-CF7D2B974EDD}" srcOrd="0" destOrd="0" parTransId="{B5B99BBF-342F-4A4E-BF02-3E97606E944D}" sibTransId="{9C75F253-3EC4-44CF-866A-C32D08314D38}"/>
    <dgm:cxn modelId="{87B9C77B-B8F0-49F8-87D8-DCB8A55AD84F}" type="presOf" srcId="{211704C1-AAD3-4864-94FC-2B6320152294}" destId="{05D13BCE-4D37-4602-AC79-0C4DED70AAA2}" srcOrd="0" destOrd="0" presId="urn:microsoft.com/office/officeart/2005/8/layout/orgChart1"/>
    <dgm:cxn modelId="{054D8B7C-A93B-4309-B9A3-9031EF3D1F25}" srcId="{81474DC1-9675-432E-A6EF-BA6686558EDE}" destId="{8019AB13-6D20-429D-99DC-136A3BE0F0C4}" srcOrd="0" destOrd="0" parTransId="{2B21AADB-94FC-454D-8266-A5A7A2CB1921}" sibTransId="{9D8FF467-AF1A-4432-982B-C30C1D6967E6}"/>
    <dgm:cxn modelId="{AD7A2B7E-65A4-458E-9A02-A18E82620DF8}" srcId="{D5E38E4B-FED5-4A0A-B8AA-8728BED387A3}" destId="{B3F45023-E1E3-43C0-B67F-AD1E7AC51078}" srcOrd="0" destOrd="0" parTransId="{E5DFCF2D-8524-4D8E-AB8B-E3229044C96F}" sibTransId="{C9664199-173B-4D48-A43A-0784E524AFD3}"/>
    <dgm:cxn modelId="{3C02E87E-A8FD-4DDA-80F8-0C8E8A05907F}" srcId="{81474DC1-9675-432E-A6EF-BA6686558EDE}" destId="{BEBB6B44-5855-4428-B75D-885701B5A8EA}" srcOrd="2" destOrd="0" parTransId="{2ED6A068-BA7F-48D7-974F-D17F3632CD17}" sibTransId="{CD3AD337-BE21-41D9-9534-74359FE8FEAD}"/>
    <dgm:cxn modelId="{25A7167F-DF6B-457E-B8FE-9C31F86E5923}" srcId="{97F38E1B-8B0A-4C1C-BB0E-8DC2824BBDEE}" destId="{86AF350A-A785-4BDD-9C13-1E90196942B4}" srcOrd="0" destOrd="0" parTransId="{B7B3C6AE-DFBB-46A9-8CF1-A1BD803B9409}" sibTransId="{E2A53098-4FAB-4666-9DF9-9FFC35DA3367}"/>
    <dgm:cxn modelId="{EE437C7F-F447-4FB4-A34F-87A4BE85848E}" type="presOf" srcId="{CF2967D6-E400-4918-A0E5-58A3341322B7}" destId="{261E2478-2167-421F-B432-32F2C19DA6B1}" srcOrd="0" destOrd="0" presId="urn:microsoft.com/office/officeart/2005/8/layout/orgChart1"/>
    <dgm:cxn modelId="{21644F80-ECCA-4DBE-A06E-9007B1B99888}" type="presOf" srcId="{4D29C077-1695-455C-9DAA-E15887E6F57B}" destId="{05AACB28-368C-4D12-A4D8-69764BDEC4D2}" srcOrd="1" destOrd="0" presId="urn:microsoft.com/office/officeart/2005/8/layout/orgChart1"/>
    <dgm:cxn modelId="{2B63BD82-8ACB-451F-BF9D-DA0B49075309}" srcId="{49CE9B73-FF7C-46DD-AFBB-FC2285FBD282}" destId="{35A27B8C-710F-4E4E-AF7C-044AA5B9CDF3}" srcOrd="2" destOrd="0" parTransId="{7C8371B9-B552-4E17-AA77-DFDE57563D36}" sibTransId="{11EDC8D0-52AC-4E53-85CF-ECD375105733}"/>
    <dgm:cxn modelId="{F0BD9283-5DBA-4125-9705-82DA9161ACC8}" type="presOf" srcId="{BEBB6B44-5855-4428-B75D-885701B5A8EA}" destId="{4F773915-9A32-420C-AFD2-A7953EEE57B5}" srcOrd="1" destOrd="0" presId="urn:microsoft.com/office/officeart/2005/8/layout/orgChart1"/>
    <dgm:cxn modelId="{5134F683-13CD-46A0-ABD7-0996734BF2F4}" type="presOf" srcId="{1511BF46-F7E7-417C-B9F2-BD3532FDAA44}" destId="{59E8CCA1-FAF5-4C21-840D-09FDAAF0F484}" srcOrd="0" destOrd="0" presId="urn:microsoft.com/office/officeart/2005/8/layout/orgChart1"/>
    <dgm:cxn modelId="{D1E0FD83-D3AB-4640-8F84-E986766647AF}" type="presOf" srcId="{CE790BE1-B5E0-4B1B-89BD-C83DF974DBA1}" destId="{0F1B4B75-1918-4D8A-BF1B-33C6491E486D}" srcOrd="1" destOrd="0" presId="urn:microsoft.com/office/officeart/2005/8/layout/orgChart1"/>
    <dgm:cxn modelId="{5AC9A687-ECCC-4180-9A6A-D82EAF941A6A}" srcId="{49CE9B73-FF7C-46DD-AFBB-FC2285FBD282}" destId="{9681D347-D36D-4FED-96D1-DB31A3688FA1}" srcOrd="1" destOrd="0" parTransId="{F0FECEE8-DCD5-4678-9C8B-437B099A8302}" sibTransId="{63F31538-7B39-4358-A09C-5552F8200443}"/>
    <dgm:cxn modelId="{371DFA87-7AC5-4949-89BD-5733A1C27040}" srcId="{BBC0D196-8F41-431A-9896-93F27C1DBC3B}" destId="{C589DDB4-2E67-44CB-9CC5-AE32D79BB260}" srcOrd="2" destOrd="0" parTransId="{F5F45B82-5909-497D-8820-AA12D2C4A68E}" sibTransId="{EC4358EC-5CCE-42D2-8299-278C8E29D405}"/>
    <dgm:cxn modelId="{C0DE2E88-468C-49B6-8C2F-A09F93653963}" type="presOf" srcId="{36C680D7-D85F-4350-8D7A-88B0A717AC17}" destId="{59B12A77-E83D-4F20-969B-A610DD5139D7}" srcOrd="0" destOrd="0" presId="urn:microsoft.com/office/officeart/2005/8/layout/orgChart1"/>
    <dgm:cxn modelId="{6F52D88C-6FA0-4143-A0B7-1E62A952B88B}" type="presOf" srcId="{69233474-9CCA-431F-ADB6-8A9AC33B9697}" destId="{3957C82B-EF44-4844-A580-BC3F07AD1AAA}" srcOrd="1" destOrd="0" presId="urn:microsoft.com/office/officeart/2005/8/layout/orgChart1"/>
    <dgm:cxn modelId="{F2618E8E-287E-4ABB-A8EB-C524EA5E90E5}" type="presOf" srcId="{A5F57B00-D771-488F-BF7F-A1A63164E150}" destId="{2E67B228-0840-4EF8-8BC2-570E430ADC18}" srcOrd="0" destOrd="0" presId="urn:microsoft.com/office/officeart/2005/8/layout/orgChart1"/>
    <dgm:cxn modelId="{B8833690-39C3-4CAB-8676-09E83E1C6411}" srcId="{B52E82DC-35C4-4166-8342-3490FD1B2C38}" destId="{FD9ABEA2-79CA-4058-AABB-EDE95E7DFF48}" srcOrd="0" destOrd="0" parTransId="{CF2967D6-E400-4918-A0E5-58A3341322B7}" sibTransId="{BFCA399E-1670-4C12-8136-04247B7BB272}"/>
    <dgm:cxn modelId="{73019E90-258F-42CE-A8CD-40C26CE112CB}" type="presOf" srcId="{D9DCBD92-CF2D-4FA3-9650-A94983E94475}" destId="{DA2E93DC-BB1D-4564-889B-BA004AC786E0}" srcOrd="0" destOrd="0" presId="urn:microsoft.com/office/officeart/2005/8/layout/orgChart1"/>
    <dgm:cxn modelId="{F5323092-FDB4-4AF6-B0E4-82A1B6E22E8B}" type="presOf" srcId="{0149A2DF-9F11-47E6-9D34-16530D6B5F07}" destId="{BD9D4FDF-A1E2-4834-B72F-D8D677269208}" srcOrd="0" destOrd="0" presId="urn:microsoft.com/office/officeart/2005/8/layout/orgChart1"/>
    <dgm:cxn modelId="{9A9B2B93-2928-4A69-9520-99F7C06154AD}" type="presOf" srcId="{4D29C077-1695-455C-9DAA-E15887E6F57B}" destId="{5368EF9E-E26F-497A-B704-8C2CE5D835FD}" srcOrd="0" destOrd="0" presId="urn:microsoft.com/office/officeart/2005/8/layout/orgChart1"/>
    <dgm:cxn modelId="{A4CC4193-3A52-4173-9BCF-35A64A683E80}" type="presOf" srcId="{420E026A-B0F1-4F79-AE92-6FB2FB30A7D5}" destId="{B1B7933F-088C-4D7E-B3F8-B2A3B45DAAB8}" srcOrd="1" destOrd="0" presId="urn:microsoft.com/office/officeart/2005/8/layout/orgChart1"/>
    <dgm:cxn modelId="{98047195-120B-47A4-9882-3A4DCF24A3EF}" srcId="{4D29C077-1695-455C-9DAA-E15887E6F57B}" destId="{BFC17AD2-8029-4D12-9803-4D4F2A3A73B2}" srcOrd="2" destOrd="0" parTransId="{882CC68B-8EA7-439F-9947-CD33B6A7DE3D}" sibTransId="{84BF932C-2EB3-40B8-8D6F-E3C657FE6A7D}"/>
    <dgm:cxn modelId="{55C18197-884F-4FF7-A0D9-F1C8807775F2}" type="presOf" srcId="{D6922E7D-1806-4E3F-8FA5-876C5E53C8A8}" destId="{7BA6A4CA-F40E-4826-9E97-95062F5DD647}" srcOrd="0" destOrd="0" presId="urn:microsoft.com/office/officeart/2005/8/layout/orgChart1"/>
    <dgm:cxn modelId="{DE788C97-30D8-4133-B7E6-0F545C85115F}" type="presOf" srcId="{BEBB6B44-5855-4428-B75D-885701B5A8EA}" destId="{240AF377-404A-4D29-BCFD-FDFA5E923E81}" srcOrd="0" destOrd="0" presId="urn:microsoft.com/office/officeart/2005/8/layout/orgChart1"/>
    <dgm:cxn modelId="{B8F96199-5A90-4540-A88A-BEA8BA36B8F6}" srcId="{528CD382-5692-46EE-90E4-AC2CF9821533}" destId="{1691AC1F-A941-466F-BEEA-3D931DFE24B3}" srcOrd="3" destOrd="0" parTransId="{07743DB8-D1D8-4F42-A41D-3A7F0DD4C651}" sibTransId="{C39F3DCB-FBD7-4E96-BCDE-DCE8C2839EF5}"/>
    <dgm:cxn modelId="{DFC84499-4D3B-41D2-B102-3497030BB62D}" type="presOf" srcId="{36228F37-34A5-48C8-88CB-5A3EF9260555}" destId="{412FA177-E650-4400-8A30-D76C9ACAB3B8}" srcOrd="1" destOrd="0" presId="urn:microsoft.com/office/officeart/2005/8/layout/orgChart1"/>
    <dgm:cxn modelId="{4ECDA099-65A4-4668-B9BE-38D60268B0EA}" srcId="{528CD382-5692-46EE-90E4-AC2CF9821533}" destId="{93ABF7D2-5710-472D-8AB2-FC60297382E9}" srcOrd="1" destOrd="0" parTransId="{05C901AB-5DEB-40C3-B4FB-BE32DC8D99AC}" sibTransId="{1DF6BC91-AD3B-4315-AD7D-F942E824BEBE}"/>
    <dgm:cxn modelId="{CC9ED59A-DB44-420E-89A3-946762879999}" type="presOf" srcId="{CE790BE1-B5E0-4B1B-89BD-C83DF974DBA1}" destId="{08DC97B5-AFC0-4EC1-A25B-80A9D8DD5E36}"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1CDEFD9B-341A-4340-9CF0-35EF7B22F288}" srcId="{528CD382-5692-46EE-90E4-AC2CF9821533}" destId="{6ED7CE4A-2562-45A8-9620-A9DE72BEB691}" srcOrd="2" destOrd="0" parTransId="{C9D6D058-29C4-4A9B-B453-98C00726E847}" sibTransId="{099F8C7E-4E03-48C6-B285-212E4F3EDC14}"/>
    <dgm:cxn modelId="{8469239D-FD8B-4A5E-A0A9-F261E2E1BB94}" type="presOf" srcId="{A0968FAE-D548-4156-ABEA-12473981AA9C}" destId="{49F7F1FB-2D5D-4395-8342-2E2E4A14A12D}" srcOrd="1" destOrd="0" presId="urn:microsoft.com/office/officeart/2005/8/layout/orgChart1"/>
    <dgm:cxn modelId="{CB24239F-1ECF-469C-9BE2-F558BDBE3669}" type="presOf" srcId="{A7F6F4D7-B248-4104-AFC1-56F4E080B179}" destId="{F4448247-81DA-4FF3-879B-24D595736639}" srcOrd="0" destOrd="0" presId="urn:microsoft.com/office/officeart/2005/8/layout/orgChart1"/>
    <dgm:cxn modelId="{1E7715A0-B243-482C-9CFC-0D4CC5D3B4FF}" type="presOf" srcId="{2DEF8671-DD1F-49D2-9C9F-4553E51583D7}" destId="{B894DCF4-CFDB-4655-8C23-F6D06D7FB345}" srcOrd="0" destOrd="0" presId="urn:microsoft.com/office/officeart/2005/8/layout/orgChart1"/>
    <dgm:cxn modelId="{BD10C4A3-5916-4668-8CD5-89FEEB06D47C}" type="presOf" srcId="{060F3217-7C49-4826-805A-E22C20FF48BF}" destId="{B1438BA4-CCF3-4B68-B137-2BE252B92DDA}" srcOrd="0" destOrd="0" presId="urn:microsoft.com/office/officeart/2005/8/layout/orgChart1"/>
    <dgm:cxn modelId="{CE60E5A3-F512-4F8C-8E6F-788E18137425}" type="presOf" srcId="{C2E9E08C-C520-4750-9A46-099873830BC9}" destId="{43E1BAD0-C612-479E-A76D-9ADDAE663A0D}" srcOrd="0" destOrd="0" presId="urn:microsoft.com/office/officeart/2005/8/layout/orgChart1"/>
    <dgm:cxn modelId="{ABC8E8A4-0223-4C71-A5D0-791D617776B2}" type="presOf" srcId="{A9373C89-A434-40DE-9EF2-FFE68B81A36D}" destId="{4736BEC2-0C40-40BF-8DF3-286961834EA7}" srcOrd="0" destOrd="0" presId="urn:microsoft.com/office/officeart/2005/8/layout/orgChart1"/>
    <dgm:cxn modelId="{57BEEEA8-CD5C-434F-BB1E-3A257CBAD4E8}" type="presOf" srcId="{C589DDB4-2E67-44CB-9CC5-AE32D79BB260}" destId="{62B20F7A-9EED-4C50-9CD8-9F388A597277}" srcOrd="1" destOrd="0" presId="urn:microsoft.com/office/officeart/2005/8/layout/orgChart1"/>
    <dgm:cxn modelId="{719194AB-5D10-4BAA-9087-F95D7E6D09F1}" type="presOf" srcId="{A5790AA9-A25C-4784-8775-BA71E09B2E17}" destId="{3072479A-09CE-4CBB-ACB0-E33C70C6146D}" srcOrd="1" destOrd="0" presId="urn:microsoft.com/office/officeart/2005/8/layout/orgChart1"/>
    <dgm:cxn modelId="{B3EDCEAB-26CB-43E1-BF83-8B71BED9E18F}" type="presOf" srcId="{0E0D5914-9733-4438-B53B-E54AED87BD25}" destId="{34D49AA9-33AD-4664-ADD5-58DB46EB9889}" srcOrd="0" destOrd="0" presId="urn:microsoft.com/office/officeart/2005/8/layout/orgChart1"/>
    <dgm:cxn modelId="{CAD9DAAB-3C1F-4622-B5E6-68B6C5B5D941}" srcId="{D9DCBD92-CF2D-4FA3-9650-A94983E94475}" destId="{D9CF4831-4D8A-4996-892B-AA36EF6FBE83}" srcOrd="2" destOrd="0" parTransId="{4CFCB267-0565-4290-B0EC-F2168D38F6BB}" sibTransId="{7B6D17A7-5EA7-49C0-860E-2B65F10E8FA4}"/>
    <dgm:cxn modelId="{2ACD92AF-8834-4AEC-80D0-98B6B416D0D6}" srcId="{8DC0284B-2994-4181-BD5E-036527C76AC4}" destId="{0C2D4EF3-226C-4637-A496-5025A0614D79}" srcOrd="1" destOrd="0" parTransId="{28A11BAF-04BE-47EE-B081-1696A41C0F1F}" sibTransId="{2A42A7D6-FD69-4B5D-B344-BE81A3BC38A4}"/>
    <dgm:cxn modelId="{EB7666B2-9172-4ECA-B786-AA8FF5113B06}" srcId="{D9DCBD92-CF2D-4FA3-9650-A94983E94475}" destId="{C2E9E08C-C520-4750-9A46-099873830BC9}" srcOrd="1" destOrd="0" parTransId="{304499FC-178F-457B-9D5B-07C633CC1703}" sibTransId="{E69A4F6D-B644-4F5C-905D-8356A91FFF6D}"/>
    <dgm:cxn modelId="{BFF34DB2-8F22-4291-A107-7AF3455529A7}" type="presOf" srcId="{C2E9E08C-C520-4750-9A46-099873830BC9}" destId="{C3AE13EC-AD65-415B-91FB-22FE48785A3E}" srcOrd="1" destOrd="0" presId="urn:microsoft.com/office/officeart/2005/8/layout/orgChart1"/>
    <dgm:cxn modelId="{63C6BFB2-858D-4E60-A07E-605F6A98FE64}" type="presOf" srcId="{97F38E1B-8B0A-4C1C-BB0E-8DC2824BBDEE}" destId="{CAC4091A-492F-459B-840C-5F8135FD499F}" srcOrd="1" destOrd="0" presId="urn:microsoft.com/office/officeart/2005/8/layout/orgChart1"/>
    <dgm:cxn modelId="{2B5BD0B2-86C1-4A21-A5F6-32171652F0C2}" type="presOf" srcId="{348E782C-9E57-44D4-AA0C-9489BC0241A0}" destId="{928AF409-C90D-43FC-821F-FDD0663BA22E}" srcOrd="0" destOrd="0" presId="urn:microsoft.com/office/officeart/2005/8/layout/orgChart1"/>
    <dgm:cxn modelId="{3C18D9B2-1760-441F-9F64-9F4CA2364BDF}" type="presOf" srcId="{8A2B2102-1499-4193-A6B2-01CFDA548D57}" destId="{75DA8B26-115B-4F08-BBB5-E949961AA21C}" srcOrd="1" destOrd="0" presId="urn:microsoft.com/office/officeart/2005/8/layout/orgChart1"/>
    <dgm:cxn modelId="{C6CC23B3-79C7-4EA8-B561-A0287D073A81}" type="presOf" srcId="{299BE8CA-8B21-4AEF-ADA9-97117DD0B39F}" destId="{03156B07-59DA-49C8-8721-7655D94DAC36}" srcOrd="0" destOrd="0" presId="urn:microsoft.com/office/officeart/2005/8/layout/orgChart1"/>
    <dgm:cxn modelId="{90CEFDB4-6D53-4EAB-B8D5-ED8DA48BB977}" type="presOf" srcId="{0E0D5914-9733-4438-B53B-E54AED87BD25}" destId="{FA21B6A8-6AD6-40C5-B832-097165E0AE14}" srcOrd="1"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67DC37B6-5388-4775-A9FB-F11EFFD28B41}" type="presOf" srcId="{6ED531EE-0BC7-4118-B43F-7D8D436633A8}" destId="{422A5DCC-F310-4179-AC5C-3A5AA9AB3509}" srcOrd="0" destOrd="0" presId="urn:microsoft.com/office/officeart/2005/8/layout/orgChart1"/>
    <dgm:cxn modelId="{9F9BC1B9-DBB6-4559-996B-3D88241BD6E3}" type="presOf" srcId="{9EF1D56F-404C-4D16-9734-CA6081A2DE40}" destId="{6BF008B6-3598-43F1-B2F8-AD403F6DFA5C}" srcOrd="0" destOrd="0" presId="urn:microsoft.com/office/officeart/2005/8/layout/orgChart1"/>
    <dgm:cxn modelId="{A4E562BC-BFA0-4322-84A8-BC4C3BC0DCE0}" type="presOf" srcId="{1691AC1F-A941-466F-BEEA-3D931DFE24B3}" destId="{023FBFEF-B68F-44E5-A1BE-D3CC62694A78}" srcOrd="0" destOrd="0" presId="urn:microsoft.com/office/officeart/2005/8/layout/orgChart1"/>
    <dgm:cxn modelId="{11B7E6BC-EC13-4C1B-9E87-802EB5D8A290}" type="presOf" srcId="{D5E38E4B-FED5-4A0A-B8AA-8728BED387A3}" destId="{4CB3CC10-420D-4678-B4A5-F650FAA65CFC}" srcOrd="0" destOrd="0" presId="urn:microsoft.com/office/officeart/2005/8/layout/orgChart1"/>
    <dgm:cxn modelId="{87891EBD-8B33-481D-861E-50E0CC4785CA}" srcId="{93083002-5ED9-4B2F-81AB-B7B7CAD2A4E1}" destId="{ED2BFF5E-6E43-48B9-A0B1-73D5452CC67B}" srcOrd="1" destOrd="0" parTransId="{CA0CB7E6-3B73-436C-BE67-374EE45E06C5}" sibTransId="{F4EE129E-F818-4F07-B0AA-69FD99D43E32}"/>
    <dgm:cxn modelId="{9BC8B1BD-4F7E-4AB5-A9F5-2523FFFE6A90}" type="presOf" srcId="{D5E38E4B-FED5-4A0A-B8AA-8728BED387A3}" destId="{E962E456-3173-4AC8-9388-5565756FFDF6}" srcOrd="1"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8C53D9BF-A393-437F-82D1-C34A6F362459}" type="presOf" srcId="{A5790AA9-A25C-4784-8775-BA71E09B2E17}" destId="{5389DC63-4E33-484C-AB02-72FC964A0FDF}" srcOrd="0" destOrd="0" presId="urn:microsoft.com/office/officeart/2005/8/layout/orgChart1"/>
    <dgm:cxn modelId="{A31793C1-F476-4692-B1B6-1799C0B3DFAE}" type="presOf" srcId="{828019C1-8BDA-454A-A3F5-71B5DF66CD64}" destId="{4B5F0485-FDA7-4D9C-98A6-40C2F37F02BB}" srcOrd="0" destOrd="0" presId="urn:microsoft.com/office/officeart/2005/8/layout/orgChart1"/>
    <dgm:cxn modelId="{3F1938C2-0D83-4A2D-A513-0086FEFB7B05}" type="presOf" srcId="{C9D6D058-29C4-4A9B-B453-98C00726E847}" destId="{00FA38C0-8526-405A-A79C-EA4B43160A0F}" srcOrd="0" destOrd="0" presId="urn:microsoft.com/office/officeart/2005/8/layout/orgChart1"/>
    <dgm:cxn modelId="{289282C4-06A9-47F6-93D8-9C124C7899DC}" type="presOf" srcId="{8019AB13-6D20-429D-99DC-136A3BE0F0C4}" destId="{499D1D89-1C88-4D8D-9DFD-6E771DC6B521}" srcOrd="1" destOrd="0" presId="urn:microsoft.com/office/officeart/2005/8/layout/orgChart1"/>
    <dgm:cxn modelId="{C1A4B6C5-52A9-44E4-A724-B4B9C8CDDA77}" type="presOf" srcId="{E5DFCF2D-8524-4D8E-AB8B-E3229044C96F}" destId="{C53932D4-51E7-41F5-AE16-C6CBB114DFEA}" srcOrd="0" destOrd="0" presId="urn:microsoft.com/office/officeart/2005/8/layout/orgChart1"/>
    <dgm:cxn modelId="{3F32D7C7-819D-4CFF-A50A-A741C0078DC8}" type="presOf" srcId="{D9CF4831-4D8A-4996-892B-AA36EF6FBE83}" destId="{C177A9A8-E895-4E4D-B4CD-57B719BD41D4}" srcOrd="1" destOrd="0" presId="urn:microsoft.com/office/officeart/2005/8/layout/orgChart1"/>
    <dgm:cxn modelId="{B28E4FC8-93E8-4434-8594-9E9D93A761B8}" type="presOf" srcId="{B3F45023-E1E3-43C0-B67F-AD1E7AC51078}" destId="{4FD3DBF8-676D-4E03-B8F9-806C982C4A66}" srcOrd="1" destOrd="0" presId="urn:microsoft.com/office/officeart/2005/8/layout/orgChart1"/>
    <dgm:cxn modelId="{1CA68EC8-F1CD-4D25-8616-FE789F94DACC}" srcId="{73243CCA-A446-4C73-A8F2-FA1FD7785728}" destId="{B52E82DC-35C4-4166-8342-3490FD1B2C38}" srcOrd="2" destOrd="0" parTransId="{DDDBC0D4-9B61-4640-A4BA-9CD088494B2F}" sibTransId="{5804A5C9-9E5D-4517-A36F-8B5863BB12E3}"/>
    <dgm:cxn modelId="{42EFBCCC-174E-40DE-9C97-1D299508804C}" type="presOf" srcId="{B7B3C6AE-DFBB-46A9-8CF1-A1BD803B9409}" destId="{AAF5925E-A439-4734-BFA7-0209F1E034E0}" srcOrd="0" destOrd="0" presId="urn:microsoft.com/office/officeart/2005/8/layout/orgChart1"/>
    <dgm:cxn modelId="{44BF87CD-4A2C-4E43-9C65-50F4E7A714CD}" srcId="{528CD382-5692-46EE-90E4-AC2CF9821533}" destId="{93083002-5ED9-4B2F-81AB-B7B7CAD2A4E1}" srcOrd="0" destOrd="0" parTransId="{10DAA332-DF4A-4D95-8B17-0D00334A0AFA}" sibTransId="{CFCEA1F2-0A15-449A-AE13-BFE08A9E3268}"/>
    <dgm:cxn modelId="{5C8E99CE-17AC-4FE8-943F-E2D9064CB0CB}" type="presOf" srcId="{882CC68B-8EA7-439F-9947-CD33B6A7DE3D}" destId="{E8B4FBD4-C724-450E-8400-D0AD0F68DEBC}" srcOrd="0" destOrd="0" presId="urn:microsoft.com/office/officeart/2005/8/layout/orgChart1"/>
    <dgm:cxn modelId="{9E28DECE-462E-4AEA-8F68-847C912C48BB}" type="presOf" srcId="{857F6AB5-4E16-42DE-9B31-CE6BC0FBB1E0}" destId="{8E19AAD0-7B8C-4F0E-BEAE-DB341F672B8C}" srcOrd="0" destOrd="0" presId="urn:microsoft.com/office/officeart/2005/8/layout/orgChart1"/>
    <dgm:cxn modelId="{D28DA0D0-C1A1-4A7E-959F-56175D51953E}" type="presOf" srcId="{B3F45023-E1E3-43C0-B67F-AD1E7AC51078}" destId="{4AD3C1C4-D9EA-4B51-B2F8-F5F336E1219A}" srcOrd="0" destOrd="0" presId="urn:microsoft.com/office/officeart/2005/8/layout/orgChart1"/>
    <dgm:cxn modelId="{7955F3D1-0EA0-42D9-A61A-E792C29AC2F0}" srcId="{73243CCA-A446-4C73-A8F2-FA1FD7785728}" destId="{A5F57B00-D771-488F-BF7F-A1A63164E150}" srcOrd="0" destOrd="0" parTransId="{BB05355C-6EC1-4840-AF39-A94D72865F47}" sibTransId="{D53A3AA2-8BFA-44BE-855C-B93D69428504}"/>
    <dgm:cxn modelId="{FC15BDD2-4253-4E5C-B1A7-446120CFA49D}" srcId="{A7D8441C-B55E-4780-9598-7D1CEC7960F2}" destId="{420E026A-B0F1-4F79-AE92-6FB2FB30A7D5}" srcOrd="1" destOrd="0" parTransId="{6EB3A023-DF18-456F-8742-709BC29A6D90}" sibTransId="{938DADEC-F465-4741-AEFF-B512D9AA1C7D}"/>
    <dgm:cxn modelId="{CE35FBD2-E7A0-4912-AC12-676C4B608B71}" type="presOf" srcId="{060F3217-7C49-4826-805A-E22C20FF48BF}" destId="{87A3F302-48EF-4E0F-B49C-1E773501EEEF}" srcOrd="1" destOrd="0" presId="urn:microsoft.com/office/officeart/2005/8/layout/orgChart1"/>
    <dgm:cxn modelId="{B1C263D5-111B-41D7-A93D-48A9E221DDA0}" type="presOf" srcId="{26686CA9-5606-4501-B724-82E4C0BF49B7}" destId="{7943D994-308C-4599-BE3B-E0C4D2D0532B}" srcOrd="0" destOrd="0" presId="urn:microsoft.com/office/officeart/2005/8/layout/orgChart1"/>
    <dgm:cxn modelId="{382701D6-6A62-49F5-BB1D-B2599B1F61E6}" type="presOf" srcId="{ED2BFF5E-6E43-48B9-A0B1-73D5452CC67B}" destId="{53CBDC10-87F0-43A4-997E-4617F1DC4A00}" srcOrd="1" destOrd="0" presId="urn:microsoft.com/office/officeart/2005/8/layout/orgChart1"/>
    <dgm:cxn modelId="{810583D6-31FA-4AB3-945E-99D1C80BE986}" type="presOf" srcId="{809B22AA-EB2B-4C4F-82C3-E979FD4CF357}" destId="{D170E32D-A43F-4CAB-A215-C289F970862B}" srcOrd="0" destOrd="0" presId="urn:microsoft.com/office/officeart/2005/8/layout/orgChart1"/>
    <dgm:cxn modelId="{7E2DEBD6-FBAF-44C4-B8CE-1994F038E56C}" type="presOf" srcId="{8DC0284B-2994-4181-BD5E-036527C76AC4}" destId="{D4915702-F8CF-48E4-9CCB-C4139FFB171E}" srcOrd="0" destOrd="0" presId="urn:microsoft.com/office/officeart/2005/8/layout/orgChart1"/>
    <dgm:cxn modelId="{FF5DF5D7-4E2B-4573-B707-1CC836E15D42}" type="presOf" srcId="{10DAA332-DF4A-4D95-8B17-0D00334A0AFA}" destId="{EA1F4C4B-5B09-4894-BF80-6EEC82D7904A}"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A4E07DDA-02DC-46F4-A05D-0912E3FDDDC1}" type="presOf" srcId="{0D00E017-D3D5-46D1-999A-7719EC3D4C6D}" destId="{BCCEF42F-00E0-457B-875C-8ADA2FD518D2}" srcOrd="0" destOrd="0" presId="urn:microsoft.com/office/officeart/2005/8/layout/orgChart1"/>
    <dgm:cxn modelId="{E1C5EEDB-DD99-438A-AFEF-35FDFF8C3308}" type="presOf" srcId="{2ED6A068-BA7F-48D7-974F-D17F3632CD17}" destId="{8A778F9A-A18B-4756-9FA7-3D8CE8C12B29}" srcOrd="0" destOrd="0" presId="urn:microsoft.com/office/officeart/2005/8/layout/orgChart1"/>
    <dgm:cxn modelId="{DD8252DC-97BB-4DFF-98B1-5F9768B012B2}" srcId="{86AF350A-A785-4BDD-9C13-1E90196942B4}" destId="{0B7A893D-34B0-412E-AAF0-3244FF37E62F}" srcOrd="0" destOrd="0" parTransId="{2DEF8671-DD1F-49D2-9C9F-4553E51583D7}" sibTransId="{EBBEF2A1-4FE1-445D-81D1-191137E58D73}"/>
    <dgm:cxn modelId="{59B224DF-AB74-43D8-A339-37883DD8D616}" type="presOf" srcId="{AF707513-AC3B-416F-9558-6B37FEC32921}" destId="{37023CC4-17F7-43A7-AEBB-C1885EC6721B}" srcOrd="0" destOrd="0" presId="urn:microsoft.com/office/officeart/2005/8/layout/orgChart1"/>
    <dgm:cxn modelId="{BB4962DF-A32C-41C4-AE75-1C4F9B70B4B1}" type="presOf" srcId="{86AF350A-A785-4BDD-9C13-1E90196942B4}" destId="{72AC346F-2F4E-444E-8C03-BD2A3B5A48DE}" srcOrd="0" destOrd="0" presId="urn:microsoft.com/office/officeart/2005/8/layout/orgChart1"/>
    <dgm:cxn modelId="{558B70DF-E7FF-4760-A9A2-C14861AC8CDF}" srcId="{36228F37-34A5-48C8-88CB-5A3EF9260555}" destId="{60632654-6003-4E2D-BB3F-B32702522E81}" srcOrd="0" destOrd="0" parTransId="{9EF1D56F-404C-4D16-9734-CA6081A2DE40}" sibTransId="{73EE8BCB-9B22-4108-B259-357254A300C7}"/>
    <dgm:cxn modelId="{3DD8A5E1-1AA6-4E90-B7D1-B20348410B83}" srcId="{93083002-5ED9-4B2F-81AB-B7B7CAD2A4E1}" destId="{291FB17D-DBF1-48F6-B2AE-1B56F1267FEB}" srcOrd="0" destOrd="0" parTransId="{36C680D7-D85F-4350-8D7A-88B0A717AC17}" sibTransId="{96CAC7D0-3565-4FFF-8380-A01294FE3806}"/>
    <dgm:cxn modelId="{78C2BCE1-CA35-4C93-9C19-A06748A3A0FD}" type="presOf" srcId="{62A597C2-3985-4DF1-B6A3-CD97CF04D85C}" destId="{73C266B3-99B9-4382-BF90-BDABFD1E5A51}" srcOrd="0" destOrd="0" presId="urn:microsoft.com/office/officeart/2005/8/layout/orgChart1"/>
    <dgm:cxn modelId="{40B1C0E1-7E0A-4453-9A83-E9EDE734AD94}" srcId="{A7D8441C-B55E-4780-9598-7D1CEC7960F2}" destId="{2AD9DFD9-FF42-40D3-A347-616CDF00209B}" srcOrd="0" destOrd="0" parTransId="{49F0ABCA-626D-4EAD-8D91-509E38EB3BEC}" sibTransId="{BFA92960-A24D-44CE-9865-BF53EB9140B2}"/>
    <dgm:cxn modelId="{FF3FA0E2-3E21-436F-96FF-1002C174E51E}" type="presOf" srcId="{49F0ABCA-626D-4EAD-8D91-509E38EB3BEC}" destId="{A02F809A-6153-4F56-BFDD-1E6AAAA59D99}" srcOrd="0" destOrd="0" presId="urn:microsoft.com/office/officeart/2005/8/layout/orgChart1"/>
    <dgm:cxn modelId="{F34EEEE2-8D4C-4D3E-A1FF-C1A217C4E4B1}" type="presOf" srcId="{73243CCA-A446-4C73-A8F2-FA1FD7785728}" destId="{E7423CEA-6317-446E-A037-9E5016CE5F63}" srcOrd="1"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205658E4-38D5-4A84-9B4F-CDE667582E09}" type="presOf" srcId="{0FFBB908-0334-4CF4-9FFE-1417E3845736}" destId="{F7FB0D15-FC5D-419E-AC88-AE3C4BCFBC52}" srcOrd="0" destOrd="0" presId="urn:microsoft.com/office/officeart/2005/8/layout/orgChart1"/>
    <dgm:cxn modelId="{F1E5D1E5-1268-475D-944D-33E806414ACD}" srcId="{4D29C077-1695-455C-9DAA-E15887E6F57B}" destId="{69233474-9CCA-431F-ADB6-8A9AC33B9697}" srcOrd="0" destOrd="0" parTransId="{622DEC80-7D3B-489F-A688-386A3BD66E46}" sibTransId="{FEF84970-9F64-4C23-B93E-C7AB8DAB57E9}"/>
    <dgm:cxn modelId="{28ED21E6-6E5B-4436-BED3-678E9A2ED93A}" type="presOf" srcId="{81474DC1-9675-432E-A6EF-BA6686558EDE}" destId="{4FF0174F-76E4-49F9-A75D-759612FA7DF2}" srcOrd="0" destOrd="0" presId="urn:microsoft.com/office/officeart/2005/8/layout/orgChart1"/>
    <dgm:cxn modelId="{C26BDCE6-FA77-4BF9-B362-9FBDDF39464D}" type="presOf" srcId="{BFC17AD2-8029-4D12-9803-4D4F2A3A73B2}" destId="{54430A7C-1702-41C7-8C99-990BDD46FE19}" srcOrd="0" destOrd="0" presId="urn:microsoft.com/office/officeart/2005/8/layout/orgChart1"/>
    <dgm:cxn modelId="{C3F471E8-C7DD-41FD-9E96-5B8831201795}" type="presOf" srcId="{A5F57B00-D771-488F-BF7F-A1A63164E150}" destId="{9E88FEFB-996E-4AE8-876D-108294729C80}" srcOrd="1" destOrd="0" presId="urn:microsoft.com/office/officeart/2005/8/layout/orgChart1"/>
    <dgm:cxn modelId="{DB2DB7E8-76EA-437B-B7BB-5AF8BFAB05D1}" type="presOf" srcId="{3A82848D-3BAD-4D07-B792-259C9C5739EB}" destId="{B2F1219C-A78F-42BB-B429-7DEAE8B92C66}" srcOrd="0" destOrd="0" presId="urn:microsoft.com/office/officeart/2005/8/layout/orgChart1"/>
    <dgm:cxn modelId="{687E35E9-D8DF-409B-B69E-37F1275E6C23}" type="presOf" srcId="{35A27B8C-710F-4E4E-AF7C-044AA5B9CDF3}" destId="{712C2E01-37E5-4DEB-B68F-BD78FE2A6155}" srcOrd="0" destOrd="0" presId="urn:microsoft.com/office/officeart/2005/8/layout/orgChart1"/>
    <dgm:cxn modelId="{02CB93E9-0AF8-4B01-A8D8-2E2A7BF71E73}" type="presOf" srcId="{90D1C9F8-CB77-480D-9FBB-EB042A6F735B}" destId="{000AEE55-841D-4CDC-84D6-571C277C27B2}" srcOrd="0" destOrd="0" presId="urn:microsoft.com/office/officeart/2005/8/layout/orgChart1"/>
    <dgm:cxn modelId="{F0B3DCEB-6222-448E-BA11-D7F694B6CC41}" type="presOf" srcId="{BBC0D196-8F41-431A-9896-93F27C1DBC3B}" destId="{9D16184B-EE33-4C2E-A67B-3E1CA8E8ED69}" srcOrd="0" destOrd="0" presId="urn:microsoft.com/office/officeart/2005/8/layout/orgChart1"/>
    <dgm:cxn modelId="{26F3D6EC-ABE1-41EC-A133-B64DB9E7C816}" type="presOf" srcId="{0B7A893D-34B0-412E-AAF0-3244FF37E62F}" destId="{D7E2BE4B-D731-4C2D-BA0A-37C902784000}" srcOrd="0" destOrd="0" presId="urn:microsoft.com/office/officeart/2005/8/layout/orgChart1"/>
    <dgm:cxn modelId="{50C50AEE-34D0-4A89-B326-4001B64C57F9}" type="presOf" srcId="{809B22AA-EB2B-4C4F-82C3-E979FD4CF357}" destId="{18E317F2-7CF2-4DFD-9CA0-4A1E8C4ACD68}" srcOrd="1" destOrd="0" presId="urn:microsoft.com/office/officeart/2005/8/layout/orgChart1"/>
    <dgm:cxn modelId="{F5EEBEF0-396E-4C84-B751-ADD903A98F50}" type="presOf" srcId="{C025D0B3-3453-4AB2-8C0D-9A93251A872D}" destId="{86920179-6629-4A58-BB26-F9023C6AB676}" srcOrd="0" destOrd="0" presId="urn:microsoft.com/office/officeart/2005/8/layout/orgChart1"/>
    <dgm:cxn modelId="{87F61FF1-AD9E-44A9-93A7-E272BD650568}" type="presOf" srcId="{291FB17D-DBF1-48F6-B2AE-1B56F1267FEB}" destId="{4979A0F6-25B6-42C1-8185-FDBBA9EB66D3}" srcOrd="0" destOrd="0" presId="urn:microsoft.com/office/officeart/2005/8/layout/orgChart1"/>
    <dgm:cxn modelId="{91EE41F2-6FCA-4BA5-93DF-D97F3F143852}" type="presOf" srcId="{B52E82DC-35C4-4166-8342-3490FD1B2C38}" destId="{80873C25-9091-4FFD-86DE-29FAC970B106}" srcOrd="1" destOrd="0" presId="urn:microsoft.com/office/officeart/2005/8/layout/orgChart1"/>
    <dgm:cxn modelId="{D6F8DEF2-6FB6-4571-9DAC-3A14E1B70BD7}" type="presOf" srcId="{9792CF75-292C-4BCA-A2CF-C2FA68F001BD}" destId="{B935FBDA-E2AB-49CA-8CF4-754257839CD4}" srcOrd="0" destOrd="0" presId="urn:microsoft.com/office/officeart/2005/8/layout/orgChart1"/>
    <dgm:cxn modelId="{C08427F3-DDEC-4F8E-8FA6-A8B9513E2498}" type="presOf" srcId="{FD9ABEA2-79CA-4058-AABB-EDE95E7DFF48}" destId="{5D9B9088-674D-43A0-8DFC-BB8B41FD883F}" srcOrd="1" destOrd="0" presId="urn:microsoft.com/office/officeart/2005/8/layout/orgChart1"/>
    <dgm:cxn modelId="{6492E0F4-E6CF-4169-9785-67D181C903BC}" type="presOf" srcId="{27CAA9D9-4772-45F9-9D95-A8FA2306D666}" destId="{31964B16-8E59-4EB8-9EA5-274690798DCD}" srcOrd="0" destOrd="0" presId="urn:microsoft.com/office/officeart/2005/8/layout/orgChart1"/>
    <dgm:cxn modelId="{BA12F8F4-7436-4999-BBC2-EB0ECD2F11D8}" type="presOf" srcId="{0102E4FE-20A8-44CB-9044-37DB2019EEF7}" destId="{9E54A725-AB28-4B64-8844-9F2951F2F7A0}" srcOrd="1" destOrd="0" presId="urn:microsoft.com/office/officeart/2005/8/layout/orgChart1"/>
    <dgm:cxn modelId="{5B4390F5-60EE-403C-926D-2C46DE68A4B3}" type="presOf" srcId="{0B7A893D-34B0-412E-AAF0-3244FF37E62F}" destId="{9DEDF8A8-C04F-4AC1-8A19-9C5D980141EF}" srcOrd="1" destOrd="0" presId="urn:microsoft.com/office/officeart/2005/8/layout/orgChart1"/>
    <dgm:cxn modelId="{0A0ECCF5-EC5C-47B3-934A-6F1A0FC022E3}" type="presOf" srcId="{622DEC80-7D3B-489F-A688-386A3BD66E46}" destId="{FB2DB3A0-B135-43F4-88C1-E9985DD92C2D}" srcOrd="0" destOrd="0" presId="urn:microsoft.com/office/officeart/2005/8/layout/orgChart1"/>
    <dgm:cxn modelId="{D8C1DAF5-E90E-4467-B97E-B9517EF601D9}" type="presOf" srcId="{BBC0D196-8F41-431A-9896-93F27C1DBC3B}" destId="{C6311FAD-F5AB-4ED2-A2DD-0AFC9E6BEC0D}" srcOrd="1" destOrd="0" presId="urn:microsoft.com/office/officeart/2005/8/layout/orgChart1"/>
    <dgm:cxn modelId="{066DFDF8-3934-45FD-B188-A4A6CC3A222D}" type="presOf" srcId="{304499FC-178F-457B-9D5B-07C633CC1703}" destId="{0E0991F3-3934-47BB-929B-D5CDA7641990}" srcOrd="0" destOrd="0" presId="urn:microsoft.com/office/officeart/2005/8/layout/orgChart1"/>
    <dgm:cxn modelId="{B5A611F9-BF12-4C05-A655-B249599CB34F}" type="presOf" srcId="{93ABF7D2-5710-472D-8AB2-FC60297382E9}" destId="{136F801A-4945-45E2-B41A-BC4357E30736}" srcOrd="1" destOrd="0" presId="urn:microsoft.com/office/officeart/2005/8/layout/orgChart1"/>
    <dgm:cxn modelId="{0C9D7DFA-268E-46E4-84E5-56AC20EDC94D}" type="presOf" srcId="{5014405E-534E-41DC-819F-77BAF9C82FF5}" destId="{AAAED209-4266-4BDB-BE83-CDA7CD9680FC}" srcOrd="0" destOrd="0" presId="urn:microsoft.com/office/officeart/2005/8/layout/orgChart1"/>
    <dgm:cxn modelId="{D22A5AFB-3A9F-438F-B58F-81BCE9FF196D}" type="presOf" srcId="{CE1E6D1A-5491-4AFC-AC38-12490E395605}" destId="{D612BD2B-6DEA-48CD-80D9-DC7DDCC6D555}" srcOrd="0" destOrd="0" presId="urn:microsoft.com/office/officeart/2005/8/layout/orgChart1"/>
    <dgm:cxn modelId="{F44B7CFB-8BD9-4536-B5AA-4D7BFCA813C3}" type="presOf" srcId="{C589DDB4-2E67-44CB-9CC5-AE32D79BB260}" destId="{4A47CF1E-D4CF-497D-9511-5A52B879A58E}" srcOrd="0" destOrd="0" presId="urn:microsoft.com/office/officeart/2005/8/layout/orgChart1"/>
    <dgm:cxn modelId="{774A52FC-5D61-4D8E-BF6C-B09D35C788D5}" type="presOf" srcId="{69233474-9CCA-431F-ADB6-8A9AC33B9697}" destId="{D7DDDDF0-F44F-4B11-B08B-89295DEA0D9B}" srcOrd="0" destOrd="0" presId="urn:microsoft.com/office/officeart/2005/8/layout/orgChart1"/>
    <dgm:cxn modelId="{F972C7FD-2BAE-4F04-AACB-4A23F4694DE8}" type="presOf" srcId="{939AE253-A7E2-4EBA-B997-5913C2301F5A}" destId="{CF1CE0D6-2000-45B7-B412-882350AF6F25}" srcOrd="0" destOrd="0" presId="urn:microsoft.com/office/officeart/2005/8/layout/orgChart1"/>
    <dgm:cxn modelId="{FC9813FE-9BDC-4D1E-B7FC-6783EC540189}" type="presOf" srcId="{CA0CB7E6-3B73-436C-BE67-374EE45E06C5}" destId="{A5E0A5BD-B9F6-4CF7-8B67-1AB84AA09C49}" srcOrd="0" destOrd="0" presId="urn:microsoft.com/office/officeart/2005/8/layout/orgChart1"/>
    <dgm:cxn modelId="{D84684CF-BC62-4AFA-9A67-82CF1D0F5051}" type="presParOf" srcId="{90431E3C-4F42-4628-B684-A96161BFF430}" destId="{0A189367-43EC-4441-BA08-750B899E9469}" srcOrd="0" destOrd="0" presId="urn:microsoft.com/office/officeart/2005/8/layout/orgChart1"/>
    <dgm:cxn modelId="{278342CC-73BE-45D1-96D6-7E5439801A5E}" type="presParOf" srcId="{0A189367-43EC-4441-BA08-750B899E9469}" destId="{360B80A0-E040-4231-A03C-DB4C44D4BEFB}" srcOrd="0" destOrd="0" presId="urn:microsoft.com/office/officeart/2005/8/layout/orgChart1"/>
    <dgm:cxn modelId="{1CBC4FEA-812F-4BD8-BA89-87F451390F2B}" type="presParOf" srcId="{360B80A0-E040-4231-A03C-DB4C44D4BEFB}" destId="{2D883808-430E-40D8-8B07-302E85302A34}" srcOrd="0" destOrd="0" presId="urn:microsoft.com/office/officeart/2005/8/layout/orgChart1"/>
    <dgm:cxn modelId="{260BA3E3-D427-4CE1-BAB9-91D42FF5ED14}" type="presParOf" srcId="{360B80A0-E040-4231-A03C-DB4C44D4BEFB}" destId="{9E54A725-AB28-4B64-8844-9F2951F2F7A0}" srcOrd="1" destOrd="0" presId="urn:microsoft.com/office/officeart/2005/8/layout/orgChart1"/>
    <dgm:cxn modelId="{4B079892-58D1-4C0C-ADA1-D960221450A8}" type="presParOf" srcId="{0A189367-43EC-4441-BA08-750B899E9469}" destId="{7F944FE0-D2A2-405B-BDFF-D1897631706E}" srcOrd="1" destOrd="0" presId="urn:microsoft.com/office/officeart/2005/8/layout/orgChart1"/>
    <dgm:cxn modelId="{45CC1E62-995D-4FD2-8C5D-D60A42EA9783}" type="presParOf" srcId="{7F944FE0-D2A2-405B-BDFF-D1897631706E}" destId="{7BA6A4CA-F40E-4826-9E97-95062F5DD647}" srcOrd="0" destOrd="0" presId="urn:microsoft.com/office/officeart/2005/8/layout/orgChart1"/>
    <dgm:cxn modelId="{E989221F-ADEB-4591-A3EA-E3EE65888288}" type="presParOf" srcId="{7F944FE0-D2A2-405B-BDFF-D1897631706E}" destId="{92667419-A898-4795-9C0E-361368D04859}" srcOrd="1" destOrd="0" presId="urn:microsoft.com/office/officeart/2005/8/layout/orgChart1"/>
    <dgm:cxn modelId="{5A0FC48B-E1B2-47EC-B028-8643683234B6}" type="presParOf" srcId="{92667419-A898-4795-9C0E-361368D04859}" destId="{AAE10948-D9BD-4DD1-83D8-C8238129D30B}" srcOrd="0" destOrd="0" presId="urn:microsoft.com/office/officeart/2005/8/layout/orgChart1"/>
    <dgm:cxn modelId="{4BDADD5F-40B5-4E5D-84F5-391B9635C3F3}" type="presParOf" srcId="{AAE10948-D9BD-4DD1-83D8-C8238129D30B}" destId="{4C9AEEA8-806B-4221-A8CF-497F84C39D63}" srcOrd="0" destOrd="0" presId="urn:microsoft.com/office/officeart/2005/8/layout/orgChart1"/>
    <dgm:cxn modelId="{5F097D81-3035-4F39-9FBA-F5A3B16174D2}" type="presParOf" srcId="{AAE10948-D9BD-4DD1-83D8-C8238129D30B}" destId="{CFC31A14-C94F-4A30-A37D-372AB6BB600E}" srcOrd="1" destOrd="0" presId="urn:microsoft.com/office/officeart/2005/8/layout/orgChart1"/>
    <dgm:cxn modelId="{8D69C7D0-E6C4-4180-A847-3EA596FFE932}" type="presParOf" srcId="{92667419-A898-4795-9C0E-361368D04859}" destId="{CFE7259F-6958-4278-B532-D5FC1DF0D989}" srcOrd="1" destOrd="0" presId="urn:microsoft.com/office/officeart/2005/8/layout/orgChart1"/>
    <dgm:cxn modelId="{3A000E25-C3C8-4113-A063-A57792B406E0}" type="presParOf" srcId="{CFE7259F-6958-4278-B532-D5FC1DF0D989}" destId="{0DBA4C10-E38C-4A57-BDCF-A02983AC86EA}" srcOrd="0" destOrd="0" presId="urn:microsoft.com/office/officeart/2005/8/layout/orgChart1"/>
    <dgm:cxn modelId="{DE369427-F13F-4512-9842-6B4A947F24C1}" type="presParOf" srcId="{CFE7259F-6958-4278-B532-D5FC1DF0D989}" destId="{F7237C1A-2CFF-4D51-9968-643427BC722B}" srcOrd="1" destOrd="0" presId="urn:microsoft.com/office/officeart/2005/8/layout/orgChart1"/>
    <dgm:cxn modelId="{6A76E130-8CFE-4F47-AE5B-5D464D7E56F4}" type="presParOf" srcId="{F7237C1A-2CFF-4D51-9968-643427BC722B}" destId="{1F57570A-EEE3-4AFE-93E6-A976FA9C51FD}" srcOrd="0" destOrd="0" presId="urn:microsoft.com/office/officeart/2005/8/layout/orgChart1"/>
    <dgm:cxn modelId="{729EC694-0719-471A-8677-AF711571FFFB}" type="presParOf" srcId="{1F57570A-EEE3-4AFE-93E6-A976FA9C51FD}" destId="{9E9FE827-52A4-46D9-ADB2-E6FCF0B9E008}" srcOrd="0" destOrd="0" presId="urn:microsoft.com/office/officeart/2005/8/layout/orgChart1"/>
    <dgm:cxn modelId="{E6853621-E040-41D1-9747-BA6D3D0B620D}" type="presParOf" srcId="{1F57570A-EEE3-4AFE-93E6-A976FA9C51FD}" destId="{45896F72-DCDE-404C-8364-99656B71FFED}" srcOrd="1" destOrd="0" presId="urn:microsoft.com/office/officeart/2005/8/layout/orgChart1"/>
    <dgm:cxn modelId="{F1A98891-5784-4136-A8FC-7A28C1C4D87A}" type="presParOf" srcId="{F7237C1A-2CFF-4D51-9968-643427BC722B}" destId="{09EFDB36-E5B0-4407-8281-5D4F42D16FE0}" srcOrd="1" destOrd="0" presId="urn:microsoft.com/office/officeart/2005/8/layout/orgChart1"/>
    <dgm:cxn modelId="{6C3B77CD-72FD-4F65-BEAF-CDAD3E45B41B}" type="presParOf" srcId="{F7237C1A-2CFF-4D51-9968-643427BC722B}" destId="{2F132628-32FC-4EEB-A2B9-3E7324D5716F}" srcOrd="2" destOrd="0" presId="urn:microsoft.com/office/officeart/2005/8/layout/orgChart1"/>
    <dgm:cxn modelId="{194204DE-601F-47D8-9877-F1CCF4663C59}" type="presParOf" srcId="{CFE7259F-6958-4278-B532-D5FC1DF0D989}" destId="{7BD786B8-780D-4619-A5E3-357F0EDAE2E4}" srcOrd="2" destOrd="0" presId="urn:microsoft.com/office/officeart/2005/8/layout/orgChart1"/>
    <dgm:cxn modelId="{4BA62B45-2ED5-4407-977E-BA6C1C5EB134}" type="presParOf" srcId="{CFE7259F-6958-4278-B532-D5FC1DF0D989}" destId="{FF449168-822C-418C-9CA1-B101D096CF90}" srcOrd="3" destOrd="0" presId="urn:microsoft.com/office/officeart/2005/8/layout/orgChart1"/>
    <dgm:cxn modelId="{0B7C85C1-A295-4E61-A086-9722097C0541}" type="presParOf" srcId="{FF449168-822C-418C-9CA1-B101D096CF90}" destId="{FDC422C0-CC05-449C-8033-C172FF181AD5}" srcOrd="0" destOrd="0" presId="urn:microsoft.com/office/officeart/2005/8/layout/orgChart1"/>
    <dgm:cxn modelId="{C2B259B3-2394-456B-B1F5-D30C06F480E9}" type="presParOf" srcId="{FDC422C0-CC05-449C-8033-C172FF181AD5}" destId="{CF1CE0D6-2000-45B7-B412-882350AF6F25}" srcOrd="0" destOrd="0" presId="urn:microsoft.com/office/officeart/2005/8/layout/orgChart1"/>
    <dgm:cxn modelId="{C189384A-653F-4C73-97D5-5D04F9415162}" type="presParOf" srcId="{FDC422C0-CC05-449C-8033-C172FF181AD5}" destId="{E332D8F5-24D1-438A-A88D-967661A9895B}" srcOrd="1" destOrd="0" presId="urn:microsoft.com/office/officeart/2005/8/layout/orgChart1"/>
    <dgm:cxn modelId="{9FB095F1-3514-47F8-8579-92B0C9CD1559}" type="presParOf" srcId="{FF449168-822C-418C-9CA1-B101D096CF90}" destId="{0945C784-5EB4-4170-B227-C25054AACF2B}" srcOrd="1" destOrd="0" presId="urn:microsoft.com/office/officeart/2005/8/layout/orgChart1"/>
    <dgm:cxn modelId="{6C3CFC8D-7183-4065-B53A-A3A959C1FBD0}" type="presParOf" srcId="{FF449168-822C-418C-9CA1-B101D096CF90}" destId="{795D698A-1823-4D67-A0CE-2685E9EB05B4}" srcOrd="2" destOrd="0" presId="urn:microsoft.com/office/officeart/2005/8/layout/orgChart1"/>
    <dgm:cxn modelId="{E17CCFEE-CC57-4B78-A814-861AA644861C}" type="presParOf" srcId="{CFE7259F-6958-4278-B532-D5FC1DF0D989}" destId="{A210511E-8313-4F28-990A-429088BA3B3F}" srcOrd="4" destOrd="0" presId="urn:microsoft.com/office/officeart/2005/8/layout/orgChart1"/>
    <dgm:cxn modelId="{B2EAB933-76A7-46FA-B1F3-661498C07D7A}" type="presParOf" srcId="{CFE7259F-6958-4278-B532-D5FC1DF0D989}" destId="{662A03C9-0D7D-4233-877E-650105F68909}" srcOrd="5" destOrd="0" presId="urn:microsoft.com/office/officeart/2005/8/layout/orgChart1"/>
    <dgm:cxn modelId="{4C358DD3-2C91-4BFE-BB86-EAFC28491E65}" type="presParOf" srcId="{662A03C9-0D7D-4233-877E-650105F68909}" destId="{3F4608E4-44E4-4C09-98F7-7A5196AC4942}" srcOrd="0" destOrd="0" presId="urn:microsoft.com/office/officeart/2005/8/layout/orgChart1"/>
    <dgm:cxn modelId="{FDF8BE31-8059-43C2-A249-9FD20A991F9E}" type="presParOf" srcId="{3F4608E4-44E4-4C09-98F7-7A5196AC4942}" destId="{422A5DCC-F310-4179-AC5C-3A5AA9AB3509}" srcOrd="0" destOrd="0" presId="urn:microsoft.com/office/officeart/2005/8/layout/orgChart1"/>
    <dgm:cxn modelId="{28EEB127-F12D-4870-AE06-2269B233E154}" type="presParOf" srcId="{3F4608E4-44E4-4C09-98F7-7A5196AC4942}" destId="{D3BF38C4-1821-483A-AF26-C595ECE3E4B8}" srcOrd="1" destOrd="0" presId="urn:microsoft.com/office/officeart/2005/8/layout/orgChart1"/>
    <dgm:cxn modelId="{9EDB3A05-422A-4B79-BC82-4CA0E9ED2708}" type="presParOf" srcId="{662A03C9-0D7D-4233-877E-650105F68909}" destId="{1A67025E-7A13-4535-954B-C51FC9C3959C}" srcOrd="1" destOrd="0" presId="urn:microsoft.com/office/officeart/2005/8/layout/orgChart1"/>
    <dgm:cxn modelId="{CBE3718F-FDD9-4684-9775-E7E1123FB578}" type="presParOf" srcId="{662A03C9-0D7D-4233-877E-650105F68909}" destId="{F58C77E7-E7F0-45FB-BD57-CF2EA3EB7FD9}" srcOrd="2" destOrd="0" presId="urn:microsoft.com/office/officeart/2005/8/layout/orgChart1"/>
    <dgm:cxn modelId="{7E012DA1-C7D8-4E25-8770-F8E1EF1B1710}" type="presParOf" srcId="{92667419-A898-4795-9C0E-361368D04859}" destId="{529C72D2-9829-43B0-839C-5E27E8D16E0A}" srcOrd="2" destOrd="0" presId="urn:microsoft.com/office/officeart/2005/8/layout/orgChart1"/>
    <dgm:cxn modelId="{B420D57E-CA6E-412D-931A-88B8756E0913}" type="presParOf" srcId="{7F944FE0-D2A2-405B-BDFF-D1897631706E}" destId="{3CD38DC8-3D55-42DE-AD09-72BD953ED7FB}" srcOrd="2" destOrd="0" presId="urn:microsoft.com/office/officeart/2005/8/layout/orgChart1"/>
    <dgm:cxn modelId="{825D49C3-46B4-4B95-8FFE-FFBD38BD9EED}" type="presParOf" srcId="{7F944FE0-D2A2-405B-BDFF-D1897631706E}" destId="{596C2A0E-FAAA-4C19-8F64-3F40373672C6}" srcOrd="3" destOrd="0" presId="urn:microsoft.com/office/officeart/2005/8/layout/orgChart1"/>
    <dgm:cxn modelId="{C915EA76-BA8B-4420-A750-90769614395D}" type="presParOf" srcId="{596C2A0E-FAAA-4C19-8F64-3F40373672C6}" destId="{E1CC195C-D0F1-48C8-A703-25242680FC8E}" srcOrd="0" destOrd="0" presId="urn:microsoft.com/office/officeart/2005/8/layout/orgChart1"/>
    <dgm:cxn modelId="{6218F9A3-DB55-4FD7-9998-62377E323EE4}" type="presParOf" srcId="{E1CC195C-D0F1-48C8-A703-25242680FC8E}" destId="{D170E32D-A43F-4CAB-A215-C289F970862B}" srcOrd="0" destOrd="0" presId="urn:microsoft.com/office/officeart/2005/8/layout/orgChart1"/>
    <dgm:cxn modelId="{0F20D1DF-E5EE-4DFD-90BB-816C74E22D04}" type="presParOf" srcId="{E1CC195C-D0F1-48C8-A703-25242680FC8E}" destId="{18E317F2-7CF2-4DFD-9CA0-4A1E8C4ACD68}" srcOrd="1" destOrd="0" presId="urn:microsoft.com/office/officeart/2005/8/layout/orgChart1"/>
    <dgm:cxn modelId="{F5EB2ABE-DDFC-4525-93DF-A0EEB0E61CDB}" type="presParOf" srcId="{596C2A0E-FAAA-4C19-8F64-3F40373672C6}" destId="{C4D3DF99-A745-4C02-9204-B9053A10435D}" srcOrd="1" destOrd="0" presId="urn:microsoft.com/office/officeart/2005/8/layout/orgChart1"/>
    <dgm:cxn modelId="{2B1F9C94-EF3A-4D8F-924A-91C89AD7CBBF}" type="presParOf" srcId="{C4D3DF99-A745-4C02-9204-B9053A10435D}" destId="{B935FBDA-E2AB-49CA-8CF4-754257839CD4}" srcOrd="0" destOrd="0" presId="urn:microsoft.com/office/officeart/2005/8/layout/orgChart1"/>
    <dgm:cxn modelId="{DA3CCC1B-3985-42AD-900B-03B39533C0F2}" type="presParOf" srcId="{C4D3DF99-A745-4C02-9204-B9053A10435D}" destId="{7E32E146-A64A-4070-B7C5-30A5B73717C1}" srcOrd="1" destOrd="0" presId="urn:microsoft.com/office/officeart/2005/8/layout/orgChart1"/>
    <dgm:cxn modelId="{3D61CD8E-6D87-464E-8471-48C1071C2441}" type="presParOf" srcId="{7E32E146-A64A-4070-B7C5-30A5B73717C1}" destId="{94CCBCF2-D29F-4CE4-9F38-9A0619F3E636}" srcOrd="0" destOrd="0" presId="urn:microsoft.com/office/officeart/2005/8/layout/orgChart1"/>
    <dgm:cxn modelId="{9F85F49D-86F0-4D4E-B0F1-ECEE8190C866}" type="presParOf" srcId="{94CCBCF2-D29F-4CE4-9F38-9A0619F3E636}" destId="{8D28DA9C-651E-493C-AEB4-8DE7C4670A76}" srcOrd="0" destOrd="0" presId="urn:microsoft.com/office/officeart/2005/8/layout/orgChart1"/>
    <dgm:cxn modelId="{89D31F84-D8A1-4956-8A32-D3AA487A9B54}" type="presParOf" srcId="{94CCBCF2-D29F-4CE4-9F38-9A0619F3E636}" destId="{CAC4091A-492F-459B-840C-5F8135FD499F}" srcOrd="1" destOrd="0" presId="urn:microsoft.com/office/officeart/2005/8/layout/orgChart1"/>
    <dgm:cxn modelId="{9BFFA251-E070-4B1F-9EFF-C3B6F6CB3612}" type="presParOf" srcId="{7E32E146-A64A-4070-B7C5-30A5B73717C1}" destId="{3F86CAF0-921B-456C-9C30-B205CF6EDFAB}" srcOrd="1" destOrd="0" presId="urn:microsoft.com/office/officeart/2005/8/layout/orgChart1"/>
    <dgm:cxn modelId="{6E3B2D36-FF2F-4A8B-8CB4-5237437562FA}" type="presParOf" srcId="{3F86CAF0-921B-456C-9C30-B205CF6EDFAB}" destId="{AAF5925E-A439-4734-BFA7-0209F1E034E0}" srcOrd="0" destOrd="0" presId="urn:microsoft.com/office/officeart/2005/8/layout/orgChart1"/>
    <dgm:cxn modelId="{55F4A7D3-A24C-4D08-9A35-CC871FE953E9}" type="presParOf" srcId="{3F86CAF0-921B-456C-9C30-B205CF6EDFAB}" destId="{E4ACDD6B-0637-4F25-B692-478DE4CD1E8A}" srcOrd="1" destOrd="0" presId="urn:microsoft.com/office/officeart/2005/8/layout/orgChart1"/>
    <dgm:cxn modelId="{1FFFFDA5-6236-4C37-A93F-288A09ECA90D}" type="presParOf" srcId="{E4ACDD6B-0637-4F25-B692-478DE4CD1E8A}" destId="{D26411F1-3269-4B53-8632-15971C6AADE7}" srcOrd="0" destOrd="0" presId="urn:microsoft.com/office/officeart/2005/8/layout/orgChart1"/>
    <dgm:cxn modelId="{B6BE75DC-3F07-42E8-9395-952B994ABD07}" type="presParOf" srcId="{D26411F1-3269-4B53-8632-15971C6AADE7}" destId="{72AC346F-2F4E-444E-8C03-BD2A3B5A48DE}" srcOrd="0" destOrd="0" presId="urn:microsoft.com/office/officeart/2005/8/layout/orgChart1"/>
    <dgm:cxn modelId="{761A3FA2-9963-42F7-ADE8-7163E82E7F76}" type="presParOf" srcId="{D26411F1-3269-4B53-8632-15971C6AADE7}" destId="{61BD3AC5-6CF6-4CA9-B7DA-7A4EF7D20243}" srcOrd="1" destOrd="0" presId="urn:microsoft.com/office/officeart/2005/8/layout/orgChart1"/>
    <dgm:cxn modelId="{BA41E531-C75B-4583-83F5-D54524696FDD}" type="presParOf" srcId="{E4ACDD6B-0637-4F25-B692-478DE4CD1E8A}" destId="{417D4C16-6F47-45C2-BFA4-54B9F621B68C}" srcOrd="1" destOrd="0" presId="urn:microsoft.com/office/officeart/2005/8/layout/orgChart1"/>
    <dgm:cxn modelId="{657D726B-BEE8-4D11-A039-FD5C2EB24807}" type="presParOf" srcId="{417D4C16-6F47-45C2-BFA4-54B9F621B68C}" destId="{B894DCF4-CFDB-4655-8C23-F6D06D7FB345}" srcOrd="0" destOrd="0" presId="urn:microsoft.com/office/officeart/2005/8/layout/orgChart1"/>
    <dgm:cxn modelId="{ED6F963F-FB28-4ACA-A765-EF8C01C37BD8}" type="presParOf" srcId="{417D4C16-6F47-45C2-BFA4-54B9F621B68C}" destId="{BA7890AD-C28B-4184-A8D6-6EDBD113CB8A}" srcOrd="1" destOrd="0" presId="urn:microsoft.com/office/officeart/2005/8/layout/orgChart1"/>
    <dgm:cxn modelId="{2AB2AC04-15F5-44D0-92CA-4923A703A61B}" type="presParOf" srcId="{BA7890AD-C28B-4184-A8D6-6EDBD113CB8A}" destId="{C7694567-091A-4EF9-A3C2-2AF6B9A0305A}" srcOrd="0" destOrd="0" presId="urn:microsoft.com/office/officeart/2005/8/layout/orgChart1"/>
    <dgm:cxn modelId="{9EE2E71F-C231-4539-9BF8-1C4768CB6F89}" type="presParOf" srcId="{C7694567-091A-4EF9-A3C2-2AF6B9A0305A}" destId="{D7E2BE4B-D731-4C2D-BA0A-37C902784000}" srcOrd="0" destOrd="0" presId="urn:microsoft.com/office/officeart/2005/8/layout/orgChart1"/>
    <dgm:cxn modelId="{A7B98422-28FD-4549-97FB-98E888C3CF8B}" type="presParOf" srcId="{C7694567-091A-4EF9-A3C2-2AF6B9A0305A}" destId="{9DEDF8A8-C04F-4AC1-8A19-9C5D980141EF}" srcOrd="1" destOrd="0" presId="urn:microsoft.com/office/officeart/2005/8/layout/orgChart1"/>
    <dgm:cxn modelId="{D34E754E-822F-4E7B-9D40-C86D9C73396C}" type="presParOf" srcId="{BA7890AD-C28B-4184-A8D6-6EDBD113CB8A}" destId="{1DE648D8-AE03-4D1A-A2BC-9B57B681966C}" srcOrd="1" destOrd="0" presId="urn:microsoft.com/office/officeart/2005/8/layout/orgChart1"/>
    <dgm:cxn modelId="{389B9DF2-202E-4056-BA18-4B9353191F31}" type="presParOf" srcId="{1DE648D8-AE03-4D1A-A2BC-9B57B681966C}" destId="{F4448247-81DA-4FF3-879B-24D595736639}" srcOrd="0" destOrd="0" presId="urn:microsoft.com/office/officeart/2005/8/layout/orgChart1"/>
    <dgm:cxn modelId="{2CCD9D1E-9F8A-4B99-B3F4-6F3776D64FDB}" type="presParOf" srcId="{1DE648D8-AE03-4D1A-A2BC-9B57B681966C}" destId="{E0FC44CF-9AAB-4CD0-8A48-BC2E8A387D16}" srcOrd="1" destOrd="0" presId="urn:microsoft.com/office/officeart/2005/8/layout/orgChart1"/>
    <dgm:cxn modelId="{511C4BE3-504A-4258-B04E-F2F4C3F74D49}" type="presParOf" srcId="{E0FC44CF-9AAB-4CD0-8A48-BC2E8A387D16}" destId="{D1E6DC1A-18A6-4363-8636-CF67BE43AD8C}" srcOrd="0" destOrd="0" presId="urn:microsoft.com/office/officeart/2005/8/layout/orgChart1"/>
    <dgm:cxn modelId="{967BD5F0-2113-4694-BB93-0D8C3CECD8C6}" type="presParOf" srcId="{D1E6DC1A-18A6-4363-8636-CF67BE43AD8C}" destId="{7FCA887C-C480-4AC9-AFC6-6D468FCE0949}" srcOrd="0" destOrd="0" presId="urn:microsoft.com/office/officeart/2005/8/layout/orgChart1"/>
    <dgm:cxn modelId="{F078E1D7-12B0-461D-9B05-158FC2D5FC70}" type="presParOf" srcId="{D1E6DC1A-18A6-4363-8636-CF67BE43AD8C}" destId="{07EAD12D-E2F1-4FAE-936D-AF5374BEA3ED}" srcOrd="1" destOrd="0" presId="urn:microsoft.com/office/officeart/2005/8/layout/orgChart1"/>
    <dgm:cxn modelId="{2C7C8E4B-2F29-4823-BAE9-A8F10D844829}" type="presParOf" srcId="{E0FC44CF-9AAB-4CD0-8A48-BC2E8A387D16}" destId="{2478F81F-8D0B-47C8-BD35-E34063F624CC}" srcOrd="1" destOrd="0" presId="urn:microsoft.com/office/officeart/2005/8/layout/orgChart1"/>
    <dgm:cxn modelId="{BA760CF0-4EF9-4564-8F97-2F85D2B55846}" type="presParOf" srcId="{E0FC44CF-9AAB-4CD0-8A48-BC2E8A387D16}" destId="{55C21942-1A21-4C2D-A087-6863338A0D68}" srcOrd="2" destOrd="0" presId="urn:microsoft.com/office/officeart/2005/8/layout/orgChart1"/>
    <dgm:cxn modelId="{639FE338-3482-49A0-AF99-2DB371C584E8}" type="presParOf" srcId="{BA7890AD-C28B-4184-A8D6-6EDBD113CB8A}" destId="{100DADC4-F030-4864-A9B4-A0917383493F}" srcOrd="2" destOrd="0" presId="urn:microsoft.com/office/officeart/2005/8/layout/orgChart1"/>
    <dgm:cxn modelId="{9FB493F1-1A2F-4B68-BA55-7EFC28B23CF2}" type="presParOf" srcId="{E4ACDD6B-0637-4F25-B692-478DE4CD1E8A}" destId="{A304A998-311C-42E3-BC67-14561F45BC79}" srcOrd="2" destOrd="0" presId="urn:microsoft.com/office/officeart/2005/8/layout/orgChart1"/>
    <dgm:cxn modelId="{B162EA4F-D9C7-45B9-9839-EF0960B251BF}" type="presParOf" srcId="{7E32E146-A64A-4070-B7C5-30A5B73717C1}" destId="{45AC5175-69A5-4135-B79C-12AD4A58E1A7}" srcOrd="2" destOrd="0" presId="urn:microsoft.com/office/officeart/2005/8/layout/orgChart1"/>
    <dgm:cxn modelId="{4E2AF3F0-9D3B-4B4E-9287-8FEE39F0C4BC}" type="presParOf" srcId="{596C2A0E-FAAA-4C19-8F64-3F40373672C6}" destId="{8F47595E-1F20-4F5E-BE70-5CDDFE438157}" srcOrd="2" destOrd="0" presId="urn:microsoft.com/office/officeart/2005/8/layout/orgChart1"/>
    <dgm:cxn modelId="{4B5257A4-D9C4-4146-A668-394AF16870E3}" type="presParOf" srcId="{7F944FE0-D2A2-405B-BDFF-D1897631706E}" destId="{146AE877-ED15-459B-B13B-AF077FBB1040}" srcOrd="4" destOrd="0" presId="urn:microsoft.com/office/officeart/2005/8/layout/orgChart1"/>
    <dgm:cxn modelId="{BC311E2F-7809-47AF-9544-C80E26A7C400}" type="presParOf" srcId="{7F944FE0-D2A2-405B-BDFF-D1897631706E}" destId="{D8BE7065-D2EC-4787-8FFC-B61F79EEC39D}" srcOrd="5" destOrd="0" presId="urn:microsoft.com/office/officeart/2005/8/layout/orgChart1"/>
    <dgm:cxn modelId="{00270CED-24CE-4790-88B6-AC4952D6FD9E}" type="presParOf" srcId="{D8BE7065-D2EC-4787-8FFC-B61F79EEC39D}" destId="{71363FA2-6923-417F-B55E-201974467DF6}" srcOrd="0" destOrd="0" presId="urn:microsoft.com/office/officeart/2005/8/layout/orgChart1"/>
    <dgm:cxn modelId="{6897B157-5DDA-4AD1-9876-5680D002DC4C}" type="presParOf" srcId="{71363FA2-6923-417F-B55E-201974467DF6}" destId="{5368EF9E-E26F-497A-B704-8C2CE5D835FD}" srcOrd="0" destOrd="0" presId="urn:microsoft.com/office/officeart/2005/8/layout/orgChart1"/>
    <dgm:cxn modelId="{6FCE95C9-7E6E-40A6-87FB-3F888D1F840D}" type="presParOf" srcId="{71363FA2-6923-417F-B55E-201974467DF6}" destId="{05AACB28-368C-4D12-A4D8-69764BDEC4D2}" srcOrd="1" destOrd="0" presId="urn:microsoft.com/office/officeart/2005/8/layout/orgChart1"/>
    <dgm:cxn modelId="{5943B6E4-89FC-4E96-9F05-601F5AD3CE08}" type="presParOf" srcId="{D8BE7065-D2EC-4787-8FFC-B61F79EEC39D}" destId="{6EB25563-D21F-483B-A064-03B79922792B}" srcOrd="1" destOrd="0" presId="urn:microsoft.com/office/officeart/2005/8/layout/orgChart1"/>
    <dgm:cxn modelId="{0C4AD848-8CA3-4E22-AF10-656BD2295283}" type="presParOf" srcId="{6EB25563-D21F-483B-A064-03B79922792B}" destId="{FB2DB3A0-B135-43F4-88C1-E9985DD92C2D}" srcOrd="0" destOrd="0" presId="urn:microsoft.com/office/officeart/2005/8/layout/orgChart1"/>
    <dgm:cxn modelId="{37FC2C3F-C864-4F5F-9A8E-B8D750351962}" type="presParOf" srcId="{6EB25563-D21F-483B-A064-03B79922792B}" destId="{B2D79C74-D841-47CF-928E-3D8F67BB6CF4}" srcOrd="1" destOrd="0" presId="urn:microsoft.com/office/officeart/2005/8/layout/orgChart1"/>
    <dgm:cxn modelId="{89319A4A-7431-4613-A837-3B7C9A34A5E6}" type="presParOf" srcId="{B2D79C74-D841-47CF-928E-3D8F67BB6CF4}" destId="{D530D8F6-4633-4E2B-9D7F-07FE13465AD0}" srcOrd="0" destOrd="0" presId="urn:microsoft.com/office/officeart/2005/8/layout/orgChart1"/>
    <dgm:cxn modelId="{B3947740-E562-468B-8D86-9210722EEB3D}" type="presParOf" srcId="{D530D8F6-4633-4E2B-9D7F-07FE13465AD0}" destId="{D7DDDDF0-F44F-4B11-B08B-89295DEA0D9B}" srcOrd="0" destOrd="0" presId="urn:microsoft.com/office/officeart/2005/8/layout/orgChart1"/>
    <dgm:cxn modelId="{605BB6FA-35A2-4A44-BD9A-C21CEF0C4F38}" type="presParOf" srcId="{D530D8F6-4633-4E2B-9D7F-07FE13465AD0}" destId="{3957C82B-EF44-4844-A580-BC3F07AD1AAA}" srcOrd="1" destOrd="0" presId="urn:microsoft.com/office/officeart/2005/8/layout/orgChart1"/>
    <dgm:cxn modelId="{F8BFB198-5D26-465E-82AD-01858C9CBB95}" type="presParOf" srcId="{B2D79C74-D841-47CF-928E-3D8F67BB6CF4}" destId="{0754D7EF-BC43-404C-B8A6-6E2B1C6A9AE2}" srcOrd="1" destOrd="0" presId="urn:microsoft.com/office/officeart/2005/8/layout/orgChart1"/>
    <dgm:cxn modelId="{058AEBA5-7EB8-4BAB-B4E4-7DC6D0228CE4}" type="presParOf" srcId="{B2D79C74-D841-47CF-928E-3D8F67BB6CF4}" destId="{72B790DC-CD82-4BA6-8E1B-4F531F1D61F0}" srcOrd="2" destOrd="0" presId="urn:microsoft.com/office/officeart/2005/8/layout/orgChart1"/>
    <dgm:cxn modelId="{CB31E683-4315-4E71-9BFD-5FC534CA8FB2}" type="presParOf" srcId="{6EB25563-D21F-483B-A064-03B79922792B}" destId="{AAAED209-4266-4BDB-BE83-CDA7CD9680FC}" srcOrd="2" destOrd="0" presId="urn:microsoft.com/office/officeart/2005/8/layout/orgChart1"/>
    <dgm:cxn modelId="{FE344E02-CCF5-4536-8DEB-7D65FA0A6A16}" type="presParOf" srcId="{6EB25563-D21F-483B-A064-03B79922792B}" destId="{EAE27B83-875A-4B0B-987D-3FFC2970CD9E}" srcOrd="3" destOrd="0" presId="urn:microsoft.com/office/officeart/2005/8/layout/orgChart1"/>
    <dgm:cxn modelId="{5D4D9943-3F84-4D75-80E5-055076DC7C9F}" type="presParOf" srcId="{EAE27B83-875A-4B0B-987D-3FFC2970CD9E}" destId="{2FD2683B-8F48-4346-B09B-C721CA0AD943}" srcOrd="0" destOrd="0" presId="urn:microsoft.com/office/officeart/2005/8/layout/orgChart1"/>
    <dgm:cxn modelId="{08373895-0C4F-4A39-AA3F-2BD2926A7983}" type="presParOf" srcId="{2FD2683B-8F48-4346-B09B-C721CA0AD943}" destId="{FC8B7921-A355-49D7-96E5-B53D961E1CB4}" srcOrd="0" destOrd="0" presId="urn:microsoft.com/office/officeart/2005/8/layout/orgChart1"/>
    <dgm:cxn modelId="{8769CC2F-842B-4BB8-AFF1-F987B6051657}" type="presParOf" srcId="{2FD2683B-8F48-4346-B09B-C721CA0AD943}" destId="{49F7F1FB-2D5D-4395-8342-2E2E4A14A12D}" srcOrd="1" destOrd="0" presId="urn:microsoft.com/office/officeart/2005/8/layout/orgChart1"/>
    <dgm:cxn modelId="{A4166A35-21DE-4572-BF75-3F1AC702D2FE}" type="presParOf" srcId="{EAE27B83-875A-4B0B-987D-3FFC2970CD9E}" destId="{250CD9BC-DE00-48CB-BD50-0614F89D1D3F}" srcOrd="1" destOrd="0" presId="urn:microsoft.com/office/officeart/2005/8/layout/orgChart1"/>
    <dgm:cxn modelId="{5D727EFF-CD90-4F62-A6A7-4AFDB69A5D8E}" type="presParOf" srcId="{EAE27B83-875A-4B0B-987D-3FFC2970CD9E}" destId="{CAB33B88-1B33-413B-A304-28BC529BC56D}" srcOrd="2" destOrd="0" presId="urn:microsoft.com/office/officeart/2005/8/layout/orgChart1"/>
    <dgm:cxn modelId="{431E7F15-A460-40F4-BD72-4503F635C465}" type="presParOf" srcId="{6EB25563-D21F-483B-A064-03B79922792B}" destId="{E8B4FBD4-C724-450E-8400-D0AD0F68DEBC}" srcOrd="4" destOrd="0" presId="urn:microsoft.com/office/officeart/2005/8/layout/orgChart1"/>
    <dgm:cxn modelId="{72929344-5EE7-4C5C-A769-5D1CDD44C1B8}" type="presParOf" srcId="{6EB25563-D21F-483B-A064-03B79922792B}" destId="{498DBD7C-0A9C-47FE-BE8A-5AD9E8948235}" srcOrd="5" destOrd="0" presId="urn:microsoft.com/office/officeart/2005/8/layout/orgChart1"/>
    <dgm:cxn modelId="{5103D760-6DC5-4575-A9D0-8B350B5E7F4E}" type="presParOf" srcId="{498DBD7C-0A9C-47FE-BE8A-5AD9E8948235}" destId="{D42C0B1F-A97B-4361-B715-88B0C8918349}" srcOrd="0" destOrd="0" presId="urn:microsoft.com/office/officeart/2005/8/layout/orgChart1"/>
    <dgm:cxn modelId="{7BA18AD7-AF7B-42F4-8589-D9DF38915698}" type="presParOf" srcId="{D42C0B1F-A97B-4361-B715-88B0C8918349}" destId="{54430A7C-1702-41C7-8C99-990BDD46FE19}" srcOrd="0" destOrd="0" presId="urn:microsoft.com/office/officeart/2005/8/layout/orgChart1"/>
    <dgm:cxn modelId="{4019ABFC-8BA8-4FDF-BACE-96A4FF04C33C}" type="presParOf" srcId="{D42C0B1F-A97B-4361-B715-88B0C8918349}" destId="{B27FFEB7-3B27-4F6D-9206-5507810FE958}" srcOrd="1" destOrd="0" presId="urn:microsoft.com/office/officeart/2005/8/layout/orgChart1"/>
    <dgm:cxn modelId="{DFAD1736-D72A-4C05-91D6-B038EC949152}" type="presParOf" srcId="{498DBD7C-0A9C-47FE-BE8A-5AD9E8948235}" destId="{4267651E-A0A7-4917-B115-0FAADB4D1806}" srcOrd="1" destOrd="0" presId="urn:microsoft.com/office/officeart/2005/8/layout/orgChart1"/>
    <dgm:cxn modelId="{FA843A81-343C-4B4C-A27C-435FE474776D}" type="presParOf" srcId="{498DBD7C-0A9C-47FE-BE8A-5AD9E8948235}" destId="{8C731B93-0370-473C-968B-31AE3787F4C4}" srcOrd="2" destOrd="0" presId="urn:microsoft.com/office/officeart/2005/8/layout/orgChart1"/>
    <dgm:cxn modelId="{AC1CD3C9-519D-4CCB-9A32-27BEC7645C1A}" type="presParOf" srcId="{6EB25563-D21F-483B-A064-03B79922792B}" destId="{51872B40-94B4-435A-9535-37AAB4FCA615}" srcOrd="6" destOrd="0" presId="urn:microsoft.com/office/officeart/2005/8/layout/orgChart1"/>
    <dgm:cxn modelId="{9856FB0B-118E-4BC4-8C6A-3BB1C805674A}" type="presParOf" srcId="{6EB25563-D21F-483B-A064-03B79922792B}" destId="{14192271-3440-4F2A-BF7C-449AC5CC26EB}" srcOrd="7" destOrd="0" presId="urn:microsoft.com/office/officeart/2005/8/layout/orgChart1"/>
    <dgm:cxn modelId="{30984D0F-8890-400B-9436-7AAFD62E1B05}" type="presParOf" srcId="{14192271-3440-4F2A-BF7C-449AC5CC26EB}" destId="{A1135A01-5715-47DE-BD85-D0262BFB9FD4}" srcOrd="0" destOrd="0" presId="urn:microsoft.com/office/officeart/2005/8/layout/orgChart1"/>
    <dgm:cxn modelId="{67A4D369-EC71-4F40-AA5F-5627DE673DD1}" type="presParOf" srcId="{A1135A01-5715-47DE-BD85-D0262BFB9FD4}" destId="{C7D7E9B6-8357-4B28-8F75-54D654E110DE}" srcOrd="0" destOrd="0" presId="urn:microsoft.com/office/officeart/2005/8/layout/orgChart1"/>
    <dgm:cxn modelId="{483A3465-B439-49B5-80D6-1738CFEDDA27}" type="presParOf" srcId="{A1135A01-5715-47DE-BD85-D0262BFB9FD4}" destId="{75DA8B26-115B-4F08-BBB5-E949961AA21C}" srcOrd="1" destOrd="0" presId="urn:microsoft.com/office/officeart/2005/8/layout/orgChart1"/>
    <dgm:cxn modelId="{FE5420A3-A286-4D05-B5B7-3B4EAD4C9768}" type="presParOf" srcId="{14192271-3440-4F2A-BF7C-449AC5CC26EB}" destId="{B727DF5C-167F-48D7-8E12-E4DBB7CA05BC}" srcOrd="1" destOrd="0" presId="urn:microsoft.com/office/officeart/2005/8/layout/orgChart1"/>
    <dgm:cxn modelId="{743000EA-F888-4228-B4ED-DA2E57872AAF}" type="presParOf" srcId="{14192271-3440-4F2A-BF7C-449AC5CC26EB}" destId="{4FECF4FF-CC54-4464-879E-C97DD404ABA0}" srcOrd="2" destOrd="0" presId="urn:microsoft.com/office/officeart/2005/8/layout/orgChart1"/>
    <dgm:cxn modelId="{DDBEDDE5-837E-4D0D-AAB8-29460AFEE1E6}" type="presParOf" srcId="{6EB25563-D21F-483B-A064-03B79922792B}" destId="{BD9D4FDF-A1E2-4834-B72F-D8D677269208}" srcOrd="8" destOrd="0" presId="urn:microsoft.com/office/officeart/2005/8/layout/orgChart1"/>
    <dgm:cxn modelId="{8845ED50-E423-4B98-BB15-F008BF27787C}" type="presParOf" srcId="{6EB25563-D21F-483B-A064-03B79922792B}" destId="{6E6014F6-5D8B-4A9D-98DE-AE437803A8D8}" srcOrd="9" destOrd="0" presId="urn:microsoft.com/office/officeart/2005/8/layout/orgChart1"/>
    <dgm:cxn modelId="{BC46B505-8E5B-44F0-ADB8-E2B9DEF64252}" type="presParOf" srcId="{6E6014F6-5D8B-4A9D-98DE-AE437803A8D8}" destId="{22B7BBDE-633E-404D-AAB9-6D2860705D61}" srcOrd="0" destOrd="0" presId="urn:microsoft.com/office/officeart/2005/8/layout/orgChart1"/>
    <dgm:cxn modelId="{40DA8B68-48B7-4CCE-BDDA-A2E310E7E5AE}" type="presParOf" srcId="{22B7BBDE-633E-404D-AAB9-6D2860705D61}" destId="{F99C4D31-78A7-448A-8BA8-19D274304BC3}" srcOrd="0" destOrd="0" presId="urn:microsoft.com/office/officeart/2005/8/layout/orgChart1"/>
    <dgm:cxn modelId="{26A690D0-CBFC-411F-8D28-5E1E8E953B3A}" type="presParOf" srcId="{22B7BBDE-633E-404D-AAB9-6D2860705D61}" destId="{4C08A3EA-214E-4B5D-9669-6C86061680B9}" srcOrd="1" destOrd="0" presId="urn:microsoft.com/office/officeart/2005/8/layout/orgChart1"/>
    <dgm:cxn modelId="{F795F7E4-4567-4FC9-AF68-CE53FCD3E37A}" type="presParOf" srcId="{6E6014F6-5D8B-4A9D-98DE-AE437803A8D8}" destId="{9B79AD44-5F47-4F2B-A98D-1B0149D7194F}" srcOrd="1" destOrd="0" presId="urn:microsoft.com/office/officeart/2005/8/layout/orgChart1"/>
    <dgm:cxn modelId="{636DBD46-40FE-461F-A02D-97B8AD69E6B7}" type="presParOf" srcId="{6E6014F6-5D8B-4A9D-98DE-AE437803A8D8}" destId="{28D56F02-5747-4A58-9B70-5CC75C14B972}" srcOrd="2" destOrd="0" presId="urn:microsoft.com/office/officeart/2005/8/layout/orgChart1"/>
    <dgm:cxn modelId="{C00E14C6-DDEB-4AD0-B16B-F382A55EAF31}" type="presParOf" srcId="{D8BE7065-D2EC-4787-8FFC-B61F79EEC39D}" destId="{BC2296E3-678E-497E-9639-ED3DB6D9EADC}" srcOrd="2" destOrd="0" presId="urn:microsoft.com/office/officeart/2005/8/layout/orgChart1"/>
    <dgm:cxn modelId="{24001621-202A-4D6E-975B-220C07B7123D}" type="presParOf" srcId="{7F944FE0-D2A2-405B-BDFF-D1897631706E}" destId="{7943D994-308C-4599-BE3B-E0C4D2D0532B}" srcOrd="6" destOrd="0" presId="urn:microsoft.com/office/officeart/2005/8/layout/orgChart1"/>
    <dgm:cxn modelId="{2AE4B89E-B2CC-47E7-95C4-DADB56489FC8}" type="presParOf" srcId="{7F944FE0-D2A2-405B-BDFF-D1897631706E}" destId="{6C2D51EC-D503-4385-AF0A-5F47B0AAB459}" srcOrd="7" destOrd="0" presId="urn:microsoft.com/office/officeart/2005/8/layout/orgChart1"/>
    <dgm:cxn modelId="{4E9A66C1-BCCA-46BE-AAEE-0EFFF9675F63}" type="presParOf" srcId="{6C2D51EC-D503-4385-AF0A-5F47B0AAB459}" destId="{DF3E97BE-5496-48C7-9B9C-BC7B59F10EFB}" srcOrd="0" destOrd="0" presId="urn:microsoft.com/office/officeart/2005/8/layout/orgChart1"/>
    <dgm:cxn modelId="{F992D00D-603D-4875-97B8-57ECEA74AE78}" type="presParOf" srcId="{DF3E97BE-5496-48C7-9B9C-BC7B59F10EFB}" destId="{3B404060-C4B8-4069-88EC-3953A2633527}" srcOrd="0" destOrd="0" presId="urn:microsoft.com/office/officeart/2005/8/layout/orgChart1"/>
    <dgm:cxn modelId="{974A2379-9551-4385-9963-E077A32FE1CE}" type="presParOf" srcId="{DF3E97BE-5496-48C7-9B9C-BC7B59F10EFB}" destId="{3F08EE5A-BB8F-4A0A-ADFB-05D66B688E4E}" srcOrd="1" destOrd="0" presId="urn:microsoft.com/office/officeart/2005/8/layout/orgChart1"/>
    <dgm:cxn modelId="{FD4B40A9-E543-41DA-9489-9457B3E10C63}" type="presParOf" srcId="{6C2D51EC-D503-4385-AF0A-5F47B0AAB459}" destId="{5E8A7A98-EB6D-4EE9-A2B9-0008AF77B90E}" srcOrd="1" destOrd="0" presId="urn:microsoft.com/office/officeart/2005/8/layout/orgChart1"/>
    <dgm:cxn modelId="{265148CB-8BB5-4AF2-A5CD-757C9CE7E9D2}" type="presParOf" srcId="{5E8A7A98-EB6D-4EE9-A2B9-0008AF77B90E}" destId="{EA1F4C4B-5B09-4894-BF80-6EEC82D7904A}" srcOrd="0" destOrd="0" presId="urn:microsoft.com/office/officeart/2005/8/layout/orgChart1"/>
    <dgm:cxn modelId="{21321E00-5D33-497F-B29C-AEB753EDB8D3}" type="presParOf" srcId="{5E8A7A98-EB6D-4EE9-A2B9-0008AF77B90E}" destId="{FB5C3155-E598-467D-BE42-C51AD3212BFD}" srcOrd="1" destOrd="0" presId="urn:microsoft.com/office/officeart/2005/8/layout/orgChart1"/>
    <dgm:cxn modelId="{6FA6DB3C-A48D-41C2-A52B-F57871A25523}" type="presParOf" srcId="{FB5C3155-E598-467D-BE42-C51AD3212BFD}" destId="{4B6DBBB6-C07B-4B7F-9C67-933D98D592D3}" srcOrd="0" destOrd="0" presId="urn:microsoft.com/office/officeart/2005/8/layout/orgChart1"/>
    <dgm:cxn modelId="{CBBE9F48-A4A7-486D-A096-D37EE384299E}" type="presParOf" srcId="{4B6DBBB6-C07B-4B7F-9C67-933D98D592D3}" destId="{2E2E87A2-0A20-4637-961D-75738077EE9B}" srcOrd="0" destOrd="0" presId="urn:microsoft.com/office/officeart/2005/8/layout/orgChart1"/>
    <dgm:cxn modelId="{31DD1465-6566-49EB-ABBC-E6C53949B5F8}" type="presParOf" srcId="{4B6DBBB6-C07B-4B7F-9C67-933D98D592D3}" destId="{32F8D6B7-7DF4-43FC-9C34-469550DA9E81}" srcOrd="1" destOrd="0" presId="urn:microsoft.com/office/officeart/2005/8/layout/orgChart1"/>
    <dgm:cxn modelId="{4716DD72-61D7-4352-946F-BC414091342A}" type="presParOf" srcId="{FB5C3155-E598-467D-BE42-C51AD3212BFD}" destId="{1C23AD8B-30DF-4A92-938A-FF00217AF0EA}" srcOrd="1" destOrd="0" presId="urn:microsoft.com/office/officeart/2005/8/layout/orgChart1"/>
    <dgm:cxn modelId="{FE900507-BA7F-4E8D-BAFF-DD36DE7E2AF3}" type="presParOf" srcId="{1C23AD8B-30DF-4A92-938A-FF00217AF0EA}" destId="{59B12A77-E83D-4F20-969B-A610DD5139D7}" srcOrd="0" destOrd="0" presId="urn:microsoft.com/office/officeart/2005/8/layout/orgChart1"/>
    <dgm:cxn modelId="{A48DA9EE-83AE-4C0F-A982-B7419AFBE2E4}" type="presParOf" srcId="{1C23AD8B-30DF-4A92-938A-FF00217AF0EA}" destId="{505D8D28-B64E-4472-8DDC-FE9BF0B34032}" srcOrd="1" destOrd="0" presId="urn:microsoft.com/office/officeart/2005/8/layout/orgChart1"/>
    <dgm:cxn modelId="{288D8E17-4D74-4E0D-961C-E6DC0824F509}" type="presParOf" srcId="{505D8D28-B64E-4472-8DDC-FE9BF0B34032}" destId="{2AB10FD6-A687-4877-A2A6-3D8264DFB0C0}" srcOrd="0" destOrd="0" presId="urn:microsoft.com/office/officeart/2005/8/layout/orgChart1"/>
    <dgm:cxn modelId="{66994277-3B5B-48A2-B38B-A08F9E1EBEAB}" type="presParOf" srcId="{2AB10FD6-A687-4877-A2A6-3D8264DFB0C0}" destId="{4979A0F6-25B6-42C1-8185-FDBBA9EB66D3}" srcOrd="0" destOrd="0" presId="urn:microsoft.com/office/officeart/2005/8/layout/orgChart1"/>
    <dgm:cxn modelId="{7C2840F7-961C-4CE5-B277-C246231DB132}" type="presParOf" srcId="{2AB10FD6-A687-4877-A2A6-3D8264DFB0C0}" destId="{750F93D7-A88C-4A92-9938-AC6C6A5E2C34}" srcOrd="1" destOrd="0" presId="urn:microsoft.com/office/officeart/2005/8/layout/orgChart1"/>
    <dgm:cxn modelId="{3EEE7694-5F0D-41C2-8AA3-638167364FF9}" type="presParOf" srcId="{505D8D28-B64E-4472-8DDC-FE9BF0B34032}" destId="{675420A9-165F-46E1-85E9-53DEC72A11FE}" srcOrd="1" destOrd="0" presId="urn:microsoft.com/office/officeart/2005/8/layout/orgChart1"/>
    <dgm:cxn modelId="{CF47F1E9-3B27-41E4-90E5-3234DC2760BA}" type="presParOf" srcId="{505D8D28-B64E-4472-8DDC-FE9BF0B34032}" destId="{90253D98-5FC6-42DD-B1CB-0184B3B97FEB}" srcOrd="2" destOrd="0" presId="urn:microsoft.com/office/officeart/2005/8/layout/orgChart1"/>
    <dgm:cxn modelId="{E4F0DA9C-D44A-49B6-B498-B3EA731614DE}" type="presParOf" srcId="{1C23AD8B-30DF-4A92-938A-FF00217AF0EA}" destId="{A5E0A5BD-B9F6-4CF7-8B67-1AB84AA09C49}" srcOrd="2" destOrd="0" presId="urn:microsoft.com/office/officeart/2005/8/layout/orgChart1"/>
    <dgm:cxn modelId="{B7856095-3D75-4E5C-9A4F-5BCF0FB04C76}" type="presParOf" srcId="{1C23AD8B-30DF-4A92-938A-FF00217AF0EA}" destId="{EE20C8CB-CC30-486B-9144-3EB4A052958A}" srcOrd="3" destOrd="0" presId="urn:microsoft.com/office/officeart/2005/8/layout/orgChart1"/>
    <dgm:cxn modelId="{BF5E3E77-FC09-4D76-AD8F-50D487991F36}" type="presParOf" srcId="{EE20C8CB-CC30-486B-9144-3EB4A052958A}" destId="{B355CC98-DD86-4892-8BC0-D476C27D0519}" srcOrd="0" destOrd="0" presId="urn:microsoft.com/office/officeart/2005/8/layout/orgChart1"/>
    <dgm:cxn modelId="{BC3D799D-7B58-4F85-B0F6-C9DFFBD2D29C}" type="presParOf" srcId="{B355CC98-DD86-4892-8BC0-D476C27D0519}" destId="{1482FEB5-1A29-4251-8FC9-271A731BAECB}" srcOrd="0" destOrd="0" presId="urn:microsoft.com/office/officeart/2005/8/layout/orgChart1"/>
    <dgm:cxn modelId="{E3AF08B1-7D3A-422C-9C70-5958E5DC08A2}" type="presParOf" srcId="{B355CC98-DD86-4892-8BC0-D476C27D0519}" destId="{53CBDC10-87F0-43A4-997E-4617F1DC4A00}" srcOrd="1" destOrd="0" presId="urn:microsoft.com/office/officeart/2005/8/layout/orgChart1"/>
    <dgm:cxn modelId="{537F727C-B2BD-4C6C-9755-FAD10A47D397}" type="presParOf" srcId="{EE20C8CB-CC30-486B-9144-3EB4A052958A}" destId="{F44C8FEA-95B8-4AEF-9DD3-CD70ADE9E5D4}" srcOrd="1" destOrd="0" presId="urn:microsoft.com/office/officeart/2005/8/layout/orgChart1"/>
    <dgm:cxn modelId="{28E9042A-A493-4BB5-BFEE-A58FD46C30A5}" type="presParOf" srcId="{EE20C8CB-CC30-486B-9144-3EB4A052958A}" destId="{57D5C8DC-162D-45BC-970C-674093ECF384}" srcOrd="2" destOrd="0" presId="urn:microsoft.com/office/officeart/2005/8/layout/orgChart1"/>
    <dgm:cxn modelId="{DE5D0EF7-2F5B-4479-96B2-BEF3F6975216}" type="presParOf" srcId="{FB5C3155-E598-467D-BE42-C51AD3212BFD}" destId="{5C70F8A1-664D-4C1C-96AA-F6D29258B65C}" srcOrd="2" destOrd="0" presId="urn:microsoft.com/office/officeart/2005/8/layout/orgChart1"/>
    <dgm:cxn modelId="{96029490-A00F-45C7-836E-279292B0532A}" type="presParOf" srcId="{5E8A7A98-EB6D-4EE9-A2B9-0008AF77B90E}" destId="{6266A937-366F-4957-A7E6-B3FC88B4761F}" srcOrd="2" destOrd="0" presId="urn:microsoft.com/office/officeart/2005/8/layout/orgChart1"/>
    <dgm:cxn modelId="{F6007236-6904-478B-B332-D6DE823A501E}" type="presParOf" srcId="{5E8A7A98-EB6D-4EE9-A2B9-0008AF77B90E}" destId="{EF7B199C-1C85-4A40-AF58-D4B448623215}" srcOrd="3" destOrd="0" presId="urn:microsoft.com/office/officeart/2005/8/layout/orgChart1"/>
    <dgm:cxn modelId="{DD3E733A-E352-4BD4-95B1-ACBA5034F79C}" type="presParOf" srcId="{EF7B199C-1C85-4A40-AF58-D4B448623215}" destId="{1342B1EE-5B4F-4FA9-9055-32D11DA41607}" srcOrd="0" destOrd="0" presId="urn:microsoft.com/office/officeart/2005/8/layout/orgChart1"/>
    <dgm:cxn modelId="{9881DD8F-DC00-48C4-97D2-80CA01E105E2}" type="presParOf" srcId="{1342B1EE-5B4F-4FA9-9055-32D11DA41607}" destId="{890A5A79-36EF-4336-9432-24F09D0492E8}" srcOrd="0" destOrd="0" presId="urn:microsoft.com/office/officeart/2005/8/layout/orgChart1"/>
    <dgm:cxn modelId="{59BE143C-137A-4530-8FF6-C8DD3CACC2FA}" type="presParOf" srcId="{1342B1EE-5B4F-4FA9-9055-32D11DA41607}" destId="{136F801A-4945-45E2-B41A-BC4357E30736}" srcOrd="1" destOrd="0" presId="urn:microsoft.com/office/officeart/2005/8/layout/orgChart1"/>
    <dgm:cxn modelId="{66C0B555-CE1D-4A36-B1BE-C6E4B7FF6BB2}" type="presParOf" srcId="{EF7B199C-1C85-4A40-AF58-D4B448623215}" destId="{FB2CD9E0-13E7-4AFB-A5F4-0B51DE5E2EB6}" srcOrd="1" destOrd="0" presId="urn:microsoft.com/office/officeart/2005/8/layout/orgChart1"/>
    <dgm:cxn modelId="{9AB9D88C-5731-4F7A-BAB6-7D6E5BF0245C}" type="presParOf" srcId="{EF7B199C-1C85-4A40-AF58-D4B448623215}" destId="{4EB0D7BB-9379-4A1A-9EFB-8C5D6EB21E63}" srcOrd="2" destOrd="0" presId="urn:microsoft.com/office/officeart/2005/8/layout/orgChart1"/>
    <dgm:cxn modelId="{2CC0C804-8740-4D87-B85B-AA7EC1EC121B}" type="presParOf" srcId="{5E8A7A98-EB6D-4EE9-A2B9-0008AF77B90E}" destId="{00FA38C0-8526-405A-A79C-EA4B43160A0F}" srcOrd="4" destOrd="0" presId="urn:microsoft.com/office/officeart/2005/8/layout/orgChart1"/>
    <dgm:cxn modelId="{F3100DC5-17A8-4502-AB55-DA5B747BDDBE}" type="presParOf" srcId="{5E8A7A98-EB6D-4EE9-A2B9-0008AF77B90E}" destId="{CF878620-9F8B-4260-9D81-69932C610E1D}" srcOrd="5" destOrd="0" presId="urn:microsoft.com/office/officeart/2005/8/layout/orgChart1"/>
    <dgm:cxn modelId="{DFBE93BE-84D4-4C22-8D08-1DA1038BD8FA}" type="presParOf" srcId="{CF878620-9F8B-4260-9D81-69932C610E1D}" destId="{21483077-D8C4-4E62-8B64-393EB2C42243}" srcOrd="0" destOrd="0" presId="urn:microsoft.com/office/officeart/2005/8/layout/orgChart1"/>
    <dgm:cxn modelId="{DD7A9495-3631-4782-BA93-E5CBA1EE11E8}" type="presParOf" srcId="{21483077-D8C4-4E62-8B64-393EB2C42243}" destId="{7F7C700D-801C-4A5C-8891-86861E612425}" srcOrd="0" destOrd="0" presId="urn:microsoft.com/office/officeart/2005/8/layout/orgChart1"/>
    <dgm:cxn modelId="{9F580125-0902-444F-B3CB-3DF123E588C2}" type="presParOf" srcId="{21483077-D8C4-4E62-8B64-393EB2C42243}" destId="{3D312EB0-8C0B-40D1-A9DE-C86FA83A8C5B}" srcOrd="1" destOrd="0" presId="urn:microsoft.com/office/officeart/2005/8/layout/orgChart1"/>
    <dgm:cxn modelId="{8BA65355-CEB0-427C-A7A3-0213879B591F}" type="presParOf" srcId="{CF878620-9F8B-4260-9D81-69932C610E1D}" destId="{2500152A-9874-4256-B47A-16ED5352FCED}" srcOrd="1" destOrd="0" presId="urn:microsoft.com/office/officeart/2005/8/layout/orgChart1"/>
    <dgm:cxn modelId="{63EA99E5-ED6A-454C-B3D7-A4642054317F}" type="presParOf" srcId="{CF878620-9F8B-4260-9D81-69932C610E1D}" destId="{85BC5345-E95F-48C2-B338-B2F72220FAE8}" srcOrd="2" destOrd="0" presId="urn:microsoft.com/office/officeart/2005/8/layout/orgChart1"/>
    <dgm:cxn modelId="{C04C8D68-F131-4E4A-9F9B-1058FEA29D56}" type="presParOf" srcId="{5E8A7A98-EB6D-4EE9-A2B9-0008AF77B90E}" destId="{67B529CB-F8D0-4835-AC4E-4A9EE2C3F109}" srcOrd="6" destOrd="0" presId="urn:microsoft.com/office/officeart/2005/8/layout/orgChart1"/>
    <dgm:cxn modelId="{1B04EA7F-345B-43DA-8EC5-99D3A3EFA5B9}" type="presParOf" srcId="{5E8A7A98-EB6D-4EE9-A2B9-0008AF77B90E}" destId="{DFD7D6C9-C259-4A33-A9D5-2B6F6103506A}" srcOrd="7" destOrd="0" presId="urn:microsoft.com/office/officeart/2005/8/layout/orgChart1"/>
    <dgm:cxn modelId="{ED04FE42-78DC-4D1A-862B-416D442285F3}" type="presParOf" srcId="{DFD7D6C9-C259-4A33-A9D5-2B6F6103506A}" destId="{DE41E8EE-961A-44DB-B83F-D7AD142F5E20}" srcOrd="0" destOrd="0" presId="urn:microsoft.com/office/officeart/2005/8/layout/orgChart1"/>
    <dgm:cxn modelId="{CE592C76-353B-461A-A74E-3406C303BE8F}" type="presParOf" srcId="{DE41E8EE-961A-44DB-B83F-D7AD142F5E20}" destId="{023FBFEF-B68F-44E5-A1BE-D3CC62694A78}" srcOrd="0" destOrd="0" presId="urn:microsoft.com/office/officeart/2005/8/layout/orgChart1"/>
    <dgm:cxn modelId="{5B5C54E3-B0A4-4E0E-B1E2-2E36D0D9BBD0}" type="presParOf" srcId="{DE41E8EE-961A-44DB-B83F-D7AD142F5E20}" destId="{C6937358-A633-40CD-80C2-456221D19DA0}" srcOrd="1" destOrd="0" presId="urn:microsoft.com/office/officeart/2005/8/layout/orgChart1"/>
    <dgm:cxn modelId="{05B928E4-442D-4D25-9904-729004CECB06}" type="presParOf" srcId="{DFD7D6C9-C259-4A33-A9D5-2B6F6103506A}" destId="{90E3BAAB-84BF-461B-BFFD-31C86ACD7993}" srcOrd="1" destOrd="0" presId="urn:microsoft.com/office/officeart/2005/8/layout/orgChart1"/>
    <dgm:cxn modelId="{8D37E54F-FFBD-4D00-B488-02E0B82F70B6}" type="presParOf" srcId="{DFD7D6C9-C259-4A33-A9D5-2B6F6103506A}" destId="{007AD98D-473A-4CA8-B826-59CF8E82F4DA}" srcOrd="2" destOrd="0" presId="urn:microsoft.com/office/officeart/2005/8/layout/orgChart1"/>
    <dgm:cxn modelId="{F1C477D3-5FCA-46B5-B622-45AA91BA446B}" type="presParOf" srcId="{6C2D51EC-D503-4385-AF0A-5F47B0AAB459}" destId="{210612E6-FAC3-42E8-B9D0-21CBEC2C0515}" srcOrd="2" destOrd="0" presId="urn:microsoft.com/office/officeart/2005/8/layout/orgChart1"/>
    <dgm:cxn modelId="{FD54C894-073A-4C90-A864-D870B519DCF1}" type="presParOf" srcId="{7F944FE0-D2A2-405B-BDFF-D1897631706E}" destId="{86920179-6629-4A58-BB26-F9023C6AB676}" srcOrd="8" destOrd="0" presId="urn:microsoft.com/office/officeart/2005/8/layout/orgChart1"/>
    <dgm:cxn modelId="{27C921C4-9ED5-49B2-87F0-42DC3F6F2B6A}" type="presParOf" srcId="{7F944FE0-D2A2-405B-BDFF-D1897631706E}" destId="{385AF64B-4878-49AF-BB34-3F012067394B}" srcOrd="9" destOrd="0" presId="urn:microsoft.com/office/officeart/2005/8/layout/orgChart1"/>
    <dgm:cxn modelId="{56C04DBA-38E3-4E61-BA79-5596BFFD2CAF}" type="presParOf" srcId="{385AF64B-4878-49AF-BB34-3F012067394B}" destId="{068FD7B9-8011-48D2-A182-EBFC5AA118E2}" srcOrd="0" destOrd="0" presId="urn:microsoft.com/office/officeart/2005/8/layout/orgChart1"/>
    <dgm:cxn modelId="{C6921A2D-9059-4F10-A636-511F9F24BBFC}" type="presParOf" srcId="{068FD7B9-8011-48D2-A182-EBFC5AA118E2}" destId="{34D49AA9-33AD-4664-ADD5-58DB46EB9889}" srcOrd="0" destOrd="0" presId="urn:microsoft.com/office/officeart/2005/8/layout/orgChart1"/>
    <dgm:cxn modelId="{02FBCAA4-19FA-4A9B-9BC3-F312900F87B2}" type="presParOf" srcId="{068FD7B9-8011-48D2-A182-EBFC5AA118E2}" destId="{FA21B6A8-6AD6-40C5-B832-097165E0AE14}" srcOrd="1" destOrd="0" presId="urn:microsoft.com/office/officeart/2005/8/layout/orgChart1"/>
    <dgm:cxn modelId="{37E74F15-4185-4C11-80EA-8F32BC90FBC4}" type="presParOf" srcId="{385AF64B-4878-49AF-BB34-3F012067394B}" destId="{7A9C32C9-16BF-4D3E-BDD1-44D79FD1AB24}" srcOrd="1" destOrd="0" presId="urn:microsoft.com/office/officeart/2005/8/layout/orgChart1"/>
    <dgm:cxn modelId="{E5AEC8AC-5228-412E-BD3A-CD023038E8B5}" type="presParOf" srcId="{7A9C32C9-16BF-4D3E-BDD1-44D79FD1AB24}" destId="{6AC18233-7434-428C-A2CE-9E3AFE243EA4}" srcOrd="0" destOrd="0" presId="urn:microsoft.com/office/officeart/2005/8/layout/orgChart1"/>
    <dgm:cxn modelId="{BE36F8FE-4E26-442B-81BD-2FB7E402E433}" type="presParOf" srcId="{7A9C32C9-16BF-4D3E-BDD1-44D79FD1AB24}" destId="{EB24A0CA-CF3C-48F9-925F-67D055FC3E19}" srcOrd="1" destOrd="0" presId="urn:microsoft.com/office/officeart/2005/8/layout/orgChart1"/>
    <dgm:cxn modelId="{9094575C-D194-4815-B11E-34751058A22D}" type="presParOf" srcId="{EB24A0CA-CF3C-48F9-925F-67D055FC3E19}" destId="{4D6B7E68-7345-431E-88BB-893362ADA909}" srcOrd="0" destOrd="0" presId="urn:microsoft.com/office/officeart/2005/8/layout/orgChart1"/>
    <dgm:cxn modelId="{6A953496-9C7C-439C-9656-C4661C7041B0}" type="presParOf" srcId="{4D6B7E68-7345-431E-88BB-893362ADA909}" destId="{DA2E93DC-BB1D-4564-889B-BA004AC786E0}" srcOrd="0" destOrd="0" presId="urn:microsoft.com/office/officeart/2005/8/layout/orgChart1"/>
    <dgm:cxn modelId="{B201BC57-6C92-4891-B5FA-A35C22BCC933}" type="presParOf" srcId="{4D6B7E68-7345-431E-88BB-893362ADA909}" destId="{99E07EF1-2718-49C0-B549-73DEE2F71416}" srcOrd="1" destOrd="0" presId="urn:microsoft.com/office/officeart/2005/8/layout/orgChart1"/>
    <dgm:cxn modelId="{47D5E611-9455-4FAC-BEE9-A5973D427239}" type="presParOf" srcId="{EB24A0CA-CF3C-48F9-925F-67D055FC3E19}" destId="{7B0E1761-D15E-4320-AA6E-52EBF3F2E66D}" srcOrd="1" destOrd="0" presId="urn:microsoft.com/office/officeart/2005/8/layout/orgChart1"/>
    <dgm:cxn modelId="{72319784-8B2D-4976-8ABD-AF192D8C4304}" type="presParOf" srcId="{7B0E1761-D15E-4320-AA6E-52EBF3F2E66D}" destId="{D7968CA6-A26B-43C5-9036-51384CB0A177}" srcOrd="0" destOrd="0" presId="urn:microsoft.com/office/officeart/2005/8/layout/orgChart1"/>
    <dgm:cxn modelId="{02F925F0-D06C-4F1E-89F5-93ECCA1CA313}" type="presParOf" srcId="{7B0E1761-D15E-4320-AA6E-52EBF3F2E66D}" destId="{5E1D58CE-2EAC-4297-BEA4-14F9FB70B9DC}" srcOrd="1" destOrd="0" presId="urn:microsoft.com/office/officeart/2005/8/layout/orgChart1"/>
    <dgm:cxn modelId="{7382B39E-C94F-4C98-B03E-B22B59A1186A}" type="presParOf" srcId="{5E1D58CE-2EAC-4297-BEA4-14F9FB70B9DC}" destId="{F8FCB22D-B5A4-4DFA-B1D0-C9BC424E0291}" srcOrd="0" destOrd="0" presId="urn:microsoft.com/office/officeart/2005/8/layout/orgChart1"/>
    <dgm:cxn modelId="{B1BF0DBA-34E7-475C-9ABE-D1F04EBF2CE2}" type="presParOf" srcId="{F8FCB22D-B5A4-4DFA-B1D0-C9BC424E0291}" destId="{47D7B08E-C006-4337-AFA5-B2B6AB5330E7}" srcOrd="0" destOrd="0" presId="urn:microsoft.com/office/officeart/2005/8/layout/orgChart1"/>
    <dgm:cxn modelId="{91B50686-AF45-45B2-8B4E-A32CBAD8FEC4}" type="presParOf" srcId="{F8FCB22D-B5A4-4DFA-B1D0-C9BC424E0291}" destId="{30BF917B-30C7-4244-BCF5-B6609692DE4D}" srcOrd="1" destOrd="0" presId="urn:microsoft.com/office/officeart/2005/8/layout/orgChart1"/>
    <dgm:cxn modelId="{4FBB7C04-9A67-4DDE-B456-9AB02E62DF82}" type="presParOf" srcId="{5E1D58CE-2EAC-4297-BEA4-14F9FB70B9DC}" destId="{CA706695-D83D-4307-9D43-2078468493DA}" srcOrd="1" destOrd="0" presId="urn:microsoft.com/office/officeart/2005/8/layout/orgChart1"/>
    <dgm:cxn modelId="{6807F17F-085A-4320-B2CA-BDBB5A81562F}" type="presParOf" srcId="{5E1D58CE-2EAC-4297-BEA4-14F9FB70B9DC}" destId="{B34B29DD-FFDA-4380-8BFE-760AF2CEBD42}" srcOrd="2" destOrd="0" presId="urn:microsoft.com/office/officeart/2005/8/layout/orgChart1"/>
    <dgm:cxn modelId="{F7A7F3C9-618E-4286-B553-01170271F025}" type="presParOf" srcId="{7B0E1761-D15E-4320-AA6E-52EBF3F2E66D}" destId="{0E0991F3-3934-47BB-929B-D5CDA7641990}" srcOrd="2" destOrd="0" presId="urn:microsoft.com/office/officeart/2005/8/layout/orgChart1"/>
    <dgm:cxn modelId="{1E223C93-036E-4E48-B246-78243D758450}" type="presParOf" srcId="{7B0E1761-D15E-4320-AA6E-52EBF3F2E66D}" destId="{329A036F-A499-429D-A48A-A92561947667}" srcOrd="3" destOrd="0" presId="urn:microsoft.com/office/officeart/2005/8/layout/orgChart1"/>
    <dgm:cxn modelId="{61FA692E-616C-498B-B105-FE937DFF9DE1}" type="presParOf" srcId="{329A036F-A499-429D-A48A-A92561947667}" destId="{AE82D68E-D9B7-46FF-85E9-8B70C6683B55}" srcOrd="0" destOrd="0" presId="urn:microsoft.com/office/officeart/2005/8/layout/orgChart1"/>
    <dgm:cxn modelId="{3225B4AC-3A85-431F-9CDE-44EB51007F9C}" type="presParOf" srcId="{AE82D68E-D9B7-46FF-85E9-8B70C6683B55}" destId="{43E1BAD0-C612-479E-A76D-9ADDAE663A0D}" srcOrd="0" destOrd="0" presId="urn:microsoft.com/office/officeart/2005/8/layout/orgChart1"/>
    <dgm:cxn modelId="{696D488E-549F-47FF-B5AA-A9D286BAEC20}" type="presParOf" srcId="{AE82D68E-D9B7-46FF-85E9-8B70C6683B55}" destId="{C3AE13EC-AD65-415B-91FB-22FE48785A3E}" srcOrd="1" destOrd="0" presId="urn:microsoft.com/office/officeart/2005/8/layout/orgChart1"/>
    <dgm:cxn modelId="{C9DC7E29-54EF-4A30-8C0A-B22CC940A584}" type="presParOf" srcId="{329A036F-A499-429D-A48A-A92561947667}" destId="{2C38C1EE-8865-4C5D-A418-8541DB06CDA8}" srcOrd="1" destOrd="0" presId="urn:microsoft.com/office/officeart/2005/8/layout/orgChart1"/>
    <dgm:cxn modelId="{AB499B67-4416-40BC-90DD-63F7504F9729}" type="presParOf" srcId="{329A036F-A499-429D-A48A-A92561947667}" destId="{8FB92146-00F4-4711-B047-DF4AF7DA2428}" srcOrd="2" destOrd="0" presId="urn:microsoft.com/office/officeart/2005/8/layout/orgChart1"/>
    <dgm:cxn modelId="{25092FCF-85D3-43ED-8028-FF95D593FDD8}" type="presParOf" srcId="{7B0E1761-D15E-4320-AA6E-52EBF3F2E66D}" destId="{8C360EE2-F346-4B31-8BE1-778BD356B530}" srcOrd="4" destOrd="0" presId="urn:microsoft.com/office/officeart/2005/8/layout/orgChart1"/>
    <dgm:cxn modelId="{7D451142-8C00-4140-A171-0B69437FB40E}" type="presParOf" srcId="{7B0E1761-D15E-4320-AA6E-52EBF3F2E66D}" destId="{00C10E2C-5A79-41C7-9B08-960BDFBE1E89}" srcOrd="5" destOrd="0" presId="urn:microsoft.com/office/officeart/2005/8/layout/orgChart1"/>
    <dgm:cxn modelId="{20CE3010-0F4A-4C6D-9212-E1EA9EF245E1}" type="presParOf" srcId="{00C10E2C-5A79-41C7-9B08-960BDFBE1E89}" destId="{53DC5299-A961-4045-9728-9BCEF1C1F93A}" srcOrd="0" destOrd="0" presId="urn:microsoft.com/office/officeart/2005/8/layout/orgChart1"/>
    <dgm:cxn modelId="{59B56765-2D18-4AC1-88DD-2FE7DA3FC0A2}" type="presParOf" srcId="{53DC5299-A961-4045-9728-9BCEF1C1F93A}" destId="{B34A1642-CEBF-46F2-858A-A5AC9D29A251}" srcOrd="0" destOrd="0" presId="urn:microsoft.com/office/officeart/2005/8/layout/orgChart1"/>
    <dgm:cxn modelId="{8AA4F471-66B2-47E0-B314-B099C8B3F950}" type="presParOf" srcId="{53DC5299-A961-4045-9728-9BCEF1C1F93A}" destId="{C177A9A8-E895-4E4D-B4CD-57B719BD41D4}" srcOrd="1" destOrd="0" presId="urn:microsoft.com/office/officeart/2005/8/layout/orgChart1"/>
    <dgm:cxn modelId="{A7BCF10E-D0EC-45A4-A835-98F73A18EA47}" type="presParOf" srcId="{00C10E2C-5A79-41C7-9B08-960BDFBE1E89}" destId="{9BFEAE1B-597E-4FE5-B472-B760F2F00363}" srcOrd="1" destOrd="0" presId="urn:microsoft.com/office/officeart/2005/8/layout/orgChart1"/>
    <dgm:cxn modelId="{08A7BEBD-010C-4ADB-8D5D-8AD312EBEF80}" type="presParOf" srcId="{00C10E2C-5A79-41C7-9B08-960BDFBE1E89}" destId="{E13E61C8-DA6D-4911-B1C7-6EB1CC635FCB}" srcOrd="2" destOrd="0" presId="urn:microsoft.com/office/officeart/2005/8/layout/orgChart1"/>
    <dgm:cxn modelId="{D1EDB567-09BB-4BEE-AF9F-F13C239B795E}" type="presParOf" srcId="{EB24A0CA-CF3C-48F9-925F-67D055FC3E19}" destId="{61A6C384-661D-4488-AD5D-768B4A947FBD}" srcOrd="2" destOrd="0" presId="urn:microsoft.com/office/officeart/2005/8/layout/orgChart1"/>
    <dgm:cxn modelId="{CC563111-CC28-410F-BAFA-DBF9FC482D1A}" type="presParOf" srcId="{7A9C32C9-16BF-4D3E-BDD1-44D79FD1AB24}" destId="{3A9512E9-E1C5-4380-BA7C-8E54B5E137DF}" srcOrd="2" destOrd="0" presId="urn:microsoft.com/office/officeart/2005/8/layout/orgChart1"/>
    <dgm:cxn modelId="{691E6801-960E-49DA-8256-84C5401F4A32}" type="presParOf" srcId="{7A9C32C9-16BF-4D3E-BDD1-44D79FD1AB24}" destId="{075A8305-3775-48CC-A7D3-4320ADDF26A5}" srcOrd="3" destOrd="0" presId="urn:microsoft.com/office/officeart/2005/8/layout/orgChart1"/>
    <dgm:cxn modelId="{EDD70C38-8C27-4804-9393-19212D3525AF}" type="presParOf" srcId="{075A8305-3775-48CC-A7D3-4320ADDF26A5}" destId="{914A0770-4145-43FC-8249-A757D3507335}" srcOrd="0" destOrd="0" presId="urn:microsoft.com/office/officeart/2005/8/layout/orgChart1"/>
    <dgm:cxn modelId="{7EDEDE3D-EE31-4716-AA25-851D342DA29D}" type="presParOf" srcId="{914A0770-4145-43FC-8249-A757D3507335}" destId="{4CB3CC10-420D-4678-B4A5-F650FAA65CFC}" srcOrd="0" destOrd="0" presId="urn:microsoft.com/office/officeart/2005/8/layout/orgChart1"/>
    <dgm:cxn modelId="{1A66A108-87A3-4978-B0ED-5D0C3FF6E686}" type="presParOf" srcId="{914A0770-4145-43FC-8249-A757D3507335}" destId="{E962E456-3173-4AC8-9388-5565756FFDF6}" srcOrd="1" destOrd="0" presId="urn:microsoft.com/office/officeart/2005/8/layout/orgChart1"/>
    <dgm:cxn modelId="{EE49CDC6-10E8-4426-A86A-B993683917A4}" type="presParOf" srcId="{075A8305-3775-48CC-A7D3-4320ADDF26A5}" destId="{7E0C7BB9-5BB2-4E5A-B8D7-6F7CFC60ED3A}" srcOrd="1" destOrd="0" presId="urn:microsoft.com/office/officeart/2005/8/layout/orgChart1"/>
    <dgm:cxn modelId="{F73AF9DA-5FBF-4F23-8402-34954788604D}" type="presParOf" srcId="{7E0C7BB9-5BB2-4E5A-B8D7-6F7CFC60ED3A}" destId="{C53932D4-51E7-41F5-AE16-C6CBB114DFEA}" srcOrd="0" destOrd="0" presId="urn:microsoft.com/office/officeart/2005/8/layout/orgChart1"/>
    <dgm:cxn modelId="{220DFFE2-855F-4B35-B438-D2259440AA25}" type="presParOf" srcId="{7E0C7BB9-5BB2-4E5A-B8D7-6F7CFC60ED3A}" destId="{79CB2B5B-3697-4993-BCA7-F0EA057118BB}" srcOrd="1" destOrd="0" presId="urn:microsoft.com/office/officeart/2005/8/layout/orgChart1"/>
    <dgm:cxn modelId="{206DB27E-DD2F-48CC-93D0-352EAAB05E2C}" type="presParOf" srcId="{79CB2B5B-3697-4993-BCA7-F0EA057118BB}" destId="{72A685EF-7D18-4EA0-BAEB-26A2161DFE0B}" srcOrd="0" destOrd="0" presId="urn:microsoft.com/office/officeart/2005/8/layout/orgChart1"/>
    <dgm:cxn modelId="{2D57ACD6-4579-4851-A987-3B5F99E815E7}" type="presParOf" srcId="{72A685EF-7D18-4EA0-BAEB-26A2161DFE0B}" destId="{4AD3C1C4-D9EA-4B51-B2F8-F5F336E1219A}" srcOrd="0" destOrd="0" presId="urn:microsoft.com/office/officeart/2005/8/layout/orgChart1"/>
    <dgm:cxn modelId="{D60BC71B-D116-442D-9C8E-4E6E5C9DC6A6}" type="presParOf" srcId="{72A685EF-7D18-4EA0-BAEB-26A2161DFE0B}" destId="{4FD3DBF8-676D-4E03-B8F9-806C982C4A66}" srcOrd="1" destOrd="0" presId="urn:microsoft.com/office/officeart/2005/8/layout/orgChart1"/>
    <dgm:cxn modelId="{A3727E22-074F-442A-BC18-A8B5867C190C}" type="presParOf" srcId="{79CB2B5B-3697-4993-BCA7-F0EA057118BB}" destId="{2E82E7AF-352D-4745-8180-60B75AAE4DAE}" srcOrd="1" destOrd="0" presId="urn:microsoft.com/office/officeart/2005/8/layout/orgChart1"/>
    <dgm:cxn modelId="{552F5C58-D3B5-4684-987E-6DDB7BEF4907}" type="presParOf" srcId="{79CB2B5B-3697-4993-BCA7-F0EA057118BB}" destId="{FB51DC32-34A1-4F42-91BE-E05D99339116}" srcOrd="2" destOrd="0" presId="urn:microsoft.com/office/officeart/2005/8/layout/orgChart1"/>
    <dgm:cxn modelId="{DDC2FF40-FDD8-477A-BF57-F33E6F1D36FA}" type="presParOf" srcId="{7E0C7BB9-5BB2-4E5A-B8D7-6F7CFC60ED3A}" destId="{4B5F0485-FDA7-4D9C-98A6-40C2F37F02BB}" srcOrd="2" destOrd="0" presId="urn:microsoft.com/office/officeart/2005/8/layout/orgChart1"/>
    <dgm:cxn modelId="{9B6B2D61-0A1F-46AF-B58F-844B19DBE2B0}" type="presParOf" srcId="{7E0C7BB9-5BB2-4E5A-B8D7-6F7CFC60ED3A}" destId="{6EC0B0F7-8A93-4A92-9B7A-6ECE916CAA34}" srcOrd="3" destOrd="0" presId="urn:microsoft.com/office/officeart/2005/8/layout/orgChart1"/>
    <dgm:cxn modelId="{9914ADFE-A4AE-4978-9838-AAF549E6A8E3}" type="presParOf" srcId="{6EC0B0F7-8A93-4A92-9B7A-6ECE916CAA34}" destId="{14714591-B173-4678-BC80-56EF4926B375}" srcOrd="0" destOrd="0" presId="urn:microsoft.com/office/officeart/2005/8/layout/orgChart1"/>
    <dgm:cxn modelId="{09773556-B10F-42B6-B337-9E723456EE00}" type="presParOf" srcId="{14714591-B173-4678-BC80-56EF4926B375}" destId="{4736BEC2-0C40-40BF-8DF3-286961834EA7}" srcOrd="0" destOrd="0" presId="urn:microsoft.com/office/officeart/2005/8/layout/orgChart1"/>
    <dgm:cxn modelId="{8005E33B-1164-4F8F-8498-028840D4933E}" type="presParOf" srcId="{14714591-B173-4678-BC80-56EF4926B375}" destId="{89A4DAE4-CFE4-449D-A679-3B7197902A9C}" srcOrd="1" destOrd="0" presId="urn:microsoft.com/office/officeart/2005/8/layout/orgChart1"/>
    <dgm:cxn modelId="{06803D48-C48A-4CBD-935C-73C1B7727F1A}" type="presParOf" srcId="{6EC0B0F7-8A93-4A92-9B7A-6ECE916CAA34}" destId="{C5ACE537-CD67-4F24-93BF-8BD391731C7B}" srcOrd="1" destOrd="0" presId="urn:microsoft.com/office/officeart/2005/8/layout/orgChart1"/>
    <dgm:cxn modelId="{42D33459-5F09-4E5B-BD72-B2C88F940A73}" type="presParOf" srcId="{6EC0B0F7-8A93-4A92-9B7A-6ECE916CAA34}" destId="{976E3F8F-5C58-4CBD-BC72-6B5077BF238D}" srcOrd="2" destOrd="0" presId="urn:microsoft.com/office/officeart/2005/8/layout/orgChart1"/>
    <dgm:cxn modelId="{EC0CA954-5F1D-4C80-B98A-2D2F3057624E}" type="presParOf" srcId="{7E0C7BB9-5BB2-4E5A-B8D7-6F7CFC60ED3A}" destId="{B2F1219C-A78F-42BB-B429-7DEAE8B92C66}" srcOrd="4" destOrd="0" presId="urn:microsoft.com/office/officeart/2005/8/layout/orgChart1"/>
    <dgm:cxn modelId="{06F93A71-AB66-4A70-8ED7-DD257FFAD24F}" type="presParOf" srcId="{7E0C7BB9-5BB2-4E5A-B8D7-6F7CFC60ED3A}" destId="{29F853D2-63AD-454C-9B63-81035298DC21}" srcOrd="5" destOrd="0" presId="urn:microsoft.com/office/officeart/2005/8/layout/orgChart1"/>
    <dgm:cxn modelId="{86488C57-048A-4681-9CB1-8B2EE784F34B}" type="presParOf" srcId="{29F853D2-63AD-454C-9B63-81035298DC21}" destId="{A9D1009D-D001-4599-B8E9-84199FF4DC76}" srcOrd="0" destOrd="0" presId="urn:microsoft.com/office/officeart/2005/8/layout/orgChart1"/>
    <dgm:cxn modelId="{E39F703A-E40D-4785-BE86-03B70D2D084C}" type="presParOf" srcId="{A9D1009D-D001-4599-B8E9-84199FF4DC76}" destId="{73C266B3-99B9-4382-BF90-BDABFD1E5A51}" srcOrd="0" destOrd="0" presId="urn:microsoft.com/office/officeart/2005/8/layout/orgChart1"/>
    <dgm:cxn modelId="{0629CB44-A891-4A45-A2CA-6964F3E555DD}" type="presParOf" srcId="{A9D1009D-D001-4599-B8E9-84199FF4DC76}" destId="{F34C430D-0204-44B3-9360-2EC5B73B16B9}" srcOrd="1" destOrd="0" presId="urn:microsoft.com/office/officeart/2005/8/layout/orgChart1"/>
    <dgm:cxn modelId="{552D49A8-D7AD-4AFD-A261-5AF5720AF54C}" type="presParOf" srcId="{29F853D2-63AD-454C-9B63-81035298DC21}" destId="{75E78DBC-2EA2-4887-A360-073684F23275}" srcOrd="1" destOrd="0" presId="urn:microsoft.com/office/officeart/2005/8/layout/orgChart1"/>
    <dgm:cxn modelId="{FAD57896-8F61-45E6-A022-3581CF6E62E2}" type="presParOf" srcId="{29F853D2-63AD-454C-9B63-81035298DC21}" destId="{3A7C0646-B75D-4724-ACF3-112E57C6EDA6}" srcOrd="2" destOrd="0" presId="urn:microsoft.com/office/officeart/2005/8/layout/orgChart1"/>
    <dgm:cxn modelId="{69AD2684-95DA-478D-B3FB-65FCCE4C9BCD}" type="presParOf" srcId="{075A8305-3775-48CC-A7D3-4320ADDF26A5}" destId="{8CDCB8B8-B9F5-4D9F-938A-73D933864FEF}" srcOrd="2" destOrd="0" presId="urn:microsoft.com/office/officeart/2005/8/layout/orgChart1"/>
    <dgm:cxn modelId="{D9549D1C-0230-41D5-8ECD-3619C8B1D27F}" type="presParOf" srcId="{7A9C32C9-16BF-4D3E-BDD1-44D79FD1AB24}" destId="{17D474F9-9821-44CF-BEF6-87284DE07F9A}" srcOrd="4" destOrd="0" presId="urn:microsoft.com/office/officeart/2005/8/layout/orgChart1"/>
    <dgm:cxn modelId="{61EF0C7D-97D3-42DB-A71A-1B91B08A208D}" type="presParOf" srcId="{7A9C32C9-16BF-4D3E-BDD1-44D79FD1AB24}" destId="{5153194D-8A93-4E4F-98F4-5B50DC8C140F}" srcOrd="5" destOrd="0" presId="urn:microsoft.com/office/officeart/2005/8/layout/orgChart1"/>
    <dgm:cxn modelId="{CEC64174-0C19-4735-AC86-F709ED0334B5}" type="presParOf" srcId="{5153194D-8A93-4E4F-98F4-5B50DC8C140F}" destId="{F5067FEE-90CC-4E1F-9685-428428F4EB7C}" srcOrd="0" destOrd="0" presId="urn:microsoft.com/office/officeart/2005/8/layout/orgChart1"/>
    <dgm:cxn modelId="{ADC6AF3B-AC58-4637-99F8-0FE59CA3D496}" type="presParOf" srcId="{F5067FEE-90CC-4E1F-9685-428428F4EB7C}" destId="{4D13BE0A-F7BA-4CA8-BD93-F4FADAA580D5}" srcOrd="0" destOrd="0" presId="urn:microsoft.com/office/officeart/2005/8/layout/orgChart1"/>
    <dgm:cxn modelId="{19E6ED4F-B725-45D6-9E02-CE04AA2E66AE}" type="presParOf" srcId="{F5067FEE-90CC-4E1F-9685-428428F4EB7C}" destId="{DE9C25BD-0E81-47FF-A428-33BAE32CC21B}" srcOrd="1" destOrd="0" presId="urn:microsoft.com/office/officeart/2005/8/layout/orgChart1"/>
    <dgm:cxn modelId="{ABF05B15-E8D7-4AAB-B82A-6A1C59956A7F}" type="presParOf" srcId="{5153194D-8A93-4E4F-98F4-5B50DC8C140F}" destId="{F5F4A910-87DF-4B1C-9295-93F4CD17F9BB}" srcOrd="1" destOrd="0" presId="urn:microsoft.com/office/officeart/2005/8/layout/orgChart1"/>
    <dgm:cxn modelId="{F0C361BD-B9F6-43C2-BB3E-68BA3DAF3428}" type="presParOf" srcId="{F5F4A910-87DF-4B1C-9295-93F4CD17F9BB}" destId="{8729922B-8410-45C7-BD1F-B82B6A10B4C1}" srcOrd="0" destOrd="0" presId="urn:microsoft.com/office/officeart/2005/8/layout/orgChart1"/>
    <dgm:cxn modelId="{E2A8BE80-75C2-4D28-8EC4-6755967A785B}" type="presParOf" srcId="{F5F4A910-87DF-4B1C-9295-93F4CD17F9BB}" destId="{C5AD4931-0769-48FA-AB20-BEC3EF34FA1B}" srcOrd="1" destOrd="0" presId="urn:microsoft.com/office/officeart/2005/8/layout/orgChart1"/>
    <dgm:cxn modelId="{DF075D58-175F-455B-9EB8-CB3D921850DF}" type="presParOf" srcId="{C5AD4931-0769-48FA-AB20-BEC3EF34FA1B}" destId="{DD7BB592-1048-4502-A8EA-26260F319A3B}" srcOrd="0" destOrd="0" presId="urn:microsoft.com/office/officeart/2005/8/layout/orgChart1"/>
    <dgm:cxn modelId="{8DE3760C-583A-4D62-8B3F-42AA6FB59741}" type="presParOf" srcId="{DD7BB592-1048-4502-A8EA-26260F319A3B}" destId="{8960F92D-6710-4733-9101-FF9C418BFCE2}" srcOrd="0" destOrd="0" presId="urn:microsoft.com/office/officeart/2005/8/layout/orgChart1"/>
    <dgm:cxn modelId="{5C3802D5-4080-4811-AE02-E6F9FC9D3F47}" type="presParOf" srcId="{DD7BB592-1048-4502-A8EA-26260F319A3B}" destId="{38F5F1BB-4CCC-48A6-9414-F8BDF79F6E71}" srcOrd="1" destOrd="0" presId="urn:microsoft.com/office/officeart/2005/8/layout/orgChart1"/>
    <dgm:cxn modelId="{A7B2FA11-4164-434B-895B-D28D30E71379}" type="presParOf" srcId="{C5AD4931-0769-48FA-AB20-BEC3EF34FA1B}" destId="{DB4E2AC9-04F8-4A1B-BA2B-898228D5C0E6}" srcOrd="1" destOrd="0" presId="urn:microsoft.com/office/officeart/2005/8/layout/orgChart1"/>
    <dgm:cxn modelId="{63679D4A-F4D1-417D-832A-3BFD743F9541}" type="presParOf" srcId="{C5AD4931-0769-48FA-AB20-BEC3EF34FA1B}" destId="{8701C64A-9432-4744-9315-0178BBC85A1B}" srcOrd="2" destOrd="0" presId="urn:microsoft.com/office/officeart/2005/8/layout/orgChart1"/>
    <dgm:cxn modelId="{392038ED-DC12-446C-B641-792C64AA1C7E}" type="presParOf" srcId="{F5F4A910-87DF-4B1C-9295-93F4CD17F9BB}" destId="{25F04E9B-14E7-4897-ACBA-1EE0C7B63372}" srcOrd="2" destOrd="0" presId="urn:microsoft.com/office/officeart/2005/8/layout/orgChart1"/>
    <dgm:cxn modelId="{42032797-9D3A-4ED9-A7CD-15B13AB88B9F}" type="presParOf" srcId="{F5F4A910-87DF-4B1C-9295-93F4CD17F9BB}" destId="{B9A5EFCE-774D-44FE-911C-08EE1B0F4EBD}" srcOrd="3" destOrd="0" presId="urn:microsoft.com/office/officeart/2005/8/layout/orgChart1"/>
    <dgm:cxn modelId="{FFC7F3CD-383C-4A59-8137-AB2CD9F1F828}" type="presParOf" srcId="{B9A5EFCE-774D-44FE-911C-08EE1B0F4EBD}" destId="{A1DCD787-EF77-4895-924F-FC8F2F21E5EC}" srcOrd="0" destOrd="0" presId="urn:microsoft.com/office/officeart/2005/8/layout/orgChart1"/>
    <dgm:cxn modelId="{4E4BB565-0877-4AE3-BA44-518840A618D9}" type="presParOf" srcId="{A1DCD787-EF77-4895-924F-FC8F2F21E5EC}" destId="{F175B4F7-A830-47B6-9FDB-33D7012AA289}" srcOrd="0" destOrd="0" presId="urn:microsoft.com/office/officeart/2005/8/layout/orgChart1"/>
    <dgm:cxn modelId="{7CDE5454-6DF5-463A-931D-4EF4E8121805}" type="presParOf" srcId="{A1DCD787-EF77-4895-924F-FC8F2F21E5EC}" destId="{0DD62A43-6295-4500-8D43-F54B5202C827}" srcOrd="1" destOrd="0" presId="urn:microsoft.com/office/officeart/2005/8/layout/orgChart1"/>
    <dgm:cxn modelId="{0BA87485-2228-4A76-9C9B-1C76DB8686D0}" type="presParOf" srcId="{B9A5EFCE-774D-44FE-911C-08EE1B0F4EBD}" destId="{5D87845A-145F-4050-8F91-1DAFFCD40764}" srcOrd="1" destOrd="0" presId="urn:microsoft.com/office/officeart/2005/8/layout/orgChart1"/>
    <dgm:cxn modelId="{58AEAED6-8E8E-447F-9D97-866CC4EE644B}" type="presParOf" srcId="{B9A5EFCE-774D-44FE-911C-08EE1B0F4EBD}" destId="{F6246A22-39B9-423B-A5B5-516F1330F09A}" srcOrd="2" destOrd="0" presId="urn:microsoft.com/office/officeart/2005/8/layout/orgChart1"/>
    <dgm:cxn modelId="{F8187AA6-9BA1-45DE-ADBA-13F566F7641A}" type="presParOf" srcId="{F5F4A910-87DF-4B1C-9295-93F4CD17F9BB}" destId="{7AA9BCAD-A462-48B1-AEA0-0FDB35664C37}" srcOrd="4" destOrd="0" presId="urn:microsoft.com/office/officeart/2005/8/layout/orgChart1"/>
    <dgm:cxn modelId="{F7F5C19D-2103-4056-BC52-02862ABD1DD0}" type="presParOf" srcId="{F5F4A910-87DF-4B1C-9295-93F4CD17F9BB}" destId="{9CB014E8-F23B-40D4-9876-B10B65995F25}" srcOrd="5" destOrd="0" presId="urn:microsoft.com/office/officeart/2005/8/layout/orgChart1"/>
    <dgm:cxn modelId="{2FC85268-A988-4A0B-A267-43C491B33C49}" type="presParOf" srcId="{9CB014E8-F23B-40D4-9876-B10B65995F25}" destId="{5C222F87-ADA6-4071-8263-EA76B8EC9067}" srcOrd="0" destOrd="0" presId="urn:microsoft.com/office/officeart/2005/8/layout/orgChart1"/>
    <dgm:cxn modelId="{9EFCA815-79D1-481D-B360-B04C66B3D4CF}" type="presParOf" srcId="{5C222F87-ADA6-4071-8263-EA76B8EC9067}" destId="{712C2E01-37E5-4DEB-B68F-BD78FE2A6155}" srcOrd="0" destOrd="0" presId="urn:microsoft.com/office/officeart/2005/8/layout/orgChart1"/>
    <dgm:cxn modelId="{551AB6FD-7A40-469A-8FF5-E8C2BE05411F}" type="presParOf" srcId="{5C222F87-ADA6-4071-8263-EA76B8EC9067}" destId="{35D51D3C-C8B4-431E-BDF8-29C5079437E7}" srcOrd="1" destOrd="0" presId="urn:microsoft.com/office/officeart/2005/8/layout/orgChart1"/>
    <dgm:cxn modelId="{040DE2AC-AAC7-40C7-919B-494F0C2C4C31}" type="presParOf" srcId="{9CB014E8-F23B-40D4-9876-B10B65995F25}" destId="{4413B30B-7D57-4338-8527-73B15FEA5D23}" srcOrd="1" destOrd="0" presId="urn:microsoft.com/office/officeart/2005/8/layout/orgChart1"/>
    <dgm:cxn modelId="{8BA56220-19AE-47D1-B28A-4FCDEE075D41}" type="presParOf" srcId="{9CB014E8-F23B-40D4-9876-B10B65995F25}" destId="{F091A9A0-D9C2-4FEB-966F-62DE616311B6}" srcOrd="2" destOrd="0" presId="urn:microsoft.com/office/officeart/2005/8/layout/orgChart1"/>
    <dgm:cxn modelId="{E1B3A8E3-3578-4E0C-94B7-DE91B2E63FC4}" type="presParOf" srcId="{5153194D-8A93-4E4F-98F4-5B50DC8C140F}" destId="{5F23906A-B5FB-4517-B688-C3565106117A}" srcOrd="2" destOrd="0" presId="urn:microsoft.com/office/officeart/2005/8/layout/orgChart1"/>
    <dgm:cxn modelId="{6FD8CC3C-3FB5-4D12-A67A-4637153C4A8C}" type="presParOf" srcId="{385AF64B-4878-49AF-BB34-3F012067394B}" destId="{03864CF9-7B53-4B08-8E2A-D1D6CFCD74A7}" srcOrd="2" destOrd="0" presId="urn:microsoft.com/office/officeart/2005/8/layout/orgChart1"/>
    <dgm:cxn modelId="{38C828C1-DE09-4942-ACEA-F627A7F8CC2A}" type="presParOf" srcId="{7F944FE0-D2A2-405B-BDFF-D1897631706E}" destId="{F6CA2E08-DA89-44CA-B45A-CC6DD5DC335C}" srcOrd="10" destOrd="0" presId="urn:microsoft.com/office/officeart/2005/8/layout/orgChart1"/>
    <dgm:cxn modelId="{62443BA9-2A22-4632-9250-BD349E80A959}" type="presParOf" srcId="{7F944FE0-D2A2-405B-BDFF-D1897631706E}" destId="{27F5EE29-829F-48F9-BEF1-953698781E63}" srcOrd="11" destOrd="0" presId="urn:microsoft.com/office/officeart/2005/8/layout/orgChart1"/>
    <dgm:cxn modelId="{C4BEAE65-F709-466A-80A8-07D8D2574DBC}" type="presParOf" srcId="{27F5EE29-829F-48F9-BEF1-953698781E63}" destId="{43FF6CA8-BC3E-41C1-A499-9338E36FCA13}" srcOrd="0" destOrd="0" presId="urn:microsoft.com/office/officeart/2005/8/layout/orgChart1"/>
    <dgm:cxn modelId="{9D2776C4-CDC2-4C39-9FDF-4D7C8C76A2F3}" type="presParOf" srcId="{43FF6CA8-BC3E-41C1-A499-9338E36FCA13}" destId="{A84581FB-A875-4A18-9086-E2C8C62ED638}" srcOrd="0" destOrd="0" presId="urn:microsoft.com/office/officeart/2005/8/layout/orgChart1"/>
    <dgm:cxn modelId="{C2AA94D3-F209-435D-92A1-10BD4CED362F}" type="presParOf" srcId="{43FF6CA8-BC3E-41C1-A499-9338E36FCA13}" destId="{E3AABD0F-D25D-4DC7-A500-796D89C92259}" srcOrd="1" destOrd="0" presId="urn:microsoft.com/office/officeart/2005/8/layout/orgChart1"/>
    <dgm:cxn modelId="{D43EEE46-1439-4E30-A73B-3FC3F931E778}" type="presParOf" srcId="{27F5EE29-829F-48F9-BEF1-953698781E63}" destId="{FED01DBB-C19D-40DC-8B29-B8159ECDAACE}" srcOrd="1" destOrd="0" presId="urn:microsoft.com/office/officeart/2005/8/layout/orgChart1"/>
    <dgm:cxn modelId="{BE4F538C-F1ED-4165-B9AC-FECF832626D4}" type="presParOf" srcId="{FED01DBB-C19D-40DC-8B29-B8159ECDAACE}" destId="{D612BD2B-6DEA-48CD-80D9-DC7DDCC6D555}" srcOrd="0" destOrd="0" presId="urn:microsoft.com/office/officeart/2005/8/layout/orgChart1"/>
    <dgm:cxn modelId="{07F6648F-788A-4044-BC47-F75A3CD4CAA2}" type="presParOf" srcId="{FED01DBB-C19D-40DC-8B29-B8159ECDAACE}" destId="{F57BBBC5-35FD-4B09-BB08-6705B2537105}" srcOrd="1" destOrd="0" presId="urn:microsoft.com/office/officeart/2005/8/layout/orgChart1"/>
    <dgm:cxn modelId="{6CA35B71-B597-4EC7-8A0E-BE8381403ECE}" type="presParOf" srcId="{F57BBBC5-35FD-4B09-BB08-6705B2537105}" destId="{69DAE17D-4D6E-49E3-9487-23EAFDE64EBF}" srcOrd="0" destOrd="0" presId="urn:microsoft.com/office/officeart/2005/8/layout/orgChart1"/>
    <dgm:cxn modelId="{699FD009-2348-4D88-A2E8-E50843094F2A}" type="presParOf" srcId="{69DAE17D-4D6E-49E3-9487-23EAFDE64EBF}" destId="{9D16184B-EE33-4C2E-A67B-3E1CA8E8ED69}" srcOrd="0" destOrd="0" presId="urn:microsoft.com/office/officeart/2005/8/layout/orgChart1"/>
    <dgm:cxn modelId="{19D92993-5054-4CEE-9707-A1E4D6E8820D}" type="presParOf" srcId="{69DAE17D-4D6E-49E3-9487-23EAFDE64EBF}" destId="{C6311FAD-F5AB-4ED2-A2DD-0AFC9E6BEC0D}" srcOrd="1" destOrd="0" presId="urn:microsoft.com/office/officeart/2005/8/layout/orgChart1"/>
    <dgm:cxn modelId="{134AD4E1-D198-4731-ABA3-CB7D4CCC6ABF}" type="presParOf" srcId="{F57BBBC5-35FD-4B09-BB08-6705B2537105}" destId="{B5524059-7949-4677-8120-688B05EC4FEC}" srcOrd="1" destOrd="0" presId="urn:microsoft.com/office/officeart/2005/8/layout/orgChart1"/>
    <dgm:cxn modelId="{518125B6-F120-45B2-A407-1E1FE1F89D6B}" type="presParOf" srcId="{B5524059-7949-4677-8120-688B05EC4FEC}" destId="{05D13BCE-4D37-4602-AC79-0C4DED70AAA2}" srcOrd="0" destOrd="0" presId="urn:microsoft.com/office/officeart/2005/8/layout/orgChart1"/>
    <dgm:cxn modelId="{8D02A12B-B27F-4339-B060-2D5B03B9B674}" type="presParOf" srcId="{B5524059-7949-4677-8120-688B05EC4FEC}" destId="{63613EE2-B851-4EAB-9CD9-9EB122C0C55F}" srcOrd="1" destOrd="0" presId="urn:microsoft.com/office/officeart/2005/8/layout/orgChart1"/>
    <dgm:cxn modelId="{7CDA3704-0BD8-43DA-A04C-52E1455F4A57}" type="presParOf" srcId="{63613EE2-B851-4EAB-9CD9-9EB122C0C55F}" destId="{74431886-3867-44A0-ACAE-4B8D5C672208}" srcOrd="0" destOrd="0" presId="urn:microsoft.com/office/officeart/2005/8/layout/orgChart1"/>
    <dgm:cxn modelId="{5AC99F9A-4603-4099-9BCA-67137FD2B8C9}" type="presParOf" srcId="{74431886-3867-44A0-ACAE-4B8D5C672208}" destId="{000AEE55-841D-4CDC-84D6-571C277C27B2}" srcOrd="0" destOrd="0" presId="urn:microsoft.com/office/officeart/2005/8/layout/orgChart1"/>
    <dgm:cxn modelId="{C582E127-6970-4335-A760-06320E23ABCF}" type="presParOf" srcId="{74431886-3867-44A0-ACAE-4B8D5C672208}" destId="{C826F48B-A244-4CBB-90F0-3B11D4632D5F}" srcOrd="1" destOrd="0" presId="urn:microsoft.com/office/officeart/2005/8/layout/orgChart1"/>
    <dgm:cxn modelId="{92DAD062-C23E-4A7F-BD90-5F85DE1B1E6C}" type="presParOf" srcId="{63613EE2-B851-4EAB-9CD9-9EB122C0C55F}" destId="{786C3A20-10FB-4EFC-9C83-10CD03A79EAB}" srcOrd="1" destOrd="0" presId="urn:microsoft.com/office/officeart/2005/8/layout/orgChart1"/>
    <dgm:cxn modelId="{DFE55808-86A3-479A-8690-64419158DA5F}" type="presParOf" srcId="{63613EE2-B851-4EAB-9CD9-9EB122C0C55F}" destId="{4D698ACD-4ADD-44EC-AFB7-707A3991E0F1}" srcOrd="2" destOrd="0" presId="urn:microsoft.com/office/officeart/2005/8/layout/orgChart1"/>
    <dgm:cxn modelId="{85C385A1-2131-4E19-AB1D-A7BF5700B727}" type="presParOf" srcId="{B5524059-7949-4677-8120-688B05EC4FEC}" destId="{9F57DD76-3327-421E-9AA2-4690A2D9A58C}" srcOrd="2" destOrd="0" presId="urn:microsoft.com/office/officeart/2005/8/layout/orgChart1"/>
    <dgm:cxn modelId="{21D8F2FB-C8B3-4D91-92A7-440EEF2D7F28}" type="presParOf" srcId="{B5524059-7949-4677-8120-688B05EC4FEC}" destId="{79C5DBF9-1920-4C5F-98F4-E578E5C4C537}" srcOrd="3" destOrd="0" presId="urn:microsoft.com/office/officeart/2005/8/layout/orgChart1"/>
    <dgm:cxn modelId="{B29F1167-8865-48C1-95FE-6AD8DC7F943A}" type="presParOf" srcId="{79C5DBF9-1920-4C5F-98F4-E578E5C4C537}" destId="{F7F33ADE-6B54-46B7-A519-730321731922}" srcOrd="0" destOrd="0" presId="urn:microsoft.com/office/officeart/2005/8/layout/orgChart1"/>
    <dgm:cxn modelId="{BDBE797B-3FAA-4092-B36D-E6F24B1A000B}" type="presParOf" srcId="{F7F33ADE-6B54-46B7-A519-730321731922}" destId="{928AF409-C90D-43FC-821F-FDD0663BA22E}" srcOrd="0" destOrd="0" presId="urn:microsoft.com/office/officeart/2005/8/layout/orgChart1"/>
    <dgm:cxn modelId="{BF50901F-4797-414A-B257-50E1C6391CD0}" type="presParOf" srcId="{F7F33ADE-6B54-46B7-A519-730321731922}" destId="{9E1BC5C8-587F-47D5-A060-FD2F476F3BBF}" srcOrd="1" destOrd="0" presId="urn:microsoft.com/office/officeart/2005/8/layout/orgChart1"/>
    <dgm:cxn modelId="{FCE862D3-59AC-41A9-AC44-9FE366E0F287}" type="presParOf" srcId="{79C5DBF9-1920-4C5F-98F4-E578E5C4C537}" destId="{74C1270F-D3A4-48CD-81DB-E1255E98B412}" srcOrd="1" destOrd="0" presId="urn:microsoft.com/office/officeart/2005/8/layout/orgChart1"/>
    <dgm:cxn modelId="{8DE99FE4-EB64-495F-BDD3-52D34DCE73F4}" type="presParOf" srcId="{79C5DBF9-1920-4C5F-98F4-E578E5C4C537}" destId="{D5F9E769-3F79-4FA1-9F8F-A4C32AE80D93}" srcOrd="2" destOrd="0" presId="urn:microsoft.com/office/officeart/2005/8/layout/orgChart1"/>
    <dgm:cxn modelId="{7FD03BC9-1DF8-4C3C-9A2E-9E01F6F823D1}" type="presParOf" srcId="{B5524059-7949-4677-8120-688B05EC4FEC}" destId="{49A98DCB-BD2B-41C4-B805-B05DBA5F7BF0}" srcOrd="4" destOrd="0" presId="urn:microsoft.com/office/officeart/2005/8/layout/orgChart1"/>
    <dgm:cxn modelId="{F67ADA4E-7D5B-4EE4-80E1-C4591FD35334}" type="presParOf" srcId="{B5524059-7949-4677-8120-688B05EC4FEC}" destId="{C31BCFE3-5DAF-4EC7-A750-BD6D19DE84DC}" srcOrd="5" destOrd="0" presId="urn:microsoft.com/office/officeart/2005/8/layout/orgChart1"/>
    <dgm:cxn modelId="{AF7DE019-0CD5-44B6-B1B2-52C1F0E4BC1F}" type="presParOf" srcId="{C31BCFE3-5DAF-4EC7-A750-BD6D19DE84DC}" destId="{9B42AE26-75CC-4D8A-B474-0EBCB05AFC81}" srcOrd="0" destOrd="0" presId="urn:microsoft.com/office/officeart/2005/8/layout/orgChart1"/>
    <dgm:cxn modelId="{12BB98BC-794A-48E6-A9DB-DEA125E5785D}" type="presParOf" srcId="{9B42AE26-75CC-4D8A-B474-0EBCB05AFC81}" destId="{4A47CF1E-D4CF-497D-9511-5A52B879A58E}" srcOrd="0" destOrd="0" presId="urn:microsoft.com/office/officeart/2005/8/layout/orgChart1"/>
    <dgm:cxn modelId="{7B182916-3F57-4694-81D3-59E2F7D399B1}" type="presParOf" srcId="{9B42AE26-75CC-4D8A-B474-0EBCB05AFC81}" destId="{62B20F7A-9EED-4C50-9CD8-9F388A597277}" srcOrd="1" destOrd="0" presId="urn:microsoft.com/office/officeart/2005/8/layout/orgChart1"/>
    <dgm:cxn modelId="{A9792762-BC4F-4ED2-9453-38F135AF2CE8}" type="presParOf" srcId="{C31BCFE3-5DAF-4EC7-A750-BD6D19DE84DC}" destId="{3D375608-E6A8-41EE-8DF1-4C5EBA6C91C9}" srcOrd="1" destOrd="0" presId="urn:microsoft.com/office/officeart/2005/8/layout/orgChart1"/>
    <dgm:cxn modelId="{210A4C96-9B3A-4034-B416-CDC168C59EE9}" type="presParOf" srcId="{C31BCFE3-5DAF-4EC7-A750-BD6D19DE84DC}" destId="{96DF3A7A-0F51-4CC8-9F55-25FF983A8AC4}" srcOrd="2" destOrd="0" presId="urn:microsoft.com/office/officeart/2005/8/layout/orgChart1"/>
    <dgm:cxn modelId="{40FA49EE-25EE-4682-A33C-585C1112560C}" type="presParOf" srcId="{F57BBBC5-35FD-4B09-BB08-6705B2537105}" destId="{20A822FA-4E46-426C-82AB-88F973E97E8D}" srcOrd="2" destOrd="0" presId="urn:microsoft.com/office/officeart/2005/8/layout/orgChart1"/>
    <dgm:cxn modelId="{278470D0-E44B-4AC7-8690-8E58462FB016}" type="presParOf" srcId="{27F5EE29-829F-48F9-BEF1-953698781E63}" destId="{0E50084D-F8C9-44AD-A198-A9D6E197E2F1}" srcOrd="2" destOrd="0" presId="urn:microsoft.com/office/officeart/2005/8/layout/orgChart1"/>
    <dgm:cxn modelId="{52D902F5-2E09-4AA0-9C88-F6DAC9E3008D}" type="presParOf" srcId="{7F944FE0-D2A2-405B-BDFF-D1897631706E}" destId="{31964B16-8E59-4EB8-9EA5-274690798DCD}" srcOrd="12" destOrd="0" presId="urn:microsoft.com/office/officeart/2005/8/layout/orgChart1"/>
    <dgm:cxn modelId="{B50EABAF-1C5B-47A5-8826-6647E2E7B4CF}" type="presParOf" srcId="{7F944FE0-D2A2-405B-BDFF-D1897631706E}" destId="{97C2FA15-6D29-49ED-A789-BE19888417C3}" srcOrd="13" destOrd="0" presId="urn:microsoft.com/office/officeart/2005/8/layout/orgChart1"/>
    <dgm:cxn modelId="{90904C2B-2D8A-40DD-9B4C-373578817466}" type="presParOf" srcId="{97C2FA15-6D29-49ED-A789-BE19888417C3}" destId="{88842DDB-EFD9-4AEA-BB72-72AF41E87949}" srcOrd="0" destOrd="0" presId="urn:microsoft.com/office/officeart/2005/8/layout/orgChart1"/>
    <dgm:cxn modelId="{987BECF5-18DB-4226-914A-6EAAD3FE3474}" type="presParOf" srcId="{88842DDB-EFD9-4AEA-BB72-72AF41E87949}" destId="{C8665063-10AA-4E35-A832-A4FCDCD72BF4}" srcOrd="0" destOrd="0" presId="urn:microsoft.com/office/officeart/2005/8/layout/orgChart1"/>
    <dgm:cxn modelId="{E8DC692C-2C03-4F5A-8420-340812F1FE73}" type="presParOf" srcId="{88842DDB-EFD9-4AEA-BB72-72AF41E87949}" destId="{C5AFA7D3-DB47-4CAE-B8B5-42EEF2097A2D}" srcOrd="1" destOrd="0" presId="urn:microsoft.com/office/officeart/2005/8/layout/orgChart1"/>
    <dgm:cxn modelId="{2083B7D0-6BB5-47BE-AF70-68B2921FEBC9}" type="presParOf" srcId="{97C2FA15-6D29-49ED-A789-BE19888417C3}" destId="{1AE5AD28-E4A5-438C-A871-4D946785E274}" srcOrd="1" destOrd="0" presId="urn:microsoft.com/office/officeart/2005/8/layout/orgChart1"/>
    <dgm:cxn modelId="{8E84A593-C5B3-41B4-AC91-231676DF4398}" type="presParOf" srcId="{1AE5AD28-E4A5-438C-A871-4D946785E274}" destId="{A02F809A-6153-4F56-BFDD-1E6AAAA59D99}" srcOrd="0" destOrd="0" presId="urn:microsoft.com/office/officeart/2005/8/layout/orgChart1"/>
    <dgm:cxn modelId="{F2C6C68E-FFA7-4F02-9138-55276DE250B4}" type="presParOf" srcId="{1AE5AD28-E4A5-438C-A871-4D946785E274}" destId="{87AB0E1D-B944-4C43-A6E5-61355E0A6E60}" srcOrd="1" destOrd="0" presId="urn:microsoft.com/office/officeart/2005/8/layout/orgChart1"/>
    <dgm:cxn modelId="{3DD68F3D-984A-4654-BC81-6493C273276A}" type="presParOf" srcId="{87AB0E1D-B944-4C43-A6E5-61355E0A6E60}" destId="{9805CBAD-F944-4F26-BAFE-899D59A73BFC}" srcOrd="0" destOrd="0" presId="urn:microsoft.com/office/officeart/2005/8/layout/orgChart1"/>
    <dgm:cxn modelId="{6263D3FE-DE17-439F-AE5C-B649F41E65CD}" type="presParOf" srcId="{9805CBAD-F944-4F26-BAFE-899D59A73BFC}" destId="{91E5273D-636C-4A5C-BB34-EEDC595394A6}" srcOrd="0" destOrd="0" presId="urn:microsoft.com/office/officeart/2005/8/layout/orgChart1"/>
    <dgm:cxn modelId="{B92E7479-A2AD-4B4C-BC93-21C7D0B11A87}" type="presParOf" srcId="{9805CBAD-F944-4F26-BAFE-899D59A73BFC}" destId="{0609D6E5-1EE9-481D-8E3D-4CC2459AEA67}" srcOrd="1" destOrd="0" presId="urn:microsoft.com/office/officeart/2005/8/layout/orgChart1"/>
    <dgm:cxn modelId="{A4F5CB78-CD37-4914-9E45-CEF0A2C90C4F}" type="presParOf" srcId="{87AB0E1D-B944-4C43-A6E5-61355E0A6E60}" destId="{35C6C110-61FE-468F-B8D5-406EA07FD9ED}" srcOrd="1" destOrd="0" presId="urn:microsoft.com/office/officeart/2005/8/layout/orgChart1"/>
    <dgm:cxn modelId="{631934EC-F686-4F93-B581-B74957DF8FB3}" type="presParOf" srcId="{35C6C110-61FE-468F-B8D5-406EA07FD9ED}" destId="{A378FA47-6164-4280-87EF-CAEBC6BE3A3B}" srcOrd="0" destOrd="0" presId="urn:microsoft.com/office/officeart/2005/8/layout/orgChart1"/>
    <dgm:cxn modelId="{99E3F73E-F34F-459C-BAB7-F87CF6B420A0}" type="presParOf" srcId="{35C6C110-61FE-468F-B8D5-406EA07FD9ED}" destId="{8759EEB5-4441-4CC1-8EE4-1AD2E6A649C9}" srcOrd="1" destOrd="0" presId="urn:microsoft.com/office/officeart/2005/8/layout/orgChart1"/>
    <dgm:cxn modelId="{FBF8CB66-5617-455D-8960-C65585F5149F}" type="presParOf" srcId="{8759EEB5-4441-4CC1-8EE4-1AD2E6A649C9}" destId="{C7E3E721-67E4-465F-A216-9F9EAFE3028C}" srcOrd="0" destOrd="0" presId="urn:microsoft.com/office/officeart/2005/8/layout/orgChart1"/>
    <dgm:cxn modelId="{36F50F6D-26C1-41B6-9FAB-362C85966AAC}" type="presParOf" srcId="{C7E3E721-67E4-465F-A216-9F9EAFE3028C}" destId="{FD8C97B0-21A2-401B-9A42-2C02BC7BA393}" srcOrd="0" destOrd="0" presId="urn:microsoft.com/office/officeart/2005/8/layout/orgChart1"/>
    <dgm:cxn modelId="{9C916C6F-0BB6-4B4A-B089-58B97B2EEE1F}" type="presParOf" srcId="{C7E3E721-67E4-465F-A216-9F9EAFE3028C}" destId="{BB233E32-FD84-4385-98E4-E0DA889C615D}" srcOrd="1" destOrd="0" presId="urn:microsoft.com/office/officeart/2005/8/layout/orgChart1"/>
    <dgm:cxn modelId="{99F6B8A4-2278-43E0-9CC8-676BAFAE5FA0}" type="presParOf" srcId="{8759EEB5-4441-4CC1-8EE4-1AD2E6A649C9}" destId="{848B9901-5308-4B3C-937E-CA748B970F78}" srcOrd="1" destOrd="0" presId="urn:microsoft.com/office/officeart/2005/8/layout/orgChart1"/>
    <dgm:cxn modelId="{2F788525-56B7-4B28-A340-755239998748}" type="presParOf" srcId="{8759EEB5-4441-4CC1-8EE4-1AD2E6A649C9}" destId="{1CDC019C-DD29-4E28-BE5B-9B5CCB51807E}" srcOrd="2" destOrd="0" presId="urn:microsoft.com/office/officeart/2005/8/layout/orgChart1"/>
    <dgm:cxn modelId="{BE14B33B-9905-43D2-9F45-498D24170F54}" type="presParOf" srcId="{87AB0E1D-B944-4C43-A6E5-61355E0A6E60}" destId="{85F3F930-E3AE-451F-A239-C54FFD70829B}" srcOrd="2" destOrd="0" presId="urn:microsoft.com/office/officeart/2005/8/layout/orgChart1"/>
    <dgm:cxn modelId="{F29E4D34-FBCC-4F25-A4F3-544992518BE5}" type="presParOf" srcId="{1AE5AD28-E4A5-438C-A871-4D946785E274}" destId="{5F0F02A3-0231-4D27-BDE2-73BC35AB9A79}" srcOrd="2" destOrd="0" presId="urn:microsoft.com/office/officeart/2005/8/layout/orgChart1"/>
    <dgm:cxn modelId="{FF930DC6-03BF-4AB8-B016-C5CC1DD4B633}" type="presParOf" srcId="{1AE5AD28-E4A5-438C-A871-4D946785E274}" destId="{B1F92D7A-E49A-4ACA-8932-418ED34EE098}" srcOrd="3" destOrd="0" presId="urn:microsoft.com/office/officeart/2005/8/layout/orgChart1"/>
    <dgm:cxn modelId="{061DA757-B033-40DD-8915-D53760E14AB0}" type="presParOf" srcId="{B1F92D7A-E49A-4ACA-8932-418ED34EE098}" destId="{93DE2F1F-5D32-4E73-988D-60DB3E9192E4}" srcOrd="0" destOrd="0" presId="urn:microsoft.com/office/officeart/2005/8/layout/orgChart1"/>
    <dgm:cxn modelId="{172716E3-2AD8-4DEF-973B-1543E02BDCA7}" type="presParOf" srcId="{93DE2F1F-5D32-4E73-988D-60DB3E9192E4}" destId="{4B3402E5-BFFB-42A8-91AE-5EE8F9C4A891}" srcOrd="0" destOrd="0" presId="urn:microsoft.com/office/officeart/2005/8/layout/orgChart1"/>
    <dgm:cxn modelId="{8ABA2786-AE88-4057-8828-D02936529C32}" type="presParOf" srcId="{93DE2F1F-5D32-4E73-988D-60DB3E9192E4}" destId="{B1B7933F-088C-4D7E-B3F8-B2A3B45DAAB8}" srcOrd="1" destOrd="0" presId="urn:microsoft.com/office/officeart/2005/8/layout/orgChart1"/>
    <dgm:cxn modelId="{F80077C7-7426-4468-B27F-7F606C875B1B}" type="presParOf" srcId="{B1F92D7A-E49A-4ACA-8932-418ED34EE098}" destId="{6349A1DD-FED3-40A9-8247-69837E46C97E}" srcOrd="1" destOrd="0" presId="urn:microsoft.com/office/officeart/2005/8/layout/orgChart1"/>
    <dgm:cxn modelId="{14606B2D-8FA8-4043-A839-BED01C4DC3BE}" type="presParOf" srcId="{B1F92D7A-E49A-4ACA-8932-418ED34EE098}" destId="{B035C85C-241B-47E3-8146-92FB9FF8220D}" srcOrd="2" destOrd="0" presId="urn:microsoft.com/office/officeart/2005/8/layout/orgChart1"/>
    <dgm:cxn modelId="{48F2607E-0F97-48EE-BABF-BDEBFD0DC607}" type="presParOf" srcId="{1AE5AD28-E4A5-438C-A871-4D946785E274}" destId="{59E8CCA1-FAF5-4C21-840D-09FDAAF0F484}" srcOrd="4" destOrd="0" presId="urn:microsoft.com/office/officeart/2005/8/layout/orgChart1"/>
    <dgm:cxn modelId="{484C1E71-F9E1-457D-8BA6-33EBF97AD5F3}" type="presParOf" srcId="{1AE5AD28-E4A5-438C-A871-4D946785E274}" destId="{19DD3E82-06F3-4991-B887-E2122ECEDCCD}" srcOrd="5" destOrd="0" presId="urn:microsoft.com/office/officeart/2005/8/layout/orgChart1"/>
    <dgm:cxn modelId="{11D400A4-EDCE-4F20-A1AF-7358955B0FB0}" type="presParOf" srcId="{19DD3E82-06F3-4991-B887-E2122ECEDCCD}" destId="{4DCE8572-5F78-4617-9AB0-E8F63B8F993F}" srcOrd="0" destOrd="0" presId="urn:microsoft.com/office/officeart/2005/8/layout/orgChart1"/>
    <dgm:cxn modelId="{60CD829E-103F-41A0-B5CC-CBB7F9E0C1BE}" type="presParOf" srcId="{4DCE8572-5F78-4617-9AB0-E8F63B8F993F}" destId="{37023CC4-17F7-43A7-AEBB-C1885EC6721B}" srcOrd="0" destOrd="0" presId="urn:microsoft.com/office/officeart/2005/8/layout/orgChart1"/>
    <dgm:cxn modelId="{69BE581B-EB3A-44A5-9EC3-3583A7D5D49D}" type="presParOf" srcId="{4DCE8572-5F78-4617-9AB0-E8F63B8F993F}" destId="{25D9F23B-2C1D-43D2-A5BD-C9336491F38D}" srcOrd="1" destOrd="0" presId="urn:microsoft.com/office/officeart/2005/8/layout/orgChart1"/>
    <dgm:cxn modelId="{3789B7CB-CB16-4940-9BBD-EB86299CE20F}" type="presParOf" srcId="{19DD3E82-06F3-4991-B887-E2122ECEDCCD}" destId="{72CE0C9E-23B9-4623-86B4-5F911361A8B7}" srcOrd="1" destOrd="0" presId="urn:microsoft.com/office/officeart/2005/8/layout/orgChart1"/>
    <dgm:cxn modelId="{A9BAC037-5771-4DAD-AA99-F1420763F21B}" type="presParOf" srcId="{19DD3E82-06F3-4991-B887-E2122ECEDCCD}" destId="{8740A7C3-4710-4315-B0E7-C681755D7470}" srcOrd="2" destOrd="0" presId="urn:microsoft.com/office/officeart/2005/8/layout/orgChart1"/>
    <dgm:cxn modelId="{3D4FC0DA-2C4B-40B7-86B2-E0DA64751F04}" type="presParOf" srcId="{97C2FA15-6D29-49ED-A789-BE19888417C3}" destId="{66EC06F2-7929-47D7-B507-462C348D268C}" srcOrd="2" destOrd="0" presId="urn:microsoft.com/office/officeart/2005/8/layout/orgChart1"/>
    <dgm:cxn modelId="{74767D5E-28AE-4C80-8F61-56B1BEF4FA26}" type="presParOf" srcId="{7F944FE0-D2A2-405B-BDFF-D1897631706E}" destId="{03156B07-59DA-49C8-8721-7655D94DAC36}" srcOrd="14" destOrd="0" presId="urn:microsoft.com/office/officeart/2005/8/layout/orgChart1"/>
    <dgm:cxn modelId="{ED7161F6-B701-462F-B5C6-B16000A43BCD}" type="presParOf" srcId="{7F944FE0-D2A2-405B-BDFF-D1897631706E}" destId="{F870D28E-9585-49B5-B986-530A52504E4E}" srcOrd="15" destOrd="0" presId="urn:microsoft.com/office/officeart/2005/8/layout/orgChart1"/>
    <dgm:cxn modelId="{FB57A54D-8D14-4E44-ADCF-5073C8ED1FC3}" type="presParOf" srcId="{F870D28E-9585-49B5-B986-530A52504E4E}" destId="{3731C0D0-EBBF-4F89-8EA6-93FAF15C45F7}" srcOrd="0" destOrd="0" presId="urn:microsoft.com/office/officeart/2005/8/layout/orgChart1"/>
    <dgm:cxn modelId="{B11B7D56-68A6-4A1B-B91F-F5B3C69DBE94}" type="presParOf" srcId="{3731C0D0-EBBF-4F89-8EA6-93FAF15C45F7}" destId="{D4915702-F8CF-48E4-9CCB-C4139FFB171E}" srcOrd="0" destOrd="0" presId="urn:microsoft.com/office/officeart/2005/8/layout/orgChart1"/>
    <dgm:cxn modelId="{487FE0A7-F72A-45EA-B249-4F08912C7A42}" type="presParOf" srcId="{3731C0D0-EBBF-4F89-8EA6-93FAF15C45F7}" destId="{29B4DC25-9D04-4EB0-B6C4-CDE81471BF01}" srcOrd="1" destOrd="0" presId="urn:microsoft.com/office/officeart/2005/8/layout/orgChart1"/>
    <dgm:cxn modelId="{E5547669-902B-4EE7-B747-DAB992B9DD4C}" type="presParOf" srcId="{F870D28E-9585-49B5-B986-530A52504E4E}" destId="{BE3250E1-DEB7-4233-8FDD-F4A2493A0069}" srcOrd="1" destOrd="0" presId="urn:microsoft.com/office/officeart/2005/8/layout/orgChart1"/>
    <dgm:cxn modelId="{25B35109-624C-4239-BF0F-D6657157222B}" type="presParOf" srcId="{BE3250E1-DEB7-4233-8FDD-F4A2493A0069}" destId="{BCCEF42F-00E0-457B-875C-8ADA2FD518D2}" srcOrd="0" destOrd="0" presId="urn:microsoft.com/office/officeart/2005/8/layout/orgChart1"/>
    <dgm:cxn modelId="{B85670BC-2074-419D-8BF7-F2876F80F1D5}" type="presParOf" srcId="{BE3250E1-DEB7-4233-8FDD-F4A2493A0069}" destId="{2FF90E1A-2895-4F62-9D05-253BCFF7DEF3}" srcOrd="1" destOrd="0" presId="urn:microsoft.com/office/officeart/2005/8/layout/orgChart1"/>
    <dgm:cxn modelId="{0FE578AE-45E1-4B8F-9927-14D08E6A92A3}" type="presParOf" srcId="{2FF90E1A-2895-4F62-9D05-253BCFF7DEF3}" destId="{AEAE19F1-AD4A-4D6C-A7B6-18CB8A2871ED}" srcOrd="0" destOrd="0" presId="urn:microsoft.com/office/officeart/2005/8/layout/orgChart1"/>
    <dgm:cxn modelId="{7C1FA90C-16C3-4EB9-BAFF-1AD020050EB3}" type="presParOf" srcId="{AEAE19F1-AD4A-4D6C-A7B6-18CB8A2871ED}" destId="{964E72DD-6757-42A5-8D16-7998E89614F7}" srcOrd="0" destOrd="0" presId="urn:microsoft.com/office/officeart/2005/8/layout/orgChart1"/>
    <dgm:cxn modelId="{D0BEAC8B-F815-43C6-8EDA-AE6FD89F4F20}" type="presParOf" srcId="{AEAE19F1-AD4A-4D6C-A7B6-18CB8A2871ED}" destId="{B02EAF3B-1521-4871-9CAC-AED92269A89D}" srcOrd="1" destOrd="0" presId="urn:microsoft.com/office/officeart/2005/8/layout/orgChart1"/>
    <dgm:cxn modelId="{A89EDBD1-2D83-4CC7-8CC7-BB090A0CA434}" type="presParOf" srcId="{2FF90E1A-2895-4F62-9D05-253BCFF7DEF3}" destId="{BA77E08B-514B-4C43-9040-C088EFE4C5BC}" srcOrd="1" destOrd="0" presId="urn:microsoft.com/office/officeart/2005/8/layout/orgChart1"/>
    <dgm:cxn modelId="{4D8B5C79-7A27-49D6-8365-3F4D20BBE158}" type="presParOf" srcId="{2FF90E1A-2895-4F62-9D05-253BCFF7DEF3}" destId="{ADD621F4-5574-47B9-904C-8734E2F79AE1}" srcOrd="2" destOrd="0" presId="urn:microsoft.com/office/officeart/2005/8/layout/orgChart1"/>
    <dgm:cxn modelId="{BC7428EC-E682-45A8-9FFA-3F05B81C1CB7}" type="presParOf" srcId="{BE3250E1-DEB7-4233-8FDD-F4A2493A0069}" destId="{202A9406-D97E-455D-8D8E-E2D6EB0D17A7}" srcOrd="2" destOrd="0" presId="urn:microsoft.com/office/officeart/2005/8/layout/orgChart1"/>
    <dgm:cxn modelId="{3B801205-5879-417E-AD84-0ECAD4D888BB}" type="presParOf" srcId="{BE3250E1-DEB7-4233-8FDD-F4A2493A0069}" destId="{E84F2F07-C826-4BA3-9055-FBD81C8A3407}" srcOrd="3" destOrd="0" presId="urn:microsoft.com/office/officeart/2005/8/layout/orgChart1"/>
    <dgm:cxn modelId="{E1E345C4-3F17-4C12-85FA-05F56F580499}" type="presParOf" srcId="{E84F2F07-C826-4BA3-9055-FBD81C8A3407}" destId="{ADDA0E0E-5F21-4534-AAE3-CA44A7C0D3EE}" srcOrd="0" destOrd="0" presId="urn:microsoft.com/office/officeart/2005/8/layout/orgChart1"/>
    <dgm:cxn modelId="{C19ECEB8-7F7E-46C6-9438-AC5F9A7CC89B}" type="presParOf" srcId="{ADDA0E0E-5F21-4534-AAE3-CA44A7C0D3EE}" destId="{62F6E062-30AB-4C5C-96E3-B9022F7A08A3}" srcOrd="0" destOrd="0" presId="urn:microsoft.com/office/officeart/2005/8/layout/orgChart1"/>
    <dgm:cxn modelId="{10D8166A-AED0-41CE-958D-EA4C987DA6D3}" type="presParOf" srcId="{ADDA0E0E-5F21-4534-AAE3-CA44A7C0D3EE}" destId="{502837A2-91A9-4FCD-AFF0-DB9E2A998881}" srcOrd="1" destOrd="0" presId="urn:microsoft.com/office/officeart/2005/8/layout/orgChart1"/>
    <dgm:cxn modelId="{271051C7-EC0E-4249-BE13-0BB8FF853EFA}" type="presParOf" srcId="{E84F2F07-C826-4BA3-9055-FBD81C8A3407}" destId="{EA83FC21-77BA-4CB5-B8B8-B9DD18713714}" srcOrd="1" destOrd="0" presId="urn:microsoft.com/office/officeart/2005/8/layout/orgChart1"/>
    <dgm:cxn modelId="{F81EA08C-A4EB-4AB0-9310-8B96D5930166}" type="presParOf" srcId="{E84F2F07-C826-4BA3-9055-FBD81C8A3407}" destId="{0315E9A6-0C1D-4749-BC8F-06FADED6F7C5}" srcOrd="2" destOrd="0" presId="urn:microsoft.com/office/officeart/2005/8/layout/orgChart1"/>
    <dgm:cxn modelId="{48412118-BF3D-4363-8D70-FDB13098BAF7}" type="presParOf" srcId="{BE3250E1-DEB7-4233-8FDD-F4A2493A0069}" destId="{F7FB0D15-FC5D-419E-AC88-AE3C4BCFBC52}" srcOrd="4" destOrd="0" presId="urn:microsoft.com/office/officeart/2005/8/layout/orgChart1"/>
    <dgm:cxn modelId="{DD60A191-783A-403C-9A4A-945FD80E1CB2}" type="presParOf" srcId="{BE3250E1-DEB7-4233-8FDD-F4A2493A0069}" destId="{0D70EE09-3241-4EA5-8643-88D6E779A853}" srcOrd="5" destOrd="0" presId="urn:microsoft.com/office/officeart/2005/8/layout/orgChart1"/>
    <dgm:cxn modelId="{AC7DD245-1C8C-4DC4-B0EC-641F80E47681}" type="presParOf" srcId="{0D70EE09-3241-4EA5-8643-88D6E779A853}" destId="{87D5F6D3-021B-4B75-A241-FB4E1F6C1FA4}" srcOrd="0" destOrd="0" presId="urn:microsoft.com/office/officeart/2005/8/layout/orgChart1"/>
    <dgm:cxn modelId="{F8DD4544-959C-467C-AA22-2E77891BEF86}" type="presParOf" srcId="{87D5F6D3-021B-4B75-A241-FB4E1F6C1FA4}" destId="{03A8295B-84A8-4CA0-B1C1-1581942345AF}" srcOrd="0" destOrd="0" presId="urn:microsoft.com/office/officeart/2005/8/layout/orgChart1"/>
    <dgm:cxn modelId="{326D84FF-67DA-4523-A962-75BB72C595EF}" type="presParOf" srcId="{87D5F6D3-021B-4B75-A241-FB4E1F6C1FA4}" destId="{412FA177-E650-4400-8A30-D76C9ACAB3B8}" srcOrd="1" destOrd="0" presId="urn:microsoft.com/office/officeart/2005/8/layout/orgChart1"/>
    <dgm:cxn modelId="{0C320093-073E-4C0C-9F0F-529A56AC1E67}" type="presParOf" srcId="{0D70EE09-3241-4EA5-8643-88D6E779A853}" destId="{31B920EF-CAB8-4487-BAE4-C8470DBF50CB}" srcOrd="1" destOrd="0" presId="urn:microsoft.com/office/officeart/2005/8/layout/orgChart1"/>
    <dgm:cxn modelId="{799021E3-710E-4406-AEEF-9C1BDFCA3949}" type="presParOf" srcId="{31B920EF-CAB8-4487-BAE4-C8470DBF50CB}" destId="{6BF008B6-3598-43F1-B2F8-AD403F6DFA5C}" srcOrd="0" destOrd="0" presId="urn:microsoft.com/office/officeart/2005/8/layout/orgChart1"/>
    <dgm:cxn modelId="{C89BE32E-905F-41E9-92EE-3A9D5A10A5CA}" type="presParOf" srcId="{31B920EF-CAB8-4487-BAE4-C8470DBF50CB}" destId="{7571857C-7278-4C61-AD7A-656794C9F824}" srcOrd="1" destOrd="0" presId="urn:microsoft.com/office/officeart/2005/8/layout/orgChart1"/>
    <dgm:cxn modelId="{5A65F1DF-89FB-47CF-B467-FDAAF608A7A0}" type="presParOf" srcId="{7571857C-7278-4C61-AD7A-656794C9F824}" destId="{85B892AD-B937-4A8E-8E1A-B4078B946BFC}" srcOrd="0" destOrd="0" presId="urn:microsoft.com/office/officeart/2005/8/layout/orgChart1"/>
    <dgm:cxn modelId="{09B7C5F3-64C8-4C22-917F-3C95D588BE1A}" type="presParOf" srcId="{85B892AD-B937-4A8E-8E1A-B4078B946BFC}" destId="{67C1A94B-0916-43D3-97A5-98267C297766}" srcOrd="0" destOrd="0" presId="urn:microsoft.com/office/officeart/2005/8/layout/orgChart1"/>
    <dgm:cxn modelId="{65DF8C50-8ED5-4438-B817-1F1EEF86E8C0}" type="presParOf" srcId="{85B892AD-B937-4A8E-8E1A-B4078B946BFC}" destId="{C44A066F-F130-492E-9441-D41A1A64B13C}" srcOrd="1" destOrd="0" presId="urn:microsoft.com/office/officeart/2005/8/layout/orgChart1"/>
    <dgm:cxn modelId="{13464951-F5A4-4F62-BE77-FF6E68D608EE}" type="presParOf" srcId="{7571857C-7278-4C61-AD7A-656794C9F824}" destId="{BAAC8218-2D3B-4E9A-8833-52E90249F627}" srcOrd="1" destOrd="0" presId="urn:microsoft.com/office/officeart/2005/8/layout/orgChart1"/>
    <dgm:cxn modelId="{BD388713-8B79-4664-B7F6-AC435829E291}" type="presParOf" srcId="{7571857C-7278-4C61-AD7A-656794C9F824}" destId="{FE4B8D5D-6FAE-46F5-9DD4-460D8B598527}" srcOrd="2" destOrd="0" presId="urn:microsoft.com/office/officeart/2005/8/layout/orgChart1"/>
    <dgm:cxn modelId="{9FCC7AF8-05AE-400F-A522-014E7E472A2F}" type="presParOf" srcId="{31B920EF-CAB8-4487-BAE4-C8470DBF50CB}" destId="{1E17C473-6E4D-42FF-AE7E-EBDCCB3F26DE}" srcOrd="2" destOrd="0" presId="urn:microsoft.com/office/officeart/2005/8/layout/orgChart1"/>
    <dgm:cxn modelId="{7D368A75-8DD8-45E8-AB2C-B20E91BF6184}" type="presParOf" srcId="{31B920EF-CAB8-4487-BAE4-C8470DBF50CB}" destId="{293047A8-648B-40F0-859B-41CC72CEEB69}" srcOrd="3" destOrd="0" presId="urn:microsoft.com/office/officeart/2005/8/layout/orgChart1"/>
    <dgm:cxn modelId="{D77E3A06-989E-4027-94D3-AA5DF9EC1444}" type="presParOf" srcId="{293047A8-648B-40F0-859B-41CC72CEEB69}" destId="{9530E081-2AFD-4601-89DA-460569798084}" srcOrd="0" destOrd="0" presId="urn:microsoft.com/office/officeart/2005/8/layout/orgChart1"/>
    <dgm:cxn modelId="{A91F0857-248B-4B16-AA6A-B946DEB28FBD}" type="presParOf" srcId="{9530E081-2AFD-4601-89DA-460569798084}" destId="{B1438BA4-CCF3-4B68-B137-2BE252B92DDA}" srcOrd="0" destOrd="0" presId="urn:microsoft.com/office/officeart/2005/8/layout/orgChart1"/>
    <dgm:cxn modelId="{34F15097-F8AE-46CB-8513-4A580DF7EE0C}" type="presParOf" srcId="{9530E081-2AFD-4601-89DA-460569798084}" destId="{87A3F302-48EF-4E0F-B49C-1E773501EEEF}" srcOrd="1" destOrd="0" presId="urn:microsoft.com/office/officeart/2005/8/layout/orgChart1"/>
    <dgm:cxn modelId="{44515D94-2698-4FB0-BC9C-488FC4C268C5}" type="presParOf" srcId="{293047A8-648B-40F0-859B-41CC72CEEB69}" destId="{A9576595-ED2D-4CE8-A5C6-1DBEE1BA517A}" srcOrd="1" destOrd="0" presId="urn:microsoft.com/office/officeart/2005/8/layout/orgChart1"/>
    <dgm:cxn modelId="{5C4D7D0E-4B39-4EA7-8678-79290FB96318}" type="presParOf" srcId="{293047A8-648B-40F0-859B-41CC72CEEB69}" destId="{C3060B09-BAB4-4CF6-8327-DB1ADE702AF8}" srcOrd="2" destOrd="0" presId="urn:microsoft.com/office/officeart/2005/8/layout/orgChart1"/>
    <dgm:cxn modelId="{0665C590-8A95-4B5E-9FD3-6F0EBD0C6874}" type="presParOf" srcId="{0D70EE09-3241-4EA5-8643-88D6E779A853}" destId="{CD867425-85FB-464B-84FD-9AB91A2F216B}" srcOrd="2" destOrd="0" presId="urn:microsoft.com/office/officeart/2005/8/layout/orgChart1"/>
    <dgm:cxn modelId="{79AF0CA6-6C76-4E63-A03A-EACC5447AF3B}" type="presParOf" srcId="{F870D28E-9585-49B5-B986-530A52504E4E}" destId="{5349AC4E-7C85-4535-98D8-961028F4C8B0}" srcOrd="2" destOrd="0" presId="urn:microsoft.com/office/officeart/2005/8/layout/orgChart1"/>
    <dgm:cxn modelId="{0EC8B6BD-52D4-40C6-A268-B4FE32F4F5CF}" type="presParOf" srcId="{7F944FE0-D2A2-405B-BDFF-D1897631706E}" destId="{75C342AC-1B91-4A47-B5BC-2A67032E85CD}" srcOrd="16" destOrd="0" presId="urn:microsoft.com/office/officeart/2005/8/layout/orgChart1"/>
    <dgm:cxn modelId="{1AD8A66F-7C9F-4441-9E0B-16EF309DE0C5}" type="presParOf" srcId="{7F944FE0-D2A2-405B-BDFF-D1897631706E}" destId="{7FF014F4-5EEF-4573-BDA8-4DADB4183362}" srcOrd="17" destOrd="0" presId="urn:microsoft.com/office/officeart/2005/8/layout/orgChart1"/>
    <dgm:cxn modelId="{6F44B47B-A4D7-4F12-931A-4EE566E0D89E}" type="presParOf" srcId="{7FF014F4-5EEF-4573-BDA8-4DADB4183362}" destId="{FBBC34D9-3E18-4FBD-BB08-0E0FDDC6813C}" srcOrd="0" destOrd="0" presId="urn:microsoft.com/office/officeart/2005/8/layout/orgChart1"/>
    <dgm:cxn modelId="{7F8B8D1E-64BA-478A-99BF-A2D043DE10DB}" type="presParOf" srcId="{FBBC34D9-3E18-4FBD-BB08-0E0FDDC6813C}" destId="{4FF0174F-76E4-49F9-A75D-759612FA7DF2}" srcOrd="0" destOrd="0" presId="urn:microsoft.com/office/officeart/2005/8/layout/orgChart1"/>
    <dgm:cxn modelId="{545EFA3C-18EE-4416-A885-D635F1591F16}" type="presParOf" srcId="{FBBC34D9-3E18-4FBD-BB08-0E0FDDC6813C}" destId="{E3A55FD4-9FC9-4B09-8EEE-DF32AF9B01A7}" srcOrd="1" destOrd="0" presId="urn:microsoft.com/office/officeart/2005/8/layout/orgChart1"/>
    <dgm:cxn modelId="{64C37DF8-B9AC-4E7E-A3B9-BD2BFA7E1E9E}" type="presParOf" srcId="{7FF014F4-5EEF-4573-BDA8-4DADB4183362}" destId="{D1F1B7B2-E192-482F-8021-4F1E49C26023}" srcOrd="1" destOrd="0" presId="urn:microsoft.com/office/officeart/2005/8/layout/orgChart1"/>
    <dgm:cxn modelId="{A82D2585-14DC-4D29-842B-35317826CA59}" type="presParOf" srcId="{D1F1B7B2-E192-482F-8021-4F1E49C26023}" destId="{D96D9CE2-88C8-4352-B6D4-082928633729}" srcOrd="0" destOrd="0" presId="urn:microsoft.com/office/officeart/2005/8/layout/orgChart1"/>
    <dgm:cxn modelId="{74C2CAE3-4ADB-4D4E-BCA3-077D3B5DDD0F}" type="presParOf" srcId="{D1F1B7B2-E192-482F-8021-4F1E49C26023}" destId="{A1F6612D-8669-4D44-A16C-CCB310C02B6B}" srcOrd="1" destOrd="0" presId="urn:microsoft.com/office/officeart/2005/8/layout/orgChart1"/>
    <dgm:cxn modelId="{57BA7F1E-D7FF-4D03-B44E-BB84B358D002}" type="presParOf" srcId="{A1F6612D-8669-4D44-A16C-CCB310C02B6B}" destId="{9780172E-01B7-4088-935A-A4FDD69038EB}" srcOrd="0" destOrd="0" presId="urn:microsoft.com/office/officeart/2005/8/layout/orgChart1"/>
    <dgm:cxn modelId="{1C6B70AE-DF4E-439E-AD77-6A6BDE359843}" type="presParOf" srcId="{9780172E-01B7-4088-935A-A4FDD69038EB}" destId="{50C5343B-0D70-4535-AA3E-400D57D1F755}" srcOrd="0" destOrd="0" presId="urn:microsoft.com/office/officeart/2005/8/layout/orgChart1"/>
    <dgm:cxn modelId="{06B1F64F-7AA9-4BF1-A911-2DE864ED20B3}" type="presParOf" srcId="{9780172E-01B7-4088-935A-A4FDD69038EB}" destId="{499D1D89-1C88-4D8D-9DFD-6E771DC6B521}" srcOrd="1" destOrd="0" presId="urn:microsoft.com/office/officeart/2005/8/layout/orgChart1"/>
    <dgm:cxn modelId="{673677E5-ACC2-47E2-9660-DEB048B1095E}" type="presParOf" srcId="{A1F6612D-8669-4D44-A16C-CCB310C02B6B}" destId="{AC7ECEB6-4407-4646-9FBD-EE67BC7CC0EB}" srcOrd="1" destOrd="0" presId="urn:microsoft.com/office/officeart/2005/8/layout/orgChart1"/>
    <dgm:cxn modelId="{30ACE255-9253-4FD9-A39E-84F759C73AD9}" type="presParOf" srcId="{AC7ECEB6-4407-4646-9FBD-EE67BC7CC0EB}" destId="{03194CBB-9D16-4ADA-983E-AC46AB723779}" srcOrd="0" destOrd="0" presId="urn:microsoft.com/office/officeart/2005/8/layout/orgChart1"/>
    <dgm:cxn modelId="{42A6C375-9673-4738-B7D6-3E5F3F312A02}" type="presParOf" srcId="{AC7ECEB6-4407-4646-9FBD-EE67BC7CC0EB}" destId="{4A8FF792-9CE0-4D0A-9990-10C6495F904B}" srcOrd="1" destOrd="0" presId="urn:microsoft.com/office/officeart/2005/8/layout/orgChart1"/>
    <dgm:cxn modelId="{BE9B39F2-5B11-4F0B-B8E4-E3A1D380F2E6}" type="presParOf" srcId="{4A8FF792-9CE0-4D0A-9990-10C6495F904B}" destId="{D725E2DA-9740-4416-B651-3150E5B28A2E}" srcOrd="0" destOrd="0" presId="urn:microsoft.com/office/officeart/2005/8/layout/orgChart1"/>
    <dgm:cxn modelId="{4F5639D1-544F-475E-847E-6FED87CA0626}" type="presParOf" srcId="{D725E2DA-9740-4416-B651-3150E5B28A2E}" destId="{8E19AAD0-7B8C-4F0E-BEAE-DB341F672B8C}" srcOrd="0" destOrd="0" presId="urn:microsoft.com/office/officeart/2005/8/layout/orgChart1"/>
    <dgm:cxn modelId="{B4066002-61F5-46BB-B524-A13DFEB01649}" type="presParOf" srcId="{D725E2DA-9740-4416-B651-3150E5B28A2E}" destId="{47EBDF67-234B-4D09-A616-05E0C1B35D25}" srcOrd="1" destOrd="0" presId="urn:microsoft.com/office/officeart/2005/8/layout/orgChart1"/>
    <dgm:cxn modelId="{E2F99C61-E5A1-4C00-9140-DB766769510F}" type="presParOf" srcId="{4A8FF792-9CE0-4D0A-9990-10C6495F904B}" destId="{12D734A6-8D9A-4DA3-B540-34CC1EDF402A}" srcOrd="1" destOrd="0" presId="urn:microsoft.com/office/officeart/2005/8/layout/orgChart1"/>
    <dgm:cxn modelId="{67081C03-6880-465D-9074-8CFE448AD944}" type="presParOf" srcId="{4A8FF792-9CE0-4D0A-9990-10C6495F904B}" destId="{1787D573-AFCD-4750-9176-AB21B88349F1}" srcOrd="2" destOrd="0" presId="urn:microsoft.com/office/officeart/2005/8/layout/orgChart1"/>
    <dgm:cxn modelId="{0BC50D91-FB7B-4912-B63B-8885E07150FD}" type="presParOf" srcId="{A1F6612D-8669-4D44-A16C-CCB310C02B6B}" destId="{7595DB9A-EC5B-4A95-8F95-8F9F8762F513}" srcOrd="2" destOrd="0" presId="urn:microsoft.com/office/officeart/2005/8/layout/orgChart1"/>
    <dgm:cxn modelId="{B0B6F5F0-3880-4930-8302-0F44ECD6236F}" type="presParOf" srcId="{D1F1B7B2-E192-482F-8021-4F1E49C26023}" destId="{4C8BD852-A4E2-42C7-997F-A9B9AB24DC34}" srcOrd="2" destOrd="0" presId="urn:microsoft.com/office/officeart/2005/8/layout/orgChart1"/>
    <dgm:cxn modelId="{9F385436-5A90-4A35-8D88-974DF19F0995}" type="presParOf" srcId="{D1F1B7B2-E192-482F-8021-4F1E49C26023}" destId="{A6D169AD-7CFD-49C2-BACF-8CC59C322FAF}" srcOrd="3" destOrd="0" presId="urn:microsoft.com/office/officeart/2005/8/layout/orgChart1"/>
    <dgm:cxn modelId="{D1F5D664-E664-411B-9251-2D0F3417D46B}" type="presParOf" srcId="{A6D169AD-7CFD-49C2-BACF-8CC59C322FAF}" destId="{62BDDF08-3AB2-426A-AF6E-1C74371E36D9}" srcOrd="0" destOrd="0" presId="urn:microsoft.com/office/officeart/2005/8/layout/orgChart1"/>
    <dgm:cxn modelId="{96B550BA-E141-4D8C-837A-DC20D520FC05}" type="presParOf" srcId="{62BDDF08-3AB2-426A-AF6E-1C74371E36D9}" destId="{5389DC63-4E33-484C-AB02-72FC964A0FDF}" srcOrd="0" destOrd="0" presId="urn:microsoft.com/office/officeart/2005/8/layout/orgChart1"/>
    <dgm:cxn modelId="{1186DDAA-351E-4EAC-A31A-359F3918F2CC}" type="presParOf" srcId="{62BDDF08-3AB2-426A-AF6E-1C74371E36D9}" destId="{3072479A-09CE-4CBB-ACB0-E33C70C6146D}" srcOrd="1" destOrd="0" presId="urn:microsoft.com/office/officeart/2005/8/layout/orgChart1"/>
    <dgm:cxn modelId="{663DCA8D-A15D-43D3-938E-FC8ACCEB3333}" type="presParOf" srcId="{A6D169AD-7CFD-49C2-BACF-8CC59C322FAF}" destId="{F4C3C663-D454-42C5-8F12-3D05582002D7}" srcOrd="1" destOrd="0" presId="urn:microsoft.com/office/officeart/2005/8/layout/orgChart1"/>
    <dgm:cxn modelId="{22D5E7E0-5106-42F0-A2F6-C4B267990B8D}" type="presParOf" srcId="{A6D169AD-7CFD-49C2-BACF-8CC59C322FAF}" destId="{6B56AF48-7369-47BB-8A37-8B3424A3D2DA}" srcOrd="2" destOrd="0" presId="urn:microsoft.com/office/officeart/2005/8/layout/orgChart1"/>
    <dgm:cxn modelId="{DFD7669A-A133-49AF-98F2-DDE3F799CFCA}" type="presParOf" srcId="{D1F1B7B2-E192-482F-8021-4F1E49C26023}" destId="{8A778F9A-A18B-4756-9FA7-3D8CE8C12B29}" srcOrd="4" destOrd="0" presId="urn:microsoft.com/office/officeart/2005/8/layout/orgChart1"/>
    <dgm:cxn modelId="{04EC67AD-C259-48BA-96EA-55D1CED57238}" type="presParOf" srcId="{D1F1B7B2-E192-482F-8021-4F1E49C26023}" destId="{02DB9752-193B-4264-B5BD-2460BD1D0553}" srcOrd="5" destOrd="0" presId="urn:microsoft.com/office/officeart/2005/8/layout/orgChart1"/>
    <dgm:cxn modelId="{EA8E93B3-70FD-4E5D-BE49-CC38BE5AF985}" type="presParOf" srcId="{02DB9752-193B-4264-B5BD-2460BD1D0553}" destId="{6197858A-81A9-42A0-BBA2-E2A3F468BAD8}" srcOrd="0" destOrd="0" presId="urn:microsoft.com/office/officeart/2005/8/layout/orgChart1"/>
    <dgm:cxn modelId="{4B12D382-17B8-445E-852E-49984AE28439}" type="presParOf" srcId="{6197858A-81A9-42A0-BBA2-E2A3F468BAD8}" destId="{240AF377-404A-4D29-BCFD-FDFA5E923E81}" srcOrd="0" destOrd="0" presId="urn:microsoft.com/office/officeart/2005/8/layout/orgChart1"/>
    <dgm:cxn modelId="{F4526821-7A08-4B00-BD82-AA7B199BF2E4}" type="presParOf" srcId="{6197858A-81A9-42A0-BBA2-E2A3F468BAD8}" destId="{4F773915-9A32-420C-AFD2-A7953EEE57B5}" srcOrd="1" destOrd="0" presId="urn:microsoft.com/office/officeart/2005/8/layout/orgChart1"/>
    <dgm:cxn modelId="{9B29DF72-CDE3-4999-AE6D-3C30014A956B}" type="presParOf" srcId="{02DB9752-193B-4264-B5BD-2460BD1D0553}" destId="{A4A1712B-032D-495A-8D7A-1347996F70ED}" srcOrd="1" destOrd="0" presId="urn:microsoft.com/office/officeart/2005/8/layout/orgChart1"/>
    <dgm:cxn modelId="{32608706-7F5F-4B76-86F8-427D1DB09C3C}" type="presParOf" srcId="{02DB9752-193B-4264-B5BD-2460BD1D0553}" destId="{077833AE-A285-4506-BA64-78C75218850D}" srcOrd="2" destOrd="0" presId="urn:microsoft.com/office/officeart/2005/8/layout/orgChart1"/>
    <dgm:cxn modelId="{004B307C-2A5C-4710-92AF-A27BE32BA33D}" type="presParOf" srcId="{7FF014F4-5EEF-4573-BDA8-4DADB4183362}" destId="{A891F5A0-C82C-4CCC-B191-F82FB076D08A}" srcOrd="2" destOrd="0" presId="urn:microsoft.com/office/officeart/2005/8/layout/orgChart1"/>
    <dgm:cxn modelId="{55E7741F-9A7B-493E-B690-D45D74A5886E}" type="presParOf" srcId="{7F944FE0-D2A2-405B-BDFF-D1897631706E}" destId="{6D230203-2C46-4106-81D2-D4655651945F}" srcOrd="18" destOrd="0" presId="urn:microsoft.com/office/officeart/2005/8/layout/orgChart1"/>
    <dgm:cxn modelId="{C5BC8465-E968-4D82-9D73-935312935876}" type="presParOf" srcId="{7F944FE0-D2A2-405B-BDFF-D1897631706E}" destId="{0E15ED79-7793-4C1F-8BB2-A766EC5555D7}" srcOrd="19" destOrd="0" presId="urn:microsoft.com/office/officeart/2005/8/layout/orgChart1"/>
    <dgm:cxn modelId="{9E945044-6A64-4B37-A757-852EF5E86A0D}" type="presParOf" srcId="{0E15ED79-7793-4C1F-8BB2-A766EC5555D7}" destId="{8B8642B7-BCC4-4271-B351-3987BE3C2A2C}" srcOrd="0" destOrd="0" presId="urn:microsoft.com/office/officeart/2005/8/layout/orgChart1"/>
    <dgm:cxn modelId="{14F60D7E-5BCB-4F5F-B387-196812F50FA7}" type="presParOf" srcId="{8B8642B7-BCC4-4271-B351-3987BE3C2A2C}" destId="{4EA1C1B4-C871-4482-9E93-859B0D894F0B}" srcOrd="0" destOrd="0" presId="urn:microsoft.com/office/officeart/2005/8/layout/orgChart1"/>
    <dgm:cxn modelId="{B00281FA-FA4E-40AC-8A0B-B8A2349F5F05}" type="presParOf" srcId="{8B8642B7-BCC4-4271-B351-3987BE3C2A2C}" destId="{E7423CEA-6317-446E-A037-9E5016CE5F63}" srcOrd="1" destOrd="0" presId="urn:microsoft.com/office/officeart/2005/8/layout/orgChart1"/>
    <dgm:cxn modelId="{CB9840E7-0520-4A04-BEB6-0C9BD4296821}" type="presParOf" srcId="{0E15ED79-7793-4C1F-8BB2-A766EC5555D7}" destId="{D7804ABD-5417-4E15-A49C-C64785FE9FDC}" srcOrd="1" destOrd="0" presId="urn:microsoft.com/office/officeart/2005/8/layout/orgChart1"/>
    <dgm:cxn modelId="{2EBB99F8-98EC-4B73-B1C7-EE664F2B998D}" type="presParOf" srcId="{D7804ABD-5417-4E15-A49C-C64785FE9FDC}" destId="{C3BB375E-E2B3-4E02-BD56-09058A9CB153}" srcOrd="0" destOrd="0" presId="urn:microsoft.com/office/officeart/2005/8/layout/orgChart1"/>
    <dgm:cxn modelId="{AF4CA921-3F1B-4894-80BE-786F9E1C76E9}" type="presParOf" srcId="{D7804ABD-5417-4E15-A49C-C64785FE9FDC}" destId="{CF0D7509-2117-4C0A-BCF1-6064115F99DD}" srcOrd="1" destOrd="0" presId="urn:microsoft.com/office/officeart/2005/8/layout/orgChart1"/>
    <dgm:cxn modelId="{F06FE036-7609-4C05-91C0-65BE987D486E}" type="presParOf" srcId="{CF0D7509-2117-4C0A-BCF1-6064115F99DD}" destId="{7DCA5DF6-6A26-4663-A8EC-A0A535BB947F}" srcOrd="0" destOrd="0" presId="urn:microsoft.com/office/officeart/2005/8/layout/orgChart1"/>
    <dgm:cxn modelId="{50BB3683-53FE-4980-8C3F-C468F2FCA61E}" type="presParOf" srcId="{7DCA5DF6-6A26-4663-A8EC-A0A535BB947F}" destId="{2E67B228-0840-4EF8-8BC2-570E430ADC18}" srcOrd="0" destOrd="0" presId="urn:microsoft.com/office/officeart/2005/8/layout/orgChart1"/>
    <dgm:cxn modelId="{4882EFDC-31BD-4C6D-B9AC-A5CEB54B35D7}" type="presParOf" srcId="{7DCA5DF6-6A26-4663-A8EC-A0A535BB947F}" destId="{9E88FEFB-996E-4AE8-876D-108294729C80}" srcOrd="1" destOrd="0" presId="urn:microsoft.com/office/officeart/2005/8/layout/orgChart1"/>
    <dgm:cxn modelId="{9A716F61-758A-43D2-B5C2-EAAB92C96218}" type="presParOf" srcId="{CF0D7509-2117-4C0A-BCF1-6064115F99DD}" destId="{D5A13EEE-4292-431A-9257-7E97E8BB47A2}" srcOrd="1" destOrd="0" presId="urn:microsoft.com/office/officeart/2005/8/layout/orgChart1"/>
    <dgm:cxn modelId="{E3F2E2A2-8C9B-403C-A462-4A048E4AF6FE}" type="presParOf" srcId="{CF0D7509-2117-4C0A-BCF1-6064115F99DD}" destId="{D7CC3820-B4C3-48D1-8D64-40556BADC947}" srcOrd="2" destOrd="0" presId="urn:microsoft.com/office/officeart/2005/8/layout/orgChart1"/>
    <dgm:cxn modelId="{DE85B387-0107-4CF0-B76E-7CC5EE665A32}" type="presParOf" srcId="{D7804ABD-5417-4E15-A49C-C64785FE9FDC}" destId="{2E047303-90CE-4428-B3B8-D8E381A3BAC5}" srcOrd="2" destOrd="0" presId="urn:microsoft.com/office/officeart/2005/8/layout/orgChart1"/>
    <dgm:cxn modelId="{72556017-D2DB-47DD-8034-7E6E5F5A61B9}" type="presParOf" srcId="{D7804ABD-5417-4E15-A49C-C64785FE9FDC}" destId="{6DD46283-3938-425F-A010-77C71892B2D1}" srcOrd="3" destOrd="0" presId="urn:microsoft.com/office/officeart/2005/8/layout/orgChart1"/>
    <dgm:cxn modelId="{57740872-76E4-4BA6-A630-19A00739B427}" type="presParOf" srcId="{6DD46283-3938-425F-A010-77C71892B2D1}" destId="{BC0A981F-C252-4E90-9C4D-840A53928651}" srcOrd="0" destOrd="0" presId="urn:microsoft.com/office/officeart/2005/8/layout/orgChart1"/>
    <dgm:cxn modelId="{329DB673-2C47-4563-981B-ABFAEB1257FE}" type="presParOf" srcId="{BC0A981F-C252-4E90-9C4D-840A53928651}" destId="{08DC97B5-AFC0-4EC1-A25B-80A9D8DD5E36}" srcOrd="0" destOrd="0" presId="urn:microsoft.com/office/officeart/2005/8/layout/orgChart1"/>
    <dgm:cxn modelId="{25218299-24BC-4B59-9C6D-B783F2CB5923}" type="presParOf" srcId="{BC0A981F-C252-4E90-9C4D-840A53928651}" destId="{0F1B4B75-1918-4D8A-BF1B-33C6491E486D}" srcOrd="1" destOrd="0" presId="urn:microsoft.com/office/officeart/2005/8/layout/orgChart1"/>
    <dgm:cxn modelId="{A2C2ABC2-E593-4CDA-B7E4-5B7DD6830BFB}" type="presParOf" srcId="{6DD46283-3938-425F-A010-77C71892B2D1}" destId="{B1995294-DB21-430F-B954-C46B6ABE3E76}" srcOrd="1" destOrd="0" presId="urn:microsoft.com/office/officeart/2005/8/layout/orgChart1"/>
    <dgm:cxn modelId="{D6FC55DB-DA48-43E3-9A3B-8D4BECA597D5}" type="presParOf" srcId="{6DD46283-3938-425F-A010-77C71892B2D1}" destId="{66658F60-8C89-4DC9-9A65-B96EBD10EE41}" srcOrd="2" destOrd="0" presId="urn:microsoft.com/office/officeart/2005/8/layout/orgChart1"/>
    <dgm:cxn modelId="{2287086E-A3AD-4CEA-8627-43FD1B5E7DF8}" type="presParOf" srcId="{D7804ABD-5417-4E15-A49C-C64785FE9FDC}" destId="{7708B10B-8365-4FC3-8DFB-B7F1161FAD25}" srcOrd="4" destOrd="0" presId="urn:microsoft.com/office/officeart/2005/8/layout/orgChart1"/>
    <dgm:cxn modelId="{8073952F-E5AD-4F2A-8BA1-E6F73797A049}" type="presParOf" srcId="{D7804ABD-5417-4E15-A49C-C64785FE9FDC}" destId="{9094DD12-621D-46FD-974D-EAA2DF2D5F2B}" srcOrd="5" destOrd="0" presId="urn:microsoft.com/office/officeart/2005/8/layout/orgChart1"/>
    <dgm:cxn modelId="{A392F51C-B589-491D-BFFB-C2A4B7F0DFF5}" type="presParOf" srcId="{9094DD12-621D-46FD-974D-EAA2DF2D5F2B}" destId="{EAF85FD1-9A12-4DD7-8278-F261206DCC63}" srcOrd="0" destOrd="0" presId="urn:microsoft.com/office/officeart/2005/8/layout/orgChart1"/>
    <dgm:cxn modelId="{F0A5DC30-A583-4D7E-B039-402ED2EB3AE0}" type="presParOf" srcId="{EAF85FD1-9A12-4DD7-8278-F261206DCC63}" destId="{4032F45F-A62C-4232-9C7B-6556EC95FA28}" srcOrd="0" destOrd="0" presId="urn:microsoft.com/office/officeart/2005/8/layout/orgChart1"/>
    <dgm:cxn modelId="{46D0889D-E601-4879-8DCC-BA5B24AE0AEB}" type="presParOf" srcId="{EAF85FD1-9A12-4DD7-8278-F261206DCC63}" destId="{80873C25-9091-4FFD-86DE-29FAC970B106}" srcOrd="1" destOrd="0" presId="urn:microsoft.com/office/officeart/2005/8/layout/orgChart1"/>
    <dgm:cxn modelId="{8ACA61E0-72CB-4FA6-B32C-4126F37266D7}" type="presParOf" srcId="{9094DD12-621D-46FD-974D-EAA2DF2D5F2B}" destId="{74358A05-CCA3-455C-B498-4C1B2EFA2261}" srcOrd="1" destOrd="0" presId="urn:microsoft.com/office/officeart/2005/8/layout/orgChart1"/>
    <dgm:cxn modelId="{05CE3C91-3800-4118-8CA1-A02B5218CC48}" type="presParOf" srcId="{74358A05-CCA3-455C-B498-4C1B2EFA2261}" destId="{261E2478-2167-421F-B432-32F2C19DA6B1}" srcOrd="0" destOrd="0" presId="urn:microsoft.com/office/officeart/2005/8/layout/orgChart1"/>
    <dgm:cxn modelId="{9857E0ED-E9B1-40E5-AB9A-940B40D39590}" type="presParOf" srcId="{74358A05-CCA3-455C-B498-4C1B2EFA2261}" destId="{59A7133C-B09E-4DDD-8DA1-9918B48B8FD9}" srcOrd="1" destOrd="0" presId="urn:microsoft.com/office/officeart/2005/8/layout/orgChart1"/>
    <dgm:cxn modelId="{A389201E-8B7B-48DA-81D0-EA3EEE817DAC}" type="presParOf" srcId="{59A7133C-B09E-4DDD-8DA1-9918B48B8FD9}" destId="{E343F818-BB6E-475D-B2B2-59F4AA73F211}" srcOrd="0" destOrd="0" presId="urn:microsoft.com/office/officeart/2005/8/layout/orgChart1"/>
    <dgm:cxn modelId="{B96F19AD-4F8E-4428-8C6A-BCFA40C0F0D2}" type="presParOf" srcId="{E343F818-BB6E-475D-B2B2-59F4AA73F211}" destId="{A08792C4-08CA-4DC2-A203-7E548412BFC5}" srcOrd="0" destOrd="0" presId="urn:microsoft.com/office/officeart/2005/8/layout/orgChart1"/>
    <dgm:cxn modelId="{EC304AF1-88E8-4900-9BF1-C7C2EBAD4C96}" type="presParOf" srcId="{E343F818-BB6E-475D-B2B2-59F4AA73F211}" destId="{5D9B9088-674D-43A0-8DFC-BB8B41FD883F}" srcOrd="1" destOrd="0" presId="urn:microsoft.com/office/officeart/2005/8/layout/orgChart1"/>
    <dgm:cxn modelId="{F711D657-4370-4A85-AB46-001A44001A93}" type="presParOf" srcId="{59A7133C-B09E-4DDD-8DA1-9918B48B8FD9}" destId="{7F0E4C00-AC53-4FBF-93C8-0E42911AA247}" srcOrd="1" destOrd="0" presId="urn:microsoft.com/office/officeart/2005/8/layout/orgChart1"/>
    <dgm:cxn modelId="{CB38107C-C31F-4887-BAD5-0780782981A1}" type="presParOf" srcId="{59A7133C-B09E-4DDD-8DA1-9918B48B8FD9}" destId="{A30CFB3B-707F-40CA-B0A9-90E70D9B6CE9}" srcOrd="2" destOrd="0" presId="urn:microsoft.com/office/officeart/2005/8/layout/orgChart1"/>
    <dgm:cxn modelId="{9AAB7659-3BE8-4BA7-AE30-18ACADD7F0FD}" type="presParOf" srcId="{9094DD12-621D-46FD-974D-EAA2DF2D5F2B}" destId="{630EBB86-A3AF-4133-963D-B34EABCBC9E3}" srcOrd="2" destOrd="0" presId="urn:microsoft.com/office/officeart/2005/8/layout/orgChart1"/>
    <dgm:cxn modelId="{CA6A781D-8635-477E-AF8D-A14842D98D9C}" type="presParOf" srcId="{0E15ED79-7793-4C1F-8BB2-A766EC5555D7}" destId="{BE64C8F0-1563-4134-8180-2E53A3B53AA7}" srcOrd="2" destOrd="0" presId="urn:microsoft.com/office/officeart/2005/8/layout/orgChart1"/>
    <dgm:cxn modelId="{2E2A9D6B-0A06-4A07-AA75-7B7EBC398207}"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61E2478-2167-421F-B432-32F2C19DA6B1}">
      <dsp:nvSpPr>
        <dsp:cNvPr id="0" name=""/>
        <dsp:cNvSpPr/>
      </dsp:nvSpPr>
      <dsp:spPr>
        <a:xfrm>
          <a:off x="30783521"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708B10B-8365-4FC3-8DFB-B7F1161FAD25}">
      <dsp:nvSpPr>
        <dsp:cNvPr id="0" name=""/>
        <dsp:cNvSpPr/>
      </dsp:nvSpPr>
      <dsp:spPr>
        <a:xfrm>
          <a:off x="29866038" y="4822702"/>
          <a:ext cx="1370561" cy="237866"/>
        </a:xfrm>
        <a:custGeom>
          <a:avLst/>
          <a:gdLst/>
          <a:ahLst/>
          <a:cxnLst/>
          <a:rect l="0" t="0" r="0" b="0"/>
          <a:pathLst>
            <a:path>
              <a:moveTo>
                <a:pt x="0" y="0"/>
              </a:moveTo>
              <a:lnTo>
                <a:pt x="0" y="118933"/>
              </a:lnTo>
              <a:lnTo>
                <a:pt x="1370561" y="118933"/>
              </a:lnTo>
              <a:lnTo>
                <a:pt x="1370561"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047303-90CE-4428-B3B8-D8E381A3BAC5}">
      <dsp:nvSpPr>
        <dsp:cNvPr id="0" name=""/>
        <dsp:cNvSpPr/>
      </dsp:nvSpPr>
      <dsp:spPr>
        <a:xfrm>
          <a:off x="29820318" y="4822702"/>
          <a:ext cx="91440" cy="237866"/>
        </a:xfrm>
        <a:custGeom>
          <a:avLst/>
          <a:gdLst/>
          <a:ahLst/>
          <a:cxnLst/>
          <a:rect l="0" t="0" r="0" b="0"/>
          <a:pathLst>
            <a:path>
              <a:moveTo>
                <a:pt x="45720" y="0"/>
              </a:moveTo>
              <a:lnTo>
                <a:pt x="4572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BB375E-E2B3-4E02-BD56-09058A9CB153}">
      <dsp:nvSpPr>
        <dsp:cNvPr id="0" name=""/>
        <dsp:cNvSpPr/>
      </dsp:nvSpPr>
      <dsp:spPr>
        <a:xfrm>
          <a:off x="28495476" y="4822702"/>
          <a:ext cx="1370561" cy="237866"/>
        </a:xfrm>
        <a:custGeom>
          <a:avLst/>
          <a:gdLst/>
          <a:ahLst/>
          <a:cxnLst/>
          <a:rect l="0" t="0" r="0" b="0"/>
          <a:pathLst>
            <a:path>
              <a:moveTo>
                <a:pt x="1370561" y="0"/>
              </a:moveTo>
              <a:lnTo>
                <a:pt x="1370561" y="118933"/>
              </a:lnTo>
              <a:lnTo>
                <a:pt x="0" y="118933"/>
              </a:lnTo>
              <a:lnTo>
                <a:pt x="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D230203-2C46-4106-81D2-D4655651945F}">
      <dsp:nvSpPr>
        <dsp:cNvPr id="0" name=""/>
        <dsp:cNvSpPr/>
      </dsp:nvSpPr>
      <dsp:spPr>
        <a:xfrm>
          <a:off x="15153787" y="3255816"/>
          <a:ext cx="14712250" cy="1000538"/>
        </a:xfrm>
        <a:custGeom>
          <a:avLst/>
          <a:gdLst/>
          <a:ahLst/>
          <a:cxnLst/>
          <a:rect l="0" t="0" r="0" b="0"/>
          <a:pathLst>
            <a:path>
              <a:moveTo>
                <a:pt x="0" y="0"/>
              </a:moveTo>
              <a:lnTo>
                <a:pt x="0" y="881605"/>
              </a:lnTo>
              <a:lnTo>
                <a:pt x="14712250" y="881605"/>
              </a:lnTo>
              <a:lnTo>
                <a:pt x="14712250" y="100053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A778F9A-A18B-4756-9FA7-3D8CE8C12B29}">
      <dsp:nvSpPr>
        <dsp:cNvPr id="0" name=""/>
        <dsp:cNvSpPr/>
      </dsp:nvSpPr>
      <dsp:spPr>
        <a:xfrm>
          <a:off x="25754352" y="4822702"/>
          <a:ext cx="1370561" cy="237866"/>
        </a:xfrm>
        <a:custGeom>
          <a:avLst/>
          <a:gdLst/>
          <a:ahLst/>
          <a:cxnLst/>
          <a:rect l="0" t="0" r="0" b="0"/>
          <a:pathLst>
            <a:path>
              <a:moveTo>
                <a:pt x="0" y="0"/>
              </a:moveTo>
              <a:lnTo>
                <a:pt x="0" y="118933"/>
              </a:lnTo>
              <a:lnTo>
                <a:pt x="1370561" y="118933"/>
              </a:lnTo>
              <a:lnTo>
                <a:pt x="1370561"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C8BD852-A4E2-42C7-997F-A9B9AB24DC34}">
      <dsp:nvSpPr>
        <dsp:cNvPr id="0" name=""/>
        <dsp:cNvSpPr/>
      </dsp:nvSpPr>
      <dsp:spPr>
        <a:xfrm>
          <a:off x="25708632" y="4822702"/>
          <a:ext cx="91440" cy="237866"/>
        </a:xfrm>
        <a:custGeom>
          <a:avLst/>
          <a:gdLst/>
          <a:ahLst/>
          <a:cxnLst/>
          <a:rect l="0" t="0" r="0" b="0"/>
          <a:pathLst>
            <a:path>
              <a:moveTo>
                <a:pt x="45720" y="0"/>
              </a:moveTo>
              <a:lnTo>
                <a:pt x="4572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194CBB-9D16-4ADA-983E-AC46AB723779}">
      <dsp:nvSpPr>
        <dsp:cNvPr id="0" name=""/>
        <dsp:cNvSpPr/>
      </dsp:nvSpPr>
      <dsp:spPr>
        <a:xfrm>
          <a:off x="23930712" y="5626916"/>
          <a:ext cx="169904" cy="610152"/>
        </a:xfrm>
        <a:custGeom>
          <a:avLst/>
          <a:gdLst/>
          <a:ahLst/>
          <a:cxnLst/>
          <a:rect l="0" t="0" r="0" b="0"/>
          <a:pathLst>
            <a:path>
              <a:moveTo>
                <a:pt x="0" y="0"/>
              </a:moveTo>
              <a:lnTo>
                <a:pt x="0" y="610152"/>
              </a:lnTo>
              <a:lnTo>
                <a:pt x="169904" y="61015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96D9CE2-88C8-4352-B6D4-082928633729}">
      <dsp:nvSpPr>
        <dsp:cNvPr id="0" name=""/>
        <dsp:cNvSpPr/>
      </dsp:nvSpPr>
      <dsp:spPr>
        <a:xfrm>
          <a:off x="24383790" y="4822702"/>
          <a:ext cx="1370561" cy="237866"/>
        </a:xfrm>
        <a:custGeom>
          <a:avLst/>
          <a:gdLst/>
          <a:ahLst/>
          <a:cxnLst/>
          <a:rect l="0" t="0" r="0" b="0"/>
          <a:pathLst>
            <a:path>
              <a:moveTo>
                <a:pt x="1370561" y="0"/>
              </a:moveTo>
              <a:lnTo>
                <a:pt x="1370561" y="118933"/>
              </a:lnTo>
              <a:lnTo>
                <a:pt x="0" y="118933"/>
              </a:lnTo>
              <a:lnTo>
                <a:pt x="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5C342AC-1B91-4A47-B5BC-2A67032E85CD}">
      <dsp:nvSpPr>
        <dsp:cNvPr id="0" name=""/>
        <dsp:cNvSpPr/>
      </dsp:nvSpPr>
      <dsp:spPr>
        <a:xfrm>
          <a:off x="15153787" y="3255816"/>
          <a:ext cx="10600565" cy="1000538"/>
        </a:xfrm>
        <a:custGeom>
          <a:avLst/>
          <a:gdLst/>
          <a:ahLst/>
          <a:cxnLst/>
          <a:rect l="0" t="0" r="0" b="0"/>
          <a:pathLst>
            <a:path>
              <a:moveTo>
                <a:pt x="0" y="0"/>
              </a:moveTo>
              <a:lnTo>
                <a:pt x="0" y="881605"/>
              </a:lnTo>
              <a:lnTo>
                <a:pt x="10600565" y="881605"/>
              </a:lnTo>
              <a:lnTo>
                <a:pt x="10600565" y="100053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E17C473-6E4D-42FF-AE7E-EBDCCB3F26DE}">
      <dsp:nvSpPr>
        <dsp:cNvPr id="0" name=""/>
        <dsp:cNvSpPr/>
      </dsp:nvSpPr>
      <dsp:spPr>
        <a:xfrm>
          <a:off x="22560150" y="5626916"/>
          <a:ext cx="169904" cy="1514940"/>
        </a:xfrm>
        <a:custGeom>
          <a:avLst/>
          <a:gdLst/>
          <a:ahLst/>
          <a:cxnLst/>
          <a:rect l="0" t="0" r="0" b="0"/>
          <a:pathLst>
            <a:path>
              <a:moveTo>
                <a:pt x="0" y="0"/>
              </a:moveTo>
              <a:lnTo>
                <a:pt x="0" y="1514940"/>
              </a:lnTo>
              <a:lnTo>
                <a:pt x="169904" y="15149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F008B6-3598-43F1-B2F8-AD403F6DFA5C}">
      <dsp:nvSpPr>
        <dsp:cNvPr id="0" name=""/>
        <dsp:cNvSpPr/>
      </dsp:nvSpPr>
      <dsp:spPr>
        <a:xfrm>
          <a:off x="22560150" y="5626916"/>
          <a:ext cx="169904" cy="615883"/>
        </a:xfrm>
        <a:custGeom>
          <a:avLst/>
          <a:gdLst/>
          <a:ahLst/>
          <a:cxnLst/>
          <a:rect l="0" t="0" r="0" b="0"/>
          <a:pathLst>
            <a:path>
              <a:moveTo>
                <a:pt x="0" y="0"/>
              </a:moveTo>
              <a:lnTo>
                <a:pt x="0" y="615883"/>
              </a:lnTo>
              <a:lnTo>
                <a:pt x="169904" y="61588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FB0D15-FC5D-419E-AC88-AE3C4BCFBC52}">
      <dsp:nvSpPr>
        <dsp:cNvPr id="0" name=""/>
        <dsp:cNvSpPr/>
      </dsp:nvSpPr>
      <dsp:spPr>
        <a:xfrm>
          <a:off x="22962174" y="4794260"/>
          <a:ext cx="91440" cy="266308"/>
        </a:xfrm>
        <a:custGeom>
          <a:avLst/>
          <a:gdLst/>
          <a:ahLst/>
          <a:cxnLst/>
          <a:rect l="0" t="0" r="0" b="0"/>
          <a:pathLst>
            <a:path>
              <a:moveTo>
                <a:pt x="45720" y="0"/>
              </a:moveTo>
              <a:lnTo>
                <a:pt x="45720" y="147375"/>
              </a:lnTo>
              <a:lnTo>
                <a:pt x="51054" y="147375"/>
              </a:lnTo>
              <a:lnTo>
                <a:pt x="51054" y="2663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02A9406-D97E-455D-8D8E-E2D6EB0D17A7}">
      <dsp:nvSpPr>
        <dsp:cNvPr id="0" name=""/>
        <dsp:cNvSpPr/>
      </dsp:nvSpPr>
      <dsp:spPr>
        <a:xfrm>
          <a:off x="21642667" y="4794260"/>
          <a:ext cx="1365226" cy="266308"/>
        </a:xfrm>
        <a:custGeom>
          <a:avLst/>
          <a:gdLst/>
          <a:ahLst/>
          <a:cxnLst/>
          <a:rect l="0" t="0" r="0" b="0"/>
          <a:pathLst>
            <a:path>
              <a:moveTo>
                <a:pt x="1365226" y="0"/>
              </a:moveTo>
              <a:lnTo>
                <a:pt x="1365226" y="147375"/>
              </a:lnTo>
              <a:lnTo>
                <a:pt x="0" y="147375"/>
              </a:lnTo>
              <a:lnTo>
                <a:pt x="0" y="2663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CCEF42F-00E0-457B-875C-8ADA2FD518D2}">
      <dsp:nvSpPr>
        <dsp:cNvPr id="0" name=""/>
        <dsp:cNvSpPr/>
      </dsp:nvSpPr>
      <dsp:spPr>
        <a:xfrm>
          <a:off x="20272105" y="4794260"/>
          <a:ext cx="2735788" cy="266308"/>
        </a:xfrm>
        <a:custGeom>
          <a:avLst/>
          <a:gdLst/>
          <a:ahLst/>
          <a:cxnLst/>
          <a:rect l="0" t="0" r="0" b="0"/>
          <a:pathLst>
            <a:path>
              <a:moveTo>
                <a:pt x="2735788" y="0"/>
              </a:moveTo>
              <a:lnTo>
                <a:pt x="2735788" y="147375"/>
              </a:lnTo>
              <a:lnTo>
                <a:pt x="0" y="147375"/>
              </a:lnTo>
              <a:lnTo>
                <a:pt x="0" y="2663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156B07-59DA-49C8-8721-7655D94DAC36}">
      <dsp:nvSpPr>
        <dsp:cNvPr id="0" name=""/>
        <dsp:cNvSpPr/>
      </dsp:nvSpPr>
      <dsp:spPr>
        <a:xfrm>
          <a:off x="15153787" y="3255816"/>
          <a:ext cx="7854106" cy="972096"/>
        </a:xfrm>
        <a:custGeom>
          <a:avLst/>
          <a:gdLst/>
          <a:ahLst/>
          <a:cxnLst/>
          <a:rect l="0" t="0" r="0" b="0"/>
          <a:pathLst>
            <a:path>
              <a:moveTo>
                <a:pt x="0" y="0"/>
              </a:moveTo>
              <a:lnTo>
                <a:pt x="0" y="853163"/>
              </a:lnTo>
              <a:lnTo>
                <a:pt x="7854106" y="853163"/>
              </a:lnTo>
              <a:lnTo>
                <a:pt x="7854106" y="97209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9E8CCA1-FAF5-4C21-840D-09FDAAF0F484}">
      <dsp:nvSpPr>
        <dsp:cNvPr id="0" name=""/>
        <dsp:cNvSpPr/>
      </dsp:nvSpPr>
      <dsp:spPr>
        <a:xfrm>
          <a:off x="17530981" y="4822702"/>
          <a:ext cx="1370561" cy="237866"/>
        </a:xfrm>
        <a:custGeom>
          <a:avLst/>
          <a:gdLst/>
          <a:ahLst/>
          <a:cxnLst/>
          <a:rect l="0" t="0" r="0" b="0"/>
          <a:pathLst>
            <a:path>
              <a:moveTo>
                <a:pt x="0" y="0"/>
              </a:moveTo>
              <a:lnTo>
                <a:pt x="0" y="118933"/>
              </a:lnTo>
              <a:lnTo>
                <a:pt x="1370561" y="118933"/>
              </a:lnTo>
              <a:lnTo>
                <a:pt x="1370561"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F0F02A3-0231-4D27-BDE2-73BC35AB9A79}">
      <dsp:nvSpPr>
        <dsp:cNvPr id="0" name=""/>
        <dsp:cNvSpPr/>
      </dsp:nvSpPr>
      <dsp:spPr>
        <a:xfrm>
          <a:off x="17485261" y="4822702"/>
          <a:ext cx="91440" cy="237866"/>
        </a:xfrm>
        <a:custGeom>
          <a:avLst/>
          <a:gdLst/>
          <a:ahLst/>
          <a:cxnLst/>
          <a:rect l="0" t="0" r="0" b="0"/>
          <a:pathLst>
            <a:path>
              <a:moveTo>
                <a:pt x="45720" y="0"/>
              </a:moveTo>
              <a:lnTo>
                <a:pt x="4572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378FA47-6164-4280-87EF-CAEBC6BE3A3B}">
      <dsp:nvSpPr>
        <dsp:cNvPr id="0" name=""/>
        <dsp:cNvSpPr/>
      </dsp:nvSpPr>
      <dsp:spPr>
        <a:xfrm>
          <a:off x="15707341"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02F809A-6153-4F56-BFDD-1E6AAAA59D99}">
      <dsp:nvSpPr>
        <dsp:cNvPr id="0" name=""/>
        <dsp:cNvSpPr/>
      </dsp:nvSpPr>
      <dsp:spPr>
        <a:xfrm>
          <a:off x="16160419" y="4822702"/>
          <a:ext cx="1370561" cy="237866"/>
        </a:xfrm>
        <a:custGeom>
          <a:avLst/>
          <a:gdLst/>
          <a:ahLst/>
          <a:cxnLst/>
          <a:rect l="0" t="0" r="0" b="0"/>
          <a:pathLst>
            <a:path>
              <a:moveTo>
                <a:pt x="1370561" y="0"/>
              </a:moveTo>
              <a:lnTo>
                <a:pt x="1370561" y="118933"/>
              </a:lnTo>
              <a:lnTo>
                <a:pt x="0" y="118933"/>
              </a:lnTo>
              <a:lnTo>
                <a:pt x="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1964B16-8E59-4EB8-9EA5-274690798DCD}">
      <dsp:nvSpPr>
        <dsp:cNvPr id="0" name=""/>
        <dsp:cNvSpPr/>
      </dsp:nvSpPr>
      <dsp:spPr>
        <a:xfrm>
          <a:off x="15153787" y="3255816"/>
          <a:ext cx="2377194" cy="1000538"/>
        </a:xfrm>
        <a:custGeom>
          <a:avLst/>
          <a:gdLst/>
          <a:ahLst/>
          <a:cxnLst/>
          <a:rect l="0" t="0" r="0" b="0"/>
          <a:pathLst>
            <a:path>
              <a:moveTo>
                <a:pt x="0" y="0"/>
              </a:moveTo>
              <a:lnTo>
                <a:pt x="0" y="881605"/>
              </a:lnTo>
              <a:lnTo>
                <a:pt x="2377194" y="881605"/>
              </a:lnTo>
              <a:lnTo>
                <a:pt x="2377194" y="100053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9A98DCB-BD2B-41C4-B805-B05DBA5F7BF0}">
      <dsp:nvSpPr>
        <dsp:cNvPr id="0" name=""/>
        <dsp:cNvSpPr/>
      </dsp:nvSpPr>
      <dsp:spPr>
        <a:xfrm>
          <a:off x="14336779" y="5626916"/>
          <a:ext cx="169904" cy="2129467"/>
        </a:xfrm>
        <a:custGeom>
          <a:avLst/>
          <a:gdLst/>
          <a:ahLst/>
          <a:cxnLst/>
          <a:rect l="0" t="0" r="0" b="0"/>
          <a:pathLst>
            <a:path>
              <a:moveTo>
                <a:pt x="0" y="0"/>
              </a:moveTo>
              <a:lnTo>
                <a:pt x="0" y="2129467"/>
              </a:lnTo>
              <a:lnTo>
                <a:pt x="169904" y="212946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F57DD76-3327-421E-9AA2-4690A2D9A58C}">
      <dsp:nvSpPr>
        <dsp:cNvPr id="0" name=""/>
        <dsp:cNvSpPr/>
      </dsp:nvSpPr>
      <dsp:spPr>
        <a:xfrm>
          <a:off x="14336779" y="5626916"/>
          <a:ext cx="169904" cy="1325253"/>
        </a:xfrm>
        <a:custGeom>
          <a:avLst/>
          <a:gdLst/>
          <a:ahLst/>
          <a:cxnLst/>
          <a:rect l="0" t="0" r="0" b="0"/>
          <a:pathLst>
            <a:path>
              <a:moveTo>
                <a:pt x="0" y="0"/>
              </a:moveTo>
              <a:lnTo>
                <a:pt x="0" y="1325253"/>
              </a:lnTo>
              <a:lnTo>
                <a:pt x="169904" y="13252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5D13BCE-4D37-4602-AC79-0C4DED70AAA2}">
      <dsp:nvSpPr>
        <dsp:cNvPr id="0" name=""/>
        <dsp:cNvSpPr/>
      </dsp:nvSpPr>
      <dsp:spPr>
        <a:xfrm>
          <a:off x="14336779"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12BD2B-6DEA-48CD-80D9-DC7DDCC6D555}">
      <dsp:nvSpPr>
        <dsp:cNvPr id="0" name=""/>
        <dsp:cNvSpPr/>
      </dsp:nvSpPr>
      <dsp:spPr>
        <a:xfrm>
          <a:off x="14744138" y="4841788"/>
          <a:ext cx="91440" cy="218780"/>
        </a:xfrm>
        <a:custGeom>
          <a:avLst/>
          <a:gdLst/>
          <a:ahLst/>
          <a:cxnLst/>
          <a:rect l="0" t="0" r="0" b="0"/>
          <a:pathLst>
            <a:path>
              <a:moveTo>
                <a:pt x="45720" y="0"/>
              </a:moveTo>
              <a:lnTo>
                <a:pt x="45720" y="21878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6CA2E08-DA89-44CA-B45A-CC6DD5DC335C}">
      <dsp:nvSpPr>
        <dsp:cNvPr id="0" name=""/>
        <dsp:cNvSpPr/>
      </dsp:nvSpPr>
      <dsp:spPr>
        <a:xfrm>
          <a:off x="14789858" y="3255816"/>
          <a:ext cx="363929" cy="1019624"/>
        </a:xfrm>
        <a:custGeom>
          <a:avLst/>
          <a:gdLst/>
          <a:ahLst/>
          <a:cxnLst/>
          <a:rect l="0" t="0" r="0" b="0"/>
          <a:pathLst>
            <a:path>
              <a:moveTo>
                <a:pt x="363929" y="0"/>
              </a:moveTo>
              <a:lnTo>
                <a:pt x="363929" y="900691"/>
              </a:lnTo>
              <a:lnTo>
                <a:pt x="0" y="900691"/>
              </a:lnTo>
              <a:lnTo>
                <a:pt x="0" y="101962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AA9BCAD-A462-48B1-AEA0-0FDB35664C37}">
      <dsp:nvSpPr>
        <dsp:cNvPr id="0" name=""/>
        <dsp:cNvSpPr/>
      </dsp:nvSpPr>
      <dsp:spPr>
        <a:xfrm>
          <a:off x="12966218" y="5626916"/>
          <a:ext cx="169904" cy="2129467"/>
        </a:xfrm>
        <a:custGeom>
          <a:avLst/>
          <a:gdLst/>
          <a:ahLst/>
          <a:cxnLst/>
          <a:rect l="0" t="0" r="0" b="0"/>
          <a:pathLst>
            <a:path>
              <a:moveTo>
                <a:pt x="0" y="0"/>
              </a:moveTo>
              <a:lnTo>
                <a:pt x="0" y="2129467"/>
              </a:lnTo>
              <a:lnTo>
                <a:pt x="169904" y="212946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5F04E9B-14E7-4897-ACBA-1EE0C7B63372}">
      <dsp:nvSpPr>
        <dsp:cNvPr id="0" name=""/>
        <dsp:cNvSpPr/>
      </dsp:nvSpPr>
      <dsp:spPr>
        <a:xfrm>
          <a:off x="12966218" y="5626916"/>
          <a:ext cx="169904" cy="1325253"/>
        </a:xfrm>
        <a:custGeom>
          <a:avLst/>
          <a:gdLst/>
          <a:ahLst/>
          <a:cxnLst/>
          <a:rect l="0" t="0" r="0" b="0"/>
          <a:pathLst>
            <a:path>
              <a:moveTo>
                <a:pt x="0" y="0"/>
              </a:moveTo>
              <a:lnTo>
                <a:pt x="0" y="1325253"/>
              </a:lnTo>
              <a:lnTo>
                <a:pt x="169904" y="13252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729922B-8410-45C7-BD1F-B82B6A10B4C1}">
      <dsp:nvSpPr>
        <dsp:cNvPr id="0" name=""/>
        <dsp:cNvSpPr/>
      </dsp:nvSpPr>
      <dsp:spPr>
        <a:xfrm>
          <a:off x="12966218"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7D474F9-9821-44CF-BEF6-87284DE07F9A}">
      <dsp:nvSpPr>
        <dsp:cNvPr id="0" name=""/>
        <dsp:cNvSpPr/>
      </dsp:nvSpPr>
      <dsp:spPr>
        <a:xfrm>
          <a:off x="12048734" y="4810554"/>
          <a:ext cx="1370561" cy="250014"/>
        </a:xfrm>
        <a:custGeom>
          <a:avLst/>
          <a:gdLst/>
          <a:ahLst/>
          <a:cxnLst/>
          <a:rect l="0" t="0" r="0" b="0"/>
          <a:pathLst>
            <a:path>
              <a:moveTo>
                <a:pt x="0" y="0"/>
              </a:moveTo>
              <a:lnTo>
                <a:pt x="0" y="131081"/>
              </a:lnTo>
              <a:lnTo>
                <a:pt x="1370561" y="131081"/>
              </a:lnTo>
              <a:lnTo>
                <a:pt x="1370561"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2F1219C-A78F-42BB-B429-7DEAE8B92C66}">
      <dsp:nvSpPr>
        <dsp:cNvPr id="0" name=""/>
        <dsp:cNvSpPr/>
      </dsp:nvSpPr>
      <dsp:spPr>
        <a:xfrm>
          <a:off x="11595656" y="5626916"/>
          <a:ext cx="169904" cy="2129467"/>
        </a:xfrm>
        <a:custGeom>
          <a:avLst/>
          <a:gdLst/>
          <a:ahLst/>
          <a:cxnLst/>
          <a:rect l="0" t="0" r="0" b="0"/>
          <a:pathLst>
            <a:path>
              <a:moveTo>
                <a:pt x="0" y="0"/>
              </a:moveTo>
              <a:lnTo>
                <a:pt x="0" y="2129467"/>
              </a:lnTo>
              <a:lnTo>
                <a:pt x="169904" y="212946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B5F0485-FDA7-4D9C-98A6-40C2F37F02BB}">
      <dsp:nvSpPr>
        <dsp:cNvPr id="0" name=""/>
        <dsp:cNvSpPr/>
      </dsp:nvSpPr>
      <dsp:spPr>
        <a:xfrm>
          <a:off x="11595656" y="5626916"/>
          <a:ext cx="169904" cy="1325253"/>
        </a:xfrm>
        <a:custGeom>
          <a:avLst/>
          <a:gdLst/>
          <a:ahLst/>
          <a:cxnLst/>
          <a:rect l="0" t="0" r="0" b="0"/>
          <a:pathLst>
            <a:path>
              <a:moveTo>
                <a:pt x="0" y="0"/>
              </a:moveTo>
              <a:lnTo>
                <a:pt x="0" y="1325253"/>
              </a:lnTo>
              <a:lnTo>
                <a:pt x="169904" y="13252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11595656"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12003014" y="4810554"/>
          <a:ext cx="91440" cy="250014"/>
        </a:xfrm>
        <a:custGeom>
          <a:avLst/>
          <a:gdLst/>
          <a:ahLst/>
          <a:cxnLst/>
          <a:rect l="0" t="0" r="0" b="0"/>
          <a:pathLst>
            <a:path>
              <a:moveTo>
                <a:pt x="45720" y="0"/>
              </a:moveTo>
              <a:lnTo>
                <a:pt x="45720"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C360EE2-F346-4B31-8BE1-778BD356B530}">
      <dsp:nvSpPr>
        <dsp:cNvPr id="0" name=""/>
        <dsp:cNvSpPr/>
      </dsp:nvSpPr>
      <dsp:spPr>
        <a:xfrm>
          <a:off x="10225094" y="5626916"/>
          <a:ext cx="169904" cy="2129467"/>
        </a:xfrm>
        <a:custGeom>
          <a:avLst/>
          <a:gdLst/>
          <a:ahLst/>
          <a:cxnLst/>
          <a:rect l="0" t="0" r="0" b="0"/>
          <a:pathLst>
            <a:path>
              <a:moveTo>
                <a:pt x="0" y="0"/>
              </a:moveTo>
              <a:lnTo>
                <a:pt x="0" y="2129467"/>
              </a:lnTo>
              <a:lnTo>
                <a:pt x="169904" y="212946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10225094" y="5626916"/>
          <a:ext cx="169904" cy="1325253"/>
        </a:xfrm>
        <a:custGeom>
          <a:avLst/>
          <a:gdLst/>
          <a:ahLst/>
          <a:cxnLst/>
          <a:rect l="0" t="0" r="0" b="0"/>
          <a:pathLst>
            <a:path>
              <a:moveTo>
                <a:pt x="0" y="0"/>
              </a:moveTo>
              <a:lnTo>
                <a:pt x="0" y="1325253"/>
              </a:lnTo>
              <a:lnTo>
                <a:pt x="169904" y="13252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10225094"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10678172" y="4810554"/>
          <a:ext cx="1370561" cy="250014"/>
        </a:xfrm>
        <a:custGeom>
          <a:avLst/>
          <a:gdLst/>
          <a:ahLst/>
          <a:cxnLst/>
          <a:rect l="0" t="0" r="0" b="0"/>
          <a:pathLst>
            <a:path>
              <a:moveTo>
                <a:pt x="1370561" y="0"/>
              </a:moveTo>
              <a:lnTo>
                <a:pt x="1370561" y="131081"/>
              </a:lnTo>
              <a:lnTo>
                <a:pt x="0" y="131081"/>
              </a:lnTo>
              <a:lnTo>
                <a:pt x="0"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12048734" y="3255816"/>
          <a:ext cx="3105053" cy="988390"/>
        </a:xfrm>
        <a:custGeom>
          <a:avLst/>
          <a:gdLst/>
          <a:ahLst/>
          <a:cxnLst/>
          <a:rect l="0" t="0" r="0" b="0"/>
          <a:pathLst>
            <a:path>
              <a:moveTo>
                <a:pt x="3105053" y="0"/>
              </a:moveTo>
              <a:lnTo>
                <a:pt x="3105053" y="869457"/>
              </a:lnTo>
              <a:lnTo>
                <a:pt x="0" y="869457"/>
              </a:lnTo>
              <a:lnTo>
                <a:pt x="0" y="9883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B529CB-F8D0-4835-AC4E-4A9EE2C3F109}">
      <dsp:nvSpPr>
        <dsp:cNvPr id="0" name=""/>
        <dsp:cNvSpPr/>
      </dsp:nvSpPr>
      <dsp:spPr>
        <a:xfrm>
          <a:off x="7251768" y="4810554"/>
          <a:ext cx="2055842" cy="250014"/>
        </a:xfrm>
        <a:custGeom>
          <a:avLst/>
          <a:gdLst/>
          <a:ahLst/>
          <a:cxnLst/>
          <a:rect l="0" t="0" r="0" b="0"/>
          <a:pathLst>
            <a:path>
              <a:moveTo>
                <a:pt x="0" y="0"/>
              </a:moveTo>
              <a:lnTo>
                <a:pt x="0" y="131081"/>
              </a:lnTo>
              <a:lnTo>
                <a:pt x="2055842" y="131081"/>
              </a:lnTo>
              <a:lnTo>
                <a:pt x="2055842"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0FA38C0-8526-405A-A79C-EA4B43160A0F}">
      <dsp:nvSpPr>
        <dsp:cNvPr id="0" name=""/>
        <dsp:cNvSpPr/>
      </dsp:nvSpPr>
      <dsp:spPr>
        <a:xfrm>
          <a:off x="7251768" y="4810554"/>
          <a:ext cx="685280" cy="250014"/>
        </a:xfrm>
        <a:custGeom>
          <a:avLst/>
          <a:gdLst/>
          <a:ahLst/>
          <a:cxnLst/>
          <a:rect l="0" t="0" r="0" b="0"/>
          <a:pathLst>
            <a:path>
              <a:moveTo>
                <a:pt x="0" y="0"/>
              </a:moveTo>
              <a:lnTo>
                <a:pt x="0" y="131081"/>
              </a:lnTo>
              <a:lnTo>
                <a:pt x="685280" y="131081"/>
              </a:lnTo>
              <a:lnTo>
                <a:pt x="685280"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266A937-366F-4957-A7E6-B3FC88B4761F}">
      <dsp:nvSpPr>
        <dsp:cNvPr id="0" name=""/>
        <dsp:cNvSpPr/>
      </dsp:nvSpPr>
      <dsp:spPr>
        <a:xfrm>
          <a:off x="6566487" y="4810554"/>
          <a:ext cx="685280" cy="250014"/>
        </a:xfrm>
        <a:custGeom>
          <a:avLst/>
          <a:gdLst/>
          <a:ahLst/>
          <a:cxnLst/>
          <a:rect l="0" t="0" r="0" b="0"/>
          <a:pathLst>
            <a:path>
              <a:moveTo>
                <a:pt x="685280" y="0"/>
              </a:moveTo>
              <a:lnTo>
                <a:pt x="685280" y="131081"/>
              </a:lnTo>
              <a:lnTo>
                <a:pt x="0" y="131081"/>
              </a:lnTo>
              <a:lnTo>
                <a:pt x="0"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5E0A5BD-B9F6-4CF7-8B67-1AB84AA09C49}">
      <dsp:nvSpPr>
        <dsp:cNvPr id="0" name=""/>
        <dsp:cNvSpPr/>
      </dsp:nvSpPr>
      <dsp:spPr>
        <a:xfrm>
          <a:off x="4742847" y="5626916"/>
          <a:ext cx="169904" cy="1325253"/>
        </a:xfrm>
        <a:custGeom>
          <a:avLst/>
          <a:gdLst/>
          <a:ahLst/>
          <a:cxnLst/>
          <a:rect l="0" t="0" r="0" b="0"/>
          <a:pathLst>
            <a:path>
              <a:moveTo>
                <a:pt x="0" y="0"/>
              </a:moveTo>
              <a:lnTo>
                <a:pt x="0" y="1325253"/>
              </a:lnTo>
              <a:lnTo>
                <a:pt x="169904" y="13252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9B12A77-E83D-4F20-969B-A610DD5139D7}">
      <dsp:nvSpPr>
        <dsp:cNvPr id="0" name=""/>
        <dsp:cNvSpPr/>
      </dsp:nvSpPr>
      <dsp:spPr>
        <a:xfrm>
          <a:off x="4742847" y="5626916"/>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A1F4C4B-5B09-4894-BF80-6EEC82D7904A}">
      <dsp:nvSpPr>
        <dsp:cNvPr id="0" name=""/>
        <dsp:cNvSpPr/>
      </dsp:nvSpPr>
      <dsp:spPr>
        <a:xfrm>
          <a:off x="5195925" y="4810554"/>
          <a:ext cx="2055842" cy="250014"/>
        </a:xfrm>
        <a:custGeom>
          <a:avLst/>
          <a:gdLst/>
          <a:ahLst/>
          <a:cxnLst/>
          <a:rect l="0" t="0" r="0" b="0"/>
          <a:pathLst>
            <a:path>
              <a:moveTo>
                <a:pt x="2055842" y="0"/>
              </a:moveTo>
              <a:lnTo>
                <a:pt x="2055842" y="131081"/>
              </a:lnTo>
              <a:lnTo>
                <a:pt x="0" y="131081"/>
              </a:lnTo>
              <a:lnTo>
                <a:pt x="0"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943D994-308C-4599-BE3B-E0C4D2D0532B}">
      <dsp:nvSpPr>
        <dsp:cNvPr id="0" name=""/>
        <dsp:cNvSpPr/>
      </dsp:nvSpPr>
      <dsp:spPr>
        <a:xfrm>
          <a:off x="7251768" y="3255816"/>
          <a:ext cx="7902019" cy="988390"/>
        </a:xfrm>
        <a:custGeom>
          <a:avLst/>
          <a:gdLst/>
          <a:ahLst/>
          <a:cxnLst/>
          <a:rect l="0" t="0" r="0" b="0"/>
          <a:pathLst>
            <a:path>
              <a:moveTo>
                <a:pt x="7902019" y="0"/>
              </a:moveTo>
              <a:lnTo>
                <a:pt x="7902019" y="869457"/>
              </a:lnTo>
              <a:lnTo>
                <a:pt x="0" y="869457"/>
              </a:lnTo>
              <a:lnTo>
                <a:pt x="0" y="9883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D9D4FDF-A1E2-4834-B72F-D8D677269208}">
      <dsp:nvSpPr>
        <dsp:cNvPr id="0" name=""/>
        <dsp:cNvSpPr/>
      </dsp:nvSpPr>
      <dsp:spPr>
        <a:xfrm>
          <a:off x="3089111" y="4707892"/>
          <a:ext cx="169904" cy="3750044"/>
        </a:xfrm>
        <a:custGeom>
          <a:avLst/>
          <a:gdLst/>
          <a:ahLst/>
          <a:cxnLst/>
          <a:rect l="0" t="0" r="0" b="0"/>
          <a:pathLst>
            <a:path>
              <a:moveTo>
                <a:pt x="0" y="0"/>
              </a:moveTo>
              <a:lnTo>
                <a:pt x="0" y="3750044"/>
              </a:lnTo>
              <a:lnTo>
                <a:pt x="169904" y="375004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1872B40-94B4-435A-9535-37AAB4FCA615}">
      <dsp:nvSpPr>
        <dsp:cNvPr id="0" name=""/>
        <dsp:cNvSpPr/>
      </dsp:nvSpPr>
      <dsp:spPr>
        <a:xfrm>
          <a:off x="3089111" y="4707892"/>
          <a:ext cx="169904" cy="2945830"/>
        </a:xfrm>
        <a:custGeom>
          <a:avLst/>
          <a:gdLst/>
          <a:ahLst/>
          <a:cxnLst/>
          <a:rect l="0" t="0" r="0" b="0"/>
          <a:pathLst>
            <a:path>
              <a:moveTo>
                <a:pt x="0" y="0"/>
              </a:moveTo>
              <a:lnTo>
                <a:pt x="0" y="2945830"/>
              </a:lnTo>
              <a:lnTo>
                <a:pt x="169904" y="294583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8B4FBD4-C724-450E-8400-D0AD0F68DEBC}">
      <dsp:nvSpPr>
        <dsp:cNvPr id="0" name=""/>
        <dsp:cNvSpPr/>
      </dsp:nvSpPr>
      <dsp:spPr>
        <a:xfrm>
          <a:off x="3089111" y="4707892"/>
          <a:ext cx="169904" cy="2141616"/>
        </a:xfrm>
        <a:custGeom>
          <a:avLst/>
          <a:gdLst/>
          <a:ahLst/>
          <a:cxnLst/>
          <a:rect l="0" t="0" r="0" b="0"/>
          <a:pathLst>
            <a:path>
              <a:moveTo>
                <a:pt x="0" y="0"/>
              </a:moveTo>
              <a:lnTo>
                <a:pt x="0" y="2141616"/>
              </a:lnTo>
              <a:lnTo>
                <a:pt x="169904" y="21416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AED209-4266-4BDB-BE83-CDA7CD9680FC}">
      <dsp:nvSpPr>
        <dsp:cNvPr id="0" name=""/>
        <dsp:cNvSpPr/>
      </dsp:nvSpPr>
      <dsp:spPr>
        <a:xfrm>
          <a:off x="3089111" y="4707892"/>
          <a:ext cx="169904" cy="1337402"/>
        </a:xfrm>
        <a:custGeom>
          <a:avLst/>
          <a:gdLst/>
          <a:ahLst/>
          <a:cxnLst/>
          <a:rect l="0" t="0" r="0" b="0"/>
          <a:pathLst>
            <a:path>
              <a:moveTo>
                <a:pt x="0" y="0"/>
              </a:moveTo>
              <a:lnTo>
                <a:pt x="0" y="1337402"/>
              </a:lnTo>
              <a:lnTo>
                <a:pt x="169904" y="13374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089111" y="4707892"/>
          <a:ext cx="169904" cy="533188"/>
        </a:xfrm>
        <a:custGeom>
          <a:avLst/>
          <a:gdLst/>
          <a:ahLst/>
          <a:cxnLst/>
          <a:rect l="0" t="0" r="0" b="0"/>
          <a:pathLst>
            <a:path>
              <a:moveTo>
                <a:pt x="0" y="0"/>
              </a:moveTo>
              <a:lnTo>
                <a:pt x="0" y="533188"/>
              </a:lnTo>
              <a:lnTo>
                <a:pt x="169904" y="5331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542189" y="3255816"/>
          <a:ext cx="11611597" cy="988390"/>
        </a:xfrm>
        <a:custGeom>
          <a:avLst/>
          <a:gdLst/>
          <a:ahLst/>
          <a:cxnLst/>
          <a:rect l="0" t="0" r="0" b="0"/>
          <a:pathLst>
            <a:path>
              <a:moveTo>
                <a:pt x="11611597" y="0"/>
              </a:moveTo>
              <a:lnTo>
                <a:pt x="11611597" y="869457"/>
              </a:lnTo>
              <a:lnTo>
                <a:pt x="0" y="869457"/>
              </a:lnTo>
              <a:lnTo>
                <a:pt x="0" y="9883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4448247-81DA-4FF3-879B-24D595736639}">
      <dsp:nvSpPr>
        <dsp:cNvPr id="0" name=""/>
        <dsp:cNvSpPr/>
      </dsp:nvSpPr>
      <dsp:spPr>
        <a:xfrm>
          <a:off x="1716052" y="7235344"/>
          <a:ext cx="169904" cy="521040"/>
        </a:xfrm>
        <a:custGeom>
          <a:avLst/>
          <a:gdLst/>
          <a:ahLst/>
          <a:cxnLst/>
          <a:rect l="0" t="0" r="0" b="0"/>
          <a:pathLst>
            <a:path>
              <a:moveTo>
                <a:pt x="0" y="0"/>
              </a:moveTo>
              <a:lnTo>
                <a:pt x="0" y="521040"/>
              </a:lnTo>
              <a:lnTo>
                <a:pt x="169904"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2123410" y="6431130"/>
          <a:ext cx="91440" cy="237866"/>
        </a:xfrm>
        <a:custGeom>
          <a:avLst/>
          <a:gdLst/>
          <a:ahLst/>
          <a:cxnLst/>
          <a:rect l="0" t="0" r="0" b="0"/>
          <a:pathLst>
            <a:path>
              <a:moveTo>
                <a:pt x="45720" y="0"/>
              </a:moveTo>
              <a:lnTo>
                <a:pt x="4572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2123410" y="5626916"/>
          <a:ext cx="91440" cy="237866"/>
        </a:xfrm>
        <a:custGeom>
          <a:avLst/>
          <a:gdLst/>
          <a:ahLst/>
          <a:cxnLst/>
          <a:rect l="0" t="0" r="0" b="0"/>
          <a:pathLst>
            <a:path>
              <a:moveTo>
                <a:pt x="45720" y="0"/>
              </a:moveTo>
              <a:lnTo>
                <a:pt x="45720" y="23786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2123410" y="4810554"/>
          <a:ext cx="91440" cy="250014"/>
        </a:xfrm>
        <a:custGeom>
          <a:avLst/>
          <a:gdLst/>
          <a:ahLst/>
          <a:cxnLst/>
          <a:rect l="0" t="0" r="0" b="0"/>
          <a:pathLst>
            <a:path>
              <a:moveTo>
                <a:pt x="45720" y="0"/>
              </a:moveTo>
              <a:lnTo>
                <a:pt x="45720" y="2500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169130" y="3255816"/>
          <a:ext cx="12984657" cy="988390"/>
        </a:xfrm>
        <a:custGeom>
          <a:avLst/>
          <a:gdLst/>
          <a:ahLst/>
          <a:cxnLst/>
          <a:rect l="0" t="0" r="0" b="0"/>
          <a:pathLst>
            <a:path>
              <a:moveTo>
                <a:pt x="12984657" y="0"/>
              </a:moveTo>
              <a:lnTo>
                <a:pt x="12984657" y="869457"/>
              </a:lnTo>
              <a:lnTo>
                <a:pt x="0" y="869457"/>
              </a:lnTo>
              <a:lnTo>
                <a:pt x="0" y="9883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87147" y="4822702"/>
          <a:ext cx="145073" cy="2129467"/>
        </a:xfrm>
        <a:custGeom>
          <a:avLst/>
          <a:gdLst/>
          <a:ahLst/>
          <a:cxnLst/>
          <a:rect l="0" t="0" r="0" b="0"/>
          <a:pathLst>
            <a:path>
              <a:moveTo>
                <a:pt x="0" y="0"/>
              </a:moveTo>
              <a:lnTo>
                <a:pt x="0" y="2129467"/>
              </a:lnTo>
              <a:lnTo>
                <a:pt x="145073" y="212946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87147" y="4822702"/>
          <a:ext cx="145073" cy="1325253"/>
        </a:xfrm>
        <a:custGeom>
          <a:avLst/>
          <a:gdLst/>
          <a:ahLst/>
          <a:cxnLst/>
          <a:rect l="0" t="0" r="0" b="0"/>
          <a:pathLst>
            <a:path>
              <a:moveTo>
                <a:pt x="0" y="0"/>
              </a:moveTo>
              <a:lnTo>
                <a:pt x="0" y="1325253"/>
              </a:lnTo>
              <a:lnTo>
                <a:pt x="145073" y="13252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87147" y="4822702"/>
          <a:ext cx="145073" cy="521040"/>
        </a:xfrm>
        <a:custGeom>
          <a:avLst/>
          <a:gdLst/>
          <a:ahLst/>
          <a:cxnLst/>
          <a:rect l="0" t="0" r="0" b="0"/>
          <a:pathLst>
            <a:path>
              <a:moveTo>
                <a:pt x="0" y="0"/>
              </a:moveTo>
              <a:lnTo>
                <a:pt x="0" y="521040"/>
              </a:lnTo>
              <a:lnTo>
                <a:pt x="145073" y="5210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435736" y="3255816"/>
          <a:ext cx="14718050" cy="1000538"/>
        </a:xfrm>
        <a:custGeom>
          <a:avLst/>
          <a:gdLst/>
          <a:ahLst/>
          <a:cxnLst/>
          <a:rect l="0" t="0" r="0" b="0"/>
          <a:pathLst>
            <a:path>
              <a:moveTo>
                <a:pt x="14718050" y="0"/>
              </a:moveTo>
              <a:lnTo>
                <a:pt x="14718050" y="881605"/>
              </a:lnTo>
              <a:lnTo>
                <a:pt x="0" y="881605"/>
              </a:lnTo>
              <a:lnTo>
                <a:pt x="0" y="100053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14303348" y="2526292"/>
          <a:ext cx="1700878" cy="729523"/>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b="1" kern="1200"/>
        </a:p>
      </dsp:txBody>
      <dsp:txXfrm>
        <a:off x="14303348" y="2526292"/>
        <a:ext cx="1700878" cy="729523"/>
      </dsp:txXfrm>
    </dsp:sp>
    <dsp:sp modelId="{4C9AEEA8-806B-4221-A8CF-497F84C39D63}">
      <dsp:nvSpPr>
        <dsp:cNvPr id="0" name=""/>
        <dsp:cNvSpPr/>
      </dsp:nvSpPr>
      <dsp:spPr>
        <a:xfrm>
          <a:off x="0" y="4256354"/>
          <a:ext cx="871473"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INÍCIO</a:t>
          </a:r>
        </a:p>
      </dsp:txBody>
      <dsp:txXfrm>
        <a:off x="0" y="4256354"/>
        <a:ext cx="871473" cy="566347"/>
      </dsp:txXfrm>
    </dsp:sp>
    <dsp:sp modelId="{9E9FE827-52A4-46D9-ADB2-E6FCF0B9E008}">
      <dsp:nvSpPr>
        <dsp:cNvPr id="0" name=""/>
        <dsp:cNvSpPr/>
      </dsp:nvSpPr>
      <dsp:spPr>
        <a:xfrm>
          <a:off x="232220"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latin typeface="+mn-lt"/>
            </a:rPr>
            <a:t>LEVANTAMENTO DE REQUISITOS</a:t>
          </a:r>
        </a:p>
      </dsp:txBody>
      <dsp:txXfrm>
        <a:off x="232220" y="5060568"/>
        <a:ext cx="1132695" cy="566347"/>
      </dsp:txXfrm>
    </dsp:sp>
    <dsp:sp modelId="{CF1CE0D6-2000-45B7-B412-882350AF6F25}">
      <dsp:nvSpPr>
        <dsp:cNvPr id="0" name=""/>
        <dsp:cNvSpPr/>
      </dsp:nvSpPr>
      <dsp:spPr>
        <a:xfrm>
          <a:off x="232220" y="5864782"/>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IMERSÃO NO NEGÓCIO CANNOLI</a:t>
          </a:r>
        </a:p>
      </dsp:txBody>
      <dsp:txXfrm>
        <a:off x="232220" y="5864782"/>
        <a:ext cx="1132695" cy="566347"/>
      </dsp:txXfrm>
    </dsp:sp>
    <dsp:sp modelId="{422A5DCC-F310-4179-AC5C-3A5AA9AB3509}">
      <dsp:nvSpPr>
        <dsp:cNvPr id="0" name=""/>
        <dsp:cNvSpPr/>
      </dsp:nvSpPr>
      <dsp:spPr>
        <a:xfrm>
          <a:off x="232220" y="6668996"/>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IDENTIFICAÇÃO DE FUNCIONALIDADES E RECURSOS</a:t>
          </a:r>
        </a:p>
      </dsp:txBody>
      <dsp:txXfrm>
        <a:off x="232220" y="6668996"/>
        <a:ext cx="1132695" cy="566347"/>
      </dsp:txXfrm>
    </dsp:sp>
    <dsp:sp modelId="{D170E32D-A43F-4CAB-A215-C289F970862B}">
      <dsp:nvSpPr>
        <dsp:cNvPr id="0" name=""/>
        <dsp:cNvSpPr/>
      </dsp:nvSpPr>
      <dsp:spPr>
        <a:xfrm>
          <a:off x="1600284" y="4244206"/>
          <a:ext cx="1137690"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PLANEJAMENTO</a:t>
          </a:r>
        </a:p>
      </dsp:txBody>
      <dsp:txXfrm>
        <a:off x="1600284" y="4244206"/>
        <a:ext cx="1137690" cy="566347"/>
      </dsp:txXfrm>
    </dsp:sp>
    <dsp:sp modelId="{8D28DA9C-651E-493C-AEB4-8DE7C4670A76}">
      <dsp:nvSpPr>
        <dsp:cNvPr id="0" name=""/>
        <dsp:cNvSpPr/>
      </dsp:nvSpPr>
      <dsp:spPr>
        <a:xfrm>
          <a:off x="1602782"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DEFINIÇÃO DO ESCOPO E METAS</a:t>
          </a:r>
        </a:p>
      </dsp:txBody>
      <dsp:txXfrm>
        <a:off x="1602782" y="5060568"/>
        <a:ext cx="1132695" cy="566347"/>
      </dsp:txXfrm>
    </dsp:sp>
    <dsp:sp modelId="{72AC346F-2F4E-444E-8C03-BD2A3B5A48DE}">
      <dsp:nvSpPr>
        <dsp:cNvPr id="0" name=""/>
        <dsp:cNvSpPr/>
      </dsp:nvSpPr>
      <dsp:spPr>
        <a:xfrm>
          <a:off x="1602782" y="5864782"/>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ESTRUTURAÇÃO DO CRONOGRAMA</a:t>
          </a:r>
        </a:p>
      </dsp:txBody>
      <dsp:txXfrm>
        <a:off x="1602782" y="5864782"/>
        <a:ext cx="1132695" cy="566347"/>
      </dsp:txXfrm>
    </dsp:sp>
    <dsp:sp modelId="{D7E2BE4B-D731-4C2D-BA0A-37C902784000}">
      <dsp:nvSpPr>
        <dsp:cNvPr id="0" name=""/>
        <dsp:cNvSpPr/>
      </dsp:nvSpPr>
      <dsp:spPr>
        <a:xfrm>
          <a:off x="1602782" y="6668996"/>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ALOCAÇÃO DE RECURSOS</a:t>
          </a:r>
        </a:p>
      </dsp:txBody>
      <dsp:txXfrm>
        <a:off x="1602782" y="6668996"/>
        <a:ext cx="1132695" cy="566347"/>
      </dsp:txXfrm>
    </dsp:sp>
    <dsp:sp modelId="{7FCA887C-C480-4AC9-AFC6-6D468FCE0949}">
      <dsp:nvSpPr>
        <dsp:cNvPr id="0" name=""/>
        <dsp:cNvSpPr/>
      </dsp:nvSpPr>
      <dsp:spPr>
        <a:xfrm>
          <a:off x="1885956" y="7473210"/>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ANÁLISE DE RISCOS E PLANO DE MITIGAÇÃO</a:t>
          </a:r>
        </a:p>
      </dsp:txBody>
      <dsp:txXfrm>
        <a:off x="1885956" y="7473210"/>
        <a:ext cx="1132695" cy="566347"/>
      </dsp:txXfrm>
    </dsp:sp>
    <dsp:sp modelId="{5368EF9E-E26F-497A-B704-8C2CE5D835FD}">
      <dsp:nvSpPr>
        <dsp:cNvPr id="0" name=""/>
        <dsp:cNvSpPr/>
      </dsp:nvSpPr>
      <dsp:spPr>
        <a:xfrm>
          <a:off x="2975841" y="4244206"/>
          <a:ext cx="1132695" cy="463685"/>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MODELAGEM DE DADOS</a:t>
          </a:r>
        </a:p>
      </dsp:txBody>
      <dsp:txXfrm>
        <a:off x="2975841" y="4244206"/>
        <a:ext cx="1132695" cy="463685"/>
      </dsp:txXfrm>
    </dsp:sp>
    <dsp:sp modelId="{D7DDDDF0-F44F-4B11-B08B-89295DEA0D9B}">
      <dsp:nvSpPr>
        <dsp:cNvPr id="0" name=""/>
        <dsp:cNvSpPr/>
      </dsp:nvSpPr>
      <dsp:spPr>
        <a:xfrm>
          <a:off x="3259015" y="4957906"/>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RECEBIMENTO DA BASE FORNECIDA PELA CANNOLI</a:t>
          </a:r>
        </a:p>
      </dsp:txBody>
      <dsp:txXfrm>
        <a:off x="3259015" y="4957906"/>
        <a:ext cx="1132695" cy="566347"/>
      </dsp:txXfrm>
    </dsp:sp>
    <dsp:sp modelId="{FC8B7921-A355-49D7-96E5-B53D961E1CB4}">
      <dsp:nvSpPr>
        <dsp:cNvPr id="0" name=""/>
        <dsp:cNvSpPr/>
      </dsp:nvSpPr>
      <dsp:spPr>
        <a:xfrm>
          <a:off x="3259015" y="5762120"/>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TRATAMENTO E LIMPEZA DOS DADOS</a:t>
          </a:r>
        </a:p>
      </dsp:txBody>
      <dsp:txXfrm>
        <a:off x="3259015" y="5762120"/>
        <a:ext cx="1132695" cy="566347"/>
      </dsp:txXfrm>
    </dsp:sp>
    <dsp:sp modelId="{54430A7C-1702-41C7-8C99-990BDD46FE19}">
      <dsp:nvSpPr>
        <dsp:cNvPr id="0" name=""/>
        <dsp:cNvSpPr/>
      </dsp:nvSpPr>
      <dsp:spPr>
        <a:xfrm>
          <a:off x="3259015" y="6566334"/>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ESTRUTURAÇÃO DO MODELO DE DADOS</a:t>
          </a:r>
        </a:p>
      </dsp:txBody>
      <dsp:txXfrm>
        <a:off x="3259015" y="6566334"/>
        <a:ext cx="1132695" cy="566347"/>
      </dsp:txXfrm>
    </dsp:sp>
    <dsp:sp modelId="{C7D7E9B6-8357-4B28-8F75-54D654E110DE}">
      <dsp:nvSpPr>
        <dsp:cNvPr id="0" name=""/>
        <dsp:cNvSpPr/>
      </dsp:nvSpPr>
      <dsp:spPr>
        <a:xfrm>
          <a:off x="3259015" y="737054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DEFINIÇÃO E CÁLCULO DOS KPIs PRINCIPAIS</a:t>
          </a:r>
        </a:p>
      </dsp:txBody>
      <dsp:txXfrm>
        <a:off x="3259015" y="7370548"/>
        <a:ext cx="1132695" cy="566347"/>
      </dsp:txXfrm>
    </dsp:sp>
    <dsp:sp modelId="{F99C4D31-78A7-448A-8BA8-19D274304BC3}">
      <dsp:nvSpPr>
        <dsp:cNvPr id="0" name=""/>
        <dsp:cNvSpPr/>
      </dsp:nvSpPr>
      <dsp:spPr>
        <a:xfrm>
          <a:off x="3259015" y="8174762"/>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VALIDAÇÃO DOS DADOS COM STAKEHOLDERS</a:t>
          </a:r>
        </a:p>
      </dsp:txBody>
      <dsp:txXfrm>
        <a:off x="3259015" y="8174762"/>
        <a:ext cx="1132695" cy="566347"/>
      </dsp:txXfrm>
    </dsp:sp>
    <dsp:sp modelId="{3B404060-C4B8-4069-88EC-3953A2633527}">
      <dsp:nvSpPr>
        <dsp:cNvPr id="0" name=""/>
        <dsp:cNvSpPr/>
      </dsp:nvSpPr>
      <dsp:spPr>
        <a:xfrm>
          <a:off x="6685420" y="4244206"/>
          <a:ext cx="1132695"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DESIGN</a:t>
          </a:r>
        </a:p>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PROTOTIPAGEM</a:t>
          </a:r>
        </a:p>
      </dsp:txBody>
      <dsp:txXfrm>
        <a:off x="6685420" y="4244206"/>
        <a:ext cx="1132695" cy="566347"/>
      </dsp:txXfrm>
    </dsp:sp>
    <dsp:sp modelId="{2E2E87A2-0A20-4637-961D-75738077EE9B}">
      <dsp:nvSpPr>
        <dsp:cNvPr id="0" name=""/>
        <dsp:cNvSpPr/>
      </dsp:nvSpPr>
      <dsp:spPr>
        <a:xfrm>
          <a:off x="4629577"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PROTOTIPAÇÃO DA INTERFACE</a:t>
          </a:r>
        </a:p>
      </dsp:txBody>
      <dsp:txXfrm>
        <a:off x="4629577" y="5060568"/>
        <a:ext cx="1132695" cy="566347"/>
      </dsp:txXfrm>
    </dsp:sp>
    <dsp:sp modelId="{4979A0F6-25B6-42C1-8185-FDBBA9EB66D3}">
      <dsp:nvSpPr>
        <dsp:cNvPr id="0" name=""/>
        <dsp:cNvSpPr/>
      </dsp:nvSpPr>
      <dsp:spPr>
        <a:xfrm>
          <a:off x="4912751" y="5864782"/>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LAYOUT DESKTOP</a:t>
          </a:r>
        </a:p>
      </dsp:txBody>
      <dsp:txXfrm>
        <a:off x="4912751" y="5864782"/>
        <a:ext cx="1132695" cy="566347"/>
      </dsp:txXfrm>
    </dsp:sp>
    <dsp:sp modelId="{1482FEB5-1A29-4251-8FC9-271A731BAECB}">
      <dsp:nvSpPr>
        <dsp:cNvPr id="0" name=""/>
        <dsp:cNvSpPr/>
      </dsp:nvSpPr>
      <dsp:spPr>
        <a:xfrm>
          <a:off x="4912751" y="6668996"/>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LAYOUT MOBILE</a:t>
          </a:r>
        </a:p>
      </dsp:txBody>
      <dsp:txXfrm>
        <a:off x="4912751" y="6668996"/>
        <a:ext cx="1132695" cy="566347"/>
      </dsp:txXfrm>
    </dsp:sp>
    <dsp:sp modelId="{890A5A79-36EF-4336-9432-24F09D0492E8}">
      <dsp:nvSpPr>
        <dsp:cNvPr id="0" name=""/>
        <dsp:cNvSpPr/>
      </dsp:nvSpPr>
      <dsp:spPr>
        <a:xfrm>
          <a:off x="6000139"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IDENTIDADE VISUAL CANNOLI</a:t>
          </a:r>
        </a:p>
      </dsp:txBody>
      <dsp:txXfrm>
        <a:off x="6000139" y="5060568"/>
        <a:ext cx="1132695" cy="566347"/>
      </dsp:txXfrm>
    </dsp:sp>
    <dsp:sp modelId="{7F7C700D-801C-4A5C-8891-86861E612425}">
      <dsp:nvSpPr>
        <dsp:cNvPr id="0" name=""/>
        <dsp:cNvSpPr/>
      </dsp:nvSpPr>
      <dsp:spPr>
        <a:xfrm>
          <a:off x="7370701"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PROTÓTIPO DOS RELATÓRIOS EXPORTÁVEIS</a:t>
          </a:r>
        </a:p>
      </dsp:txBody>
      <dsp:txXfrm>
        <a:off x="7370701" y="5060568"/>
        <a:ext cx="1132695" cy="566347"/>
      </dsp:txXfrm>
    </dsp:sp>
    <dsp:sp modelId="{023FBFEF-B68F-44E5-A1BE-D3CC62694A78}">
      <dsp:nvSpPr>
        <dsp:cNvPr id="0" name=""/>
        <dsp:cNvSpPr/>
      </dsp:nvSpPr>
      <dsp:spPr>
        <a:xfrm>
          <a:off x="8741263"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latin typeface="+mn-lt"/>
            </a:rPr>
            <a:t>APROVAÇÃO DO PROTÓTIPO</a:t>
          </a:r>
        </a:p>
      </dsp:txBody>
      <dsp:txXfrm>
        <a:off x="8741263" y="5060568"/>
        <a:ext cx="1132695" cy="566347"/>
      </dsp:txXfrm>
    </dsp:sp>
    <dsp:sp modelId="{34D49AA9-33AD-4664-ADD5-58DB46EB9889}">
      <dsp:nvSpPr>
        <dsp:cNvPr id="0" name=""/>
        <dsp:cNvSpPr/>
      </dsp:nvSpPr>
      <dsp:spPr>
        <a:xfrm>
          <a:off x="11347222" y="4244206"/>
          <a:ext cx="1403024"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DESENVOLVIMENTO DO DASHBOARD</a:t>
          </a:r>
        </a:p>
      </dsp:txBody>
      <dsp:txXfrm>
        <a:off x="11347222" y="4244206"/>
        <a:ext cx="1403024" cy="566347"/>
      </dsp:txXfrm>
    </dsp:sp>
    <dsp:sp modelId="{DA2E93DC-BB1D-4564-889B-BA004AC786E0}">
      <dsp:nvSpPr>
        <dsp:cNvPr id="0" name=""/>
        <dsp:cNvSpPr/>
      </dsp:nvSpPr>
      <dsp:spPr>
        <a:xfrm>
          <a:off x="10111824"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88950">
            <a:lnSpc>
              <a:spcPct val="90000"/>
            </a:lnSpc>
            <a:spcBef>
              <a:spcPct val="0"/>
            </a:spcBef>
            <a:spcAft>
              <a:spcPct val="35000"/>
            </a:spcAft>
            <a:buNone/>
          </a:pPr>
          <a:r>
            <a:rPr lang="pt-BR" sz="1100" kern="1200">
              <a:solidFill>
                <a:sysClr val="window" lastClr="FFFFFF"/>
              </a:solidFill>
              <a:latin typeface="Calibri"/>
              <a:ea typeface="+mn-ea"/>
              <a:cs typeface="+mn-cs"/>
            </a:rPr>
            <a:t>DASHBOARD</a:t>
          </a:r>
          <a:r>
            <a:rPr lang="pt-BR" sz="1100" kern="1200"/>
            <a:t> ADIMINISTRADOR </a:t>
          </a:r>
        </a:p>
      </dsp:txBody>
      <dsp:txXfrm>
        <a:off x="10111824" y="5060568"/>
        <a:ext cx="1132695" cy="566347"/>
      </dsp:txXfrm>
    </dsp:sp>
    <dsp:sp modelId="{47D7B08E-C006-4337-AFA5-B2B6AB5330E7}">
      <dsp:nvSpPr>
        <dsp:cNvPr id="0" name=""/>
        <dsp:cNvSpPr/>
      </dsp:nvSpPr>
      <dsp:spPr>
        <a:xfrm>
          <a:off x="10394998" y="5864782"/>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kern="1200">
            <a:solidFill>
              <a:sysClr val="window" lastClr="FFFFFF"/>
            </a:solidFill>
            <a:latin typeface="Calibri"/>
            <a:ea typeface="+mn-ea"/>
            <a:cs typeface="+mn-cs"/>
          </a:endParaRPr>
        </a:p>
        <a:p>
          <a:pPr marL="0" lvl="0" indent="0" algn="ctr" defTabSz="466725">
            <a:lnSpc>
              <a:spcPct val="90000"/>
            </a:lnSpc>
            <a:spcBef>
              <a:spcPct val="0"/>
            </a:spcBef>
            <a:spcAft>
              <a:spcPct val="35000"/>
            </a:spcAft>
            <a:buNone/>
          </a:pPr>
          <a:r>
            <a:rPr lang="pt-BR" sz="1100" kern="1200">
              <a:solidFill>
                <a:sysClr val="window" lastClr="FFFFFF"/>
              </a:solidFill>
              <a:latin typeface="Calibri"/>
              <a:ea typeface="+mn-ea"/>
              <a:cs typeface="+mn-cs"/>
            </a:rPr>
            <a:t>IMPLEMENTAR LAYOUT</a:t>
          </a:r>
          <a:r>
            <a:rPr lang="pt-BR" sz="1050" kern="1200">
              <a:solidFill>
                <a:sysClr val="window" lastClr="FFFFFF"/>
              </a:solidFill>
              <a:latin typeface="Calibri"/>
              <a:ea typeface="+mn-ea"/>
              <a:cs typeface="+mn-cs"/>
            </a:rPr>
            <a:t>
</a:t>
          </a:r>
        </a:p>
      </dsp:txBody>
      <dsp:txXfrm>
        <a:off x="10394998" y="5864782"/>
        <a:ext cx="1132695" cy="566347"/>
      </dsp:txXfrm>
    </dsp:sp>
    <dsp:sp modelId="{43E1BAD0-C612-479E-A76D-9ADDAE663A0D}">
      <dsp:nvSpPr>
        <dsp:cNvPr id="0" name=""/>
        <dsp:cNvSpPr/>
      </dsp:nvSpPr>
      <dsp:spPr>
        <a:xfrm>
          <a:off x="10394998" y="6668996"/>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IMPLEMENTAR KPIS GLOBAIS</a:t>
          </a:r>
        </a:p>
      </dsp:txBody>
      <dsp:txXfrm>
        <a:off x="10394998" y="6668996"/>
        <a:ext cx="1132695" cy="566347"/>
      </dsp:txXfrm>
    </dsp:sp>
    <dsp:sp modelId="{B34A1642-CEBF-46F2-858A-A5AC9D29A251}">
      <dsp:nvSpPr>
        <dsp:cNvPr id="0" name=""/>
        <dsp:cNvSpPr/>
      </dsp:nvSpPr>
      <dsp:spPr>
        <a:xfrm>
          <a:off x="10394998" y="7473210"/>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GRÁFICOS COMPARATIVOS</a:t>
          </a:r>
        </a:p>
      </dsp:txBody>
      <dsp:txXfrm>
        <a:off x="10394998" y="7473210"/>
        <a:ext cx="1132695" cy="566347"/>
      </dsp:txXfrm>
    </dsp:sp>
    <dsp:sp modelId="{4CB3CC10-420D-4678-B4A5-F650FAA65CFC}">
      <dsp:nvSpPr>
        <dsp:cNvPr id="0" name=""/>
        <dsp:cNvSpPr/>
      </dsp:nvSpPr>
      <dsp:spPr>
        <a:xfrm>
          <a:off x="11482386" y="5060568"/>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DASHBOARD CLIENTE</a:t>
          </a:r>
        </a:p>
      </dsp:txBody>
      <dsp:txXfrm>
        <a:off x="11482386" y="5060568"/>
        <a:ext cx="1132695" cy="566347"/>
      </dsp:txXfrm>
    </dsp:sp>
    <dsp:sp modelId="{4AD3C1C4-D9EA-4B51-B2F8-F5F336E1219A}">
      <dsp:nvSpPr>
        <dsp:cNvPr id="0" name=""/>
        <dsp:cNvSpPr/>
      </dsp:nvSpPr>
      <dsp:spPr>
        <a:xfrm>
          <a:off x="11765560" y="5864782"/>
          <a:ext cx="1132695" cy="566347"/>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IMPLEMENTAR LAYOUT</a:t>
          </a:r>
        </a:p>
      </dsp:txBody>
      <dsp:txXfrm>
        <a:off x="11765560" y="5864782"/>
        <a:ext cx="1132695" cy="566347"/>
      </dsp:txXfrm>
    </dsp:sp>
    <dsp:sp modelId="{4736BEC2-0C40-40BF-8DF3-286961834EA7}">
      <dsp:nvSpPr>
        <dsp:cNvPr id="0" name=""/>
        <dsp:cNvSpPr/>
      </dsp:nvSpPr>
      <dsp:spPr>
        <a:xfrm>
          <a:off x="11765560" y="6668996"/>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KPIS INDIVIDUAIS</a:t>
          </a:r>
        </a:p>
      </dsp:txBody>
      <dsp:txXfrm>
        <a:off x="11765560" y="6668996"/>
        <a:ext cx="1132695" cy="566347"/>
      </dsp:txXfrm>
    </dsp:sp>
    <dsp:sp modelId="{73C266B3-99B9-4382-BF90-BDABFD1E5A51}">
      <dsp:nvSpPr>
        <dsp:cNvPr id="0" name=""/>
        <dsp:cNvSpPr/>
      </dsp:nvSpPr>
      <dsp:spPr>
        <a:xfrm>
          <a:off x="11765560" y="7473210"/>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IMPLEMENTAR REMENDAÇÕES AUTOMÁTICAS</a:t>
          </a:r>
        </a:p>
      </dsp:txBody>
      <dsp:txXfrm>
        <a:off x="11765560" y="7473210"/>
        <a:ext cx="1132695" cy="566347"/>
      </dsp:txXfrm>
    </dsp:sp>
    <dsp:sp modelId="{4D13BE0A-F7BA-4CA8-BD93-F4FADAA580D5}">
      <dsp:nvSpPr>
        <dsp:cNvPr id="0" name=""/>
        <dsp:cNvSpPr/>
      </dsp:nvSpPr>
      <dsp:spPr>
        <a:xfrm>
          <a:off x="12852948"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RELATORIOS EXPORTAVEIS </a:t>
          </a:r>
        </a:p>
      </dsp:txBody>
      <dsp:txXfrm>
        <a:off x="12852948" y="5060568"/>
        <a:ext cx="1132695" cy="566347"/>
      </dsp:txXfrm>
    </dsp:sp>
    <dsp:sp modelId="{8960F92D-6710-4733-9101-FF9C418BFCE2}">
      <dsp:nvSpPr>
        <dsp:cNvPr id="0" name=""/>
        <dsp:cNvSpPr/>
      </dsp:nvSpPr>
      <dsp:spPr>
        <a:xfrm>
          <a:off x="13136122" y="5864782"/>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PDF</a:t>
          </a:r>
        </a:p>
      </dsp:txBody>
      <dsp:txXfrm>
        <a:off x="13136122" y="5864782"/>
        <a:ext cx="1132695" cy="566347"/>
      </dsp:txXfrm>
    </dsp:sp>
    <dsp:sp modelId="{F175B4F7-A830-47B6-9FDB-33D7012AA289}">
      <dsp:nvSpPr>
        <dsp:cNvPr id="0" name=""/>
        <dsp:cNvSpPr/>
      </dsp:nvSpPr>
      <dsp:spPr>
        <a:xfrm>
          <a:off x="13136122" y="6668996"/>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EXCEL</a:t>
          </a:r>
        </a:p>
      </dsp:txBody>
      <dsp:txXfrm>
        <a:off x="13136122" y="6668996"/>
        <a:ext cx="1132695" cy="566347"/>
      </dsp:txXfrm>
    </dsp:sp>
    <dsp:sp modelId="{712C2E01-37E5-4DEB-B68F-BD78FE2A6155}">
      <dsp:nvSpPr>
        <dsp:cNvPr id="0" name=""/>
        <dsp:cNvSpPr/>
      </dsp:nvSpPr>
      <dsp:spPr>
        <a:xfrm>
          <a:off x="13136122" y="7473210"/>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CSV</a:t>
          </a:r>
        </a:p>
      </dsp:txBody>
      <dsp:txXfrm>
        <a:off x="13136122" y="7473210"/>
        <a:ext cx="1132695" cy="566347"/>
      </dsp:txXfrm>
    </dsp:sp>
    <dsp:sp modelId="{A84581FB-A875-4A18-9086-E2C8C62ED638}">
      <dsp:nvSpPr>
        <dsp:cNvPr id="0" name=""/>
        <dsp:cNvSpPr/>
      </dsp:nvSpPr>
      <dsp:spPr>
        <a:xfrm>
          <a:off x="14223510" y="4275440"/>
          <a:ext cx="1132695"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BACKEND INTEGRAÇÃO  </a:t>
          </a:r>
        </a:p>
      </dsp:txBody>
      <dsp:txXfrm>
        <a:off x="14223510" y="4275440"/>
        <a:ext cx="1132695" cy="566347"/>
      </dsp:txXfrm>
    </dsp:sp>
    <dsp:sp modelId="{9D16184B-EE33-4C2E-A67B-3E1CA8E8ED69}">
      <dsp:nvSpPr>
        <dsp:cNvPr id="0" name=""/>
        <dsp:cNvSpPr/>
      </dsp:nvSpPr>
      <dsp:spPr>
        <a:xfrm>
          <a:off x="14223510"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ARQUITETURA DO SERVIDOR </a:t>
          </a:r>
        </a:p>
      </dsp:txBody>
      <dsp:txXfrm>
        <a:off x="14223510" y="5060568"/>
        <a:ext cx="1132695" cy="566347"/>
      </dsp:txXfrm>
    </dsp:sp>
    <dsp:sp modelId="{000AEE55-841D-4CDC-84D6-571C277C27B2}">
      <dsp:nvSpPr>
        <dsp:cNvPr id="0" name=""/>
        <dsp:cNvSpPr/>
      </dsp:nvSpPr>
      <dsp:spPr>
        <a:xfrm>
          <a:off x="14506684" y="5864782"/>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66725">
            <a:lnSpc>
              <a:spcPct val="90000"/>
            </a:lnSpc>
            <a:spcBef>
              <a:spcPct val="0"/>
            </a:spcBef>
            <a:spcAft>
              <a:spcPct val="35000"/>
            </a:spcAft>
            <a:buNone/>
          </a:pPr>
          <a:r>
            <a:rPr lang="pt-BR" sz="1050" kern="1200"/>
            <a:t>CONFIGURAÇÃO DO SERVIDOR  E BANCO DE DADOS</a:t>
          </a:r>
        </a:p>
      </dsp:txBody>
      <dsp:txXfrm>
        <a:off x="14506684" y="5864782"/>
        <a:ext cx="1132695" cy="566347"/>
      </dsp:txXfrm>
    </dsp:sp>
    <dsp:sp modelId="{928AF409-C90D-43FC-821F-FDD0663BA22E}">
      <dsp:nvSpPr>
        <dsp:cNvPr id="0" name=""/>
        <dsp:cNvSpPr/>
      </dsp:nvSpPr>
      <dsp:spPr>
        <a:xfrm>
          <a:off x="14506684" y="6668996"/>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IMPEMENTAÇÃO DA AUTENTICAÇÃO</a:t>
          </a:r>
        </a:p>
      </dsp:txBody>
      <dsp:txXfrm>
        <a:off x="14506684" y="6668996"/>
        <a:ext cx="1132695" cy="566347"/>
      </dsp:txXfrm>
    </dsp:sp>
    <dsp:sp modelId="{4A47CF1E-D4CF-497D-9511-5A52B879A58E}">
      <dsp:nvSpPr>
        <dsp:cNvPr id="0" name=""/>
        <dsp:cNvSpPr/>
      </dsp:nvSpPr>
      <dsp:spPr>
        <a:xfrm>
          <a:off x="14506684" y="7473210"/>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INTEGRAÇÃO COM DASHBOARD WEB</a:t>
          </a:r>
        </a:p>
      </dsp:txBody>
      <dsp:txXfrm>
        <a:off x="14506684" y="7473210"/>
        <a:ext cx="1132695" cy="566347"/>
      </dsp:txXfrm>
    </dsp:sp>
    <dsp:sp modelId="{C8665063-10AA-4E35-A832-A4FCDCD72BF4}">
      <dsp:nvSpPr>
        <dsp:cNvPr id="0" name=""/>
        <dsp:cNvSpPr/>
      </dsp:nvSpPr>
      <dsp:spPr>
        <a:xfrm>
          <a:off x="16543882" y="4256354"/>
          <a:ext cx="1974198"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INTEIGÊNCIA ARTIFICIAL  E MACHINE LEARNING</a:t>
          </a:r>
        </a:p>
      </dsp:txBody>
      <dsp:txXfrm>
        <a:off x="16543882" y="4256354"/>
        <a:ext cx="1974198" cy="566347"/>
      </dsp:txXfrm>
    </dsp:sp>
    <dsp:sp modelId="{91E5273D-636C-4A5C-BB34-EEDC595394A6}">
      <dsp:nvSpPr>
        <dsp:cNvPr id="0" name=""/>
        <dsp:cNvSpPr/>
      </dsp:nvSpPr>
      <dsp:spPr>
        <a:xfrm>
          <a:off x="15594072"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ALERTAS INTELIGENTES </a:t>
          </a:r>
        </a:p>
      </dsp:txBody>
      <dsp:txXfrm>
        <a:off x="15594072" y="5060568"/>
        <a:ext cx="1132695" cy="566347"/>
      </dsp:txXfrm>
    </dsp:sp>
    <dsp:sp modelId="{FD8C97B0-21A2-401B-9A42-2C02BC7BA393}">
      <dsp:nvSpPr>
        <dsp:cNvPr id="0" name=""/>
        <dsp:cNvSpPr/>
      </dsp:nvSpPr>
      <dsp:spPr>
        <a:xfrm>
          <a:off x="15877246" y="5864782"/>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DOCUMENTAÇÃO DOS RESULTADOS DE IA/ML</a:t>
          </a:r>
        </a:p>
      </dsp:txBody>
      <dsp:txXfrm>
        <a:off x="15877246" y="5864782"/>
        <a:ext cx="1132695" cy="566347"/>
      </dsp:txXfrm>
    </dsp:sp>
    <dsp:sp modelId="{4B3402E5-BFFB-42A8-91AE-5EE8F9C4A891}">
      <dsp:nvSpPr>
        <dsp:cNvPr id="0" name=""/>
        <dsp:cNvSpPr/>
      </dsp:nvSpPr>
      <dsp:spPr>
        <a:xfrm>
          <a:off x="16964633"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PREVISÃO / SEGMENTAÇÃO DE CLIENTES</a:t>
          </a:r>
        </a:p>
      </dsp:txBody>
      <dsp:txXfrm>
        <a:off x="16964633" y="5060568"/>
        <a:ext cx="1132695" cy="566347"/>
      </dsp:txXfrm>
    </dsp:sp>
    <dsp:sp modelId="{37023CC4-17F7-43A7-AEBB-C1885EC6721B}">
      <dsp:nvSpPr>
        <dsp:cNvPr id="0" name=""/>
        <dsp:cNvSpPr/>
      </dsp:nvSpPr>
      <dsp:spPr>
        <a:xfrm>
          <a:off x="18335195"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COM  DADOS SIMULADOS</a:t>
          </a:r>
        </a:p>
      </dsp:txBody>
      <dsp:txXfrm>
        <a:off x="18335195" y="5060568"/>
        <a:ext cx="1132695" cy="566347"/>
      </dsp:txXfrm>
    </dsp:sp>
    <dsp:sp modelId="{D4915702-F8CF-48E4-9CCB-C4139FFB171E}">
      <dsp:nvSpPr>
        <dsp:cNvPr id="0" name=""/>
        <dsp:cNvSpPr/>
      </dsp:nvSpPr>
      <dsp:spPr>
        <a:xfrm>
          <a:off x="22441546" y="4227912"/>
          <a:ext cx="1132695"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TESTES E VALIDAÇÃO</a:t>
          </a:r>
        </a:p>
      </dsp:txBody>
      <dsp:txXfrm>
        <a:off x="22441546" y="4227912"/>
        <a:ext cx="1132695" cy="566347"/>
      </dsp:txXfrm>
    </dsp:sp>
    <dsp:sp modelId="{964E72DD-6757-42A5-8D16-7998E89614F7}">
      <dsp:nvSpPr>
        <dsp:cNvPr id="0" name=""/>
        <dsp:cNvSpPr/>
      </dsp:nvSpPr>
      <dsp:spPr>
        <a:xfrm>
          <a:off x="19705757"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FUNCIONAIS</a:t>
          </a:r>
        </a:p>
      </dsp:txBody>
      <dsp:txXfrm>
        <a:off x="19705757" y="5060568"/>
        <a:ext cx="1132695" cy="566347"/>
      </dsp:txXfrm>
    </dsp:sp>
    <dsp:sp modelId="{62F6E062-30AB-4C5C-96E3-B9022F7A08A3}">
      <dsp:nvSpPr>
        <dsp:cNvPr id="0" name=""/>
        <dsp:cNvSpPr/>
      </dsp:nvSpPr>
      <dsp:spPr>
        <a:xfrm>
          <a:off x="21076319"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TESTESDE RESPONSIVIDADE</a:t>
          </a:r>
        </a:p>
      </dsp:txBody>
      <dsp:txXfrm>
        <a:off x="21076319" y="5060568"/>
        <a:ext cx="1132695" cy="566347"/>
      </dsp:txXfrm>
    </dsp:sp>
    <dsp:sp modelId="{03A8295B-84A8-4CA0-B1C1-1581942345AF}">
      <dsp:nvSpPr>
        <dsp:cNvPr id="0" name=""/>
        <dsp:cNvSpPr/>
      </dsp:nvSpPr>
      <dsp:spPr>
        <a:xfrm>
          <a:off x="22446881"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DE SEGURANÇA</a:t>
          </a:r>
        </a:p>
      </dsp:txBody>
      <dsp:txXfrm>
        <a:off x="22446881" y="5060568"/>
        <a:ext cx="1132695" cy="566347"/>
      </dsp:txXfrm>
    </dsp:sp>
    <dsp:sp modelId="{67C1A94B-0916-43D3-97A5-98267C297766}">
      <dsp:nvSpPr>
        <dsp:cNvPr id="0" name=""/>
        <dsp:cNvSpPr/>
      </dsp:nvSpPr>
      <dsp:spPr>
        <a:xfrm>
          <a:off x="22730055" y="5864782"/>
          <a:ext cx="1132695" cy="756034"/>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66725">
            <a:lnSpc>
              <a:spcPct val="90000"/>
            </a:lnSpc>
            <a:spcBef>
              <a:spcPct val="0"/>
            </a:spcBef>
            <a:spcAft>
              <a:spcPct val="35000"/>
            </a:spcAft>
            <a:buNone/>
          </a:pPr>
          <a:r>
            <a:rPr lang="pt-BR" sz="1050" kern="1200"/>
            <a:t>AVALIAÇÃO DE CLAREZA/VALOR DIS KPIS E GRÁFICOS COM USUÁRIOS PILOTO</a:t>
          </a:r>
        </a:p>
      </dsp:txBody>
      <dsp:txXfrm>
        <a:off x="22730055" y="5864782"/>
        <a:ext cx="1132695" cy="756034"/>
      </dsp:txXfrm>
    </dsp:sp>
    <dsp:sp modelId="{B1438BA4-CCF3-4B68-B137-2BE252B92DDA}">
      <dsp:nvSpPr>
        <dsp:cNvPr id="0" name=""/>
        <dsp:cNvSpPr/>
      </dsp:nvSpPr>
      <dsp:spPr>
        <a:xfrm>
          <a:off x="22730055" y="6858683"/>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AJUSTES FINAIS</a:t>
          </a:r>
        </a:p>
      </dsp:txBody>
      <dsp:txXfrm>
        <a:off x="22730055" y="6858683"/>
        <a:ext cx="1132695" cy="566347"/>
      </dsp:txXfrm>
    </dsp:sp>
    <dsp:sp modelId="{4FF0174F-76E4-49F9-A75D-759612FA7DF2}">
      <dsp:nvSpPr>
        <dsp:cNvPr id="0" name=""/>
        <dsp:cNvSpPr/>
      </dsp:nvSpPr>
      <dsp:spPr>
        <a:xfrm>
          <a:off x="25188004" y="4256354"/>
          <a:ext cx="1132695"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DOCMENTAÇÃO ACADÊMICA</a:t>
          </a:r>
        </a:p>
      </dsp:txBody>
      <dsp:txXfrm>
        <a:off x="25188004" y="4256354"/>
        <a:ext cx="1132695" cy="566347"/>
      </dsp:txXfrm>
    </dsp:sp>
    <dsp:sp modelId="{50C5343B-0D70-4535-AA3E-400D57D1F755}">
      <dsp:nvSpPr>
        <dsp:cNvPr id="0" name=""/>
        <dsp:cNvSpPr/>
      </dsp:nvSpPr>
      <dsp:spPr>
        <a:xfrm>
          <a:off x="23817442"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BIG DATA</a:t>
          </a:r>
        </a:p>
      </dsp:txBody>
      <dsp:txXfrm>
        <a:off x="23817442" y="5060568"/>
        <a:ext cx="1132695" cy="566347"/>
      </dsp:txXfrm>
    </dsp:sp>
    <dsp:sp modelId="{8E19AAD0-7B8C-4F0E-BEAE-DB341F672B8C}">
      <dsp:nvSpPr>
        <dsp:cNvPr id="0" name=""/>
        <dsp:cNvSpPr/>
      </dsp:nvSpPr>
      <dsp:spPr>
        <a:xfrm>
          <a:off x="24100616" y="5864782"/>
          <a:ext cx="1132695" cy="744571"/>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88950">
            <a:lnSpc>
              <a:spcPct val="90000"/>
            </a:lnSpc>
            <a:spcBef>
              <a:spcPct val="0"/>
            </a:spcBef>
            <a:spcAft>
              <a:spcPct val="35000"/>
            </a:spcAft>
            <a:buNone/>
          </a:pPr>
          <a:r>
            <a:rPr lang="pt-BR" sz="1100" kern="1200"/>
            <a:t>DOCUMENTAÇÃO  TÉCNICA DO SISTEMA E RELATÓRIO FINAL</a:t>
          </a:r>
        </a:p>
      </dsp:txBody>
      <dsp:txXfrm>
        <a:off x="24100616" y="5864782"/>
        <a:ext cx="1132695" cy="744571"/>
      </dsp:txXfrm>
    </dsp:sp>
    <dsp:sp modelId="{5389DC63-4E33-484C-AB02-72FC964A0FDF}">
      <dsp:nvSpPr>
        <dsp:cNvPr id="0" name=""/>
        <dsp:cNvSpPr/>
      </dsp:nvSpPr>
      <dsp:spPr>
        <a:xfrm>
          <a:off x="25188004"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IA/ML</a:t>
          </a:r>
        </a:p>
      </dsp:txBody>
      <dsp:txXfrm>
        <a:off x="25188004" y="5060568"/>
        <a:ext cx="1132695" cy="566347"/>
      </dsp:txXfrm>
    </dsp:sp>
    <dsp:sp modelId="{240AF377-404A-4D29-BCFD-FDFA5E923E81}">
      <dsp:nvSpPr>
        <dsp:cNvPr id="0" name=""/>
        <dsp:cNvSpPr/>
      </dsp:nvSpPr>
      <dsp:spPr>
        <a:xfrm>
          <a:off x="26558566"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DOCUMENTO DE CIBERSEGURANÇA</a:t>
          </a:r>
        </a:p>
      </dsp:txBody>
      <dsp:txXfrm>
        <a:off x="26558566" y="5060568"/>
        <a:ext cx="1132695" cy="566347"/>
      </dsp:txXfrm>
    </dsp:sp>
    <dsp:sp modelId="{4EA1C1B4-C871-4482-9E93-859B0D894F0B}">
      <dsp:nvSpPr>
        <dsp:cNvPr id="0" name=""/>
        <dsp:cNvSpPr/>
      </dsp:nvSpPr>
      <dsp:spPr>
        <a:xfrm>
          <a:off x="29299690" y="4256354"/>
          <a:ext cx="1132695" cy="566347"/>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APRESENTAÇÃO E ENCERRAMENTO</a:t>
          </a:r>
        </a:p>
      </dsp:txBody>
      <dsp:txXfrm>
        <a:off x="29299690" y="4256354"/>
        <a:ext cx="1132695" cy="566347"/>
      </dsp:txXfrm>
    </dsp:sp>
    <dsp:sp modelId="{2E67B228-0840-4EF8-8BC2-570E430ADC18}">
      <dsp:nvSpPr>
        <dsp:cNvPr id="0" name=""/>
        <dsp:cNvSpPr/>
      </dsp:nvSpPr>
      <dsp:spPr>
        <a:xfrm>
          <a:off x="27929128"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BANNER</a:t>
          </a:r>
        </a:p>
      </dsp:txBody>
      <dsp:txXfrm>
        <a:off x="27929128" y="5060568"/>
        <a:ext cx="1132695" cy="566347"/>
      </dsp:txXfrm>
    </dsp:sp>
    <dsp:sp modelId="{08DC97B5-AFC0-4EC1-A25B-80A9D8DD5E36}">
      <dsp:nvSpPr>
        <dsp:cNvPr id="0" name=""/>
        <dsp:cNvSpPr/>
      </dsp:nvSpPr>
      <dsp:spPr>
        <a:xfrm>
          <a:off x="29299690"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PITCH</a:t>
          </a:r>
        </a:p>
      </dsp:txBody>
      <dsp:txXfrm>
        <a:off x="29299690" y="5060568"/>
        <a:ext cx="1132695" cy="566347"/>
      </dsp:txXfrm>
    </dsp:sp>
    <dsp:sp modelId="{4032F45F-A62C-4232-9C7B-6556EC95FA28}">
      <dsp:nvSpPr>
        <dsp:cNvPr id="0" name=""/>
        <dsp:cNvSpPr/>
      </dsp:nvSpPr>
      <dsp:spPr>
        <a:xfrm>
          <a:off x="30670252" y="5060568"/>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ENTREGA  DO SISTEMA FUNCIONAL</a:t>
          </a:r>
        </a:p>
      </dsp:txBody>
      <dsp:txXfrm>
        <a:off x="30670252" y="5060568"/>
        <a:ext cx="1132695" cy="566347"/>
      </dsp:txXfrm>
    </dsp:sp>
    <dsp:sp modelId="{A08792C4-08CA-4DC2-A203-7E548412BFC5}">
      <dsp:nvSpPr>
        <dsp:cNvPr id="0" name=""/>
        <dsp:cNvSpPr/>
      </dsp:nvSpPr>
      <dsp:spPr>
        <a:xfrm>
          <a:off x="30953425" y="5864782"/>
          <a:ext cx="1132695" cy="566347"/>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577850">
            <a:lnSpc>
              <a:spcPct val="90000"/>
            </a:lnSpc>
            <a:spcBef>
              <a:spcPct val="0"/>
            </a:spcBef>
            <a:spcAft>
              <a:spcPct val="35000"/>
            </a:spcAft>
            <a:buNone/>
          </a:pPr>
          <a:r>
            <a:rPr lang="pt-BR" sz="1300" kern="1200"/>
            <a:t>APRESENTAÇÃO PARABANCA E CANNOLI</a:t>
          </a:r>
        </a:p>
      </dsp:txBody>
      <dsp:txXfrm>
        <a:off x="30953425" y="5864782"/>
        <a:ext cx="1132695" cy="566347"/>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6.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10</xdr:col>
      <xdr:colOff>153017</xdr:colOff>
      <xdr:row>32</xdr:row>
      <xdr:rowOff>57836</xdr:rowOff>
    </xdr:to>
    <xdr:pic>
      <xdr:nvPicPr>
        <xdr:cNvPr id="2" name="Imagem 1">
          <a:extLst>
            <a:ext uri="{FF2B5EF4-FFF2-40B4-BE49-F238E27FC236}">
              <a16:creationId xmlns:a16="http://schemas.microsoft.com/office/drawing/2014/main" id="{E8D34E06-417B-458C-B1C0-BEB6972DD749}"/>
            </a:ext>
          </a:extLst>
        </xdr:cNvPr>
        <xdr:cNvPicPr>
          <a:picLocks noChangeAspect="1"/>
        </xdr:cNvPicPr>
      </xdr:nvPicPr>
      <xdr:blipFill>
        <a:blip xmlns:r="http://schemas.openxmlformats.org/officeDocument/2006/relationships" r:embed="rId1"/>
        <a:stretch>
          <a:fillRect/>
        </a:stretch>
      </xdr:blipFill>
      <xdr:spPr>
        <a:xfrm>
          <a:off x="1828800" y="323850"/>
          <a:ext cx="4420217" cy="4915586"/>
        </a:xfrm>
        <a:prstGeom prst="rect">
          <a:avLst/>
        </a:prstGeom>
      </xdr:spPr>
    </xdr:pic>
    <xdr:clientData/>
  </xdr:twoCellAnchor>
  <xdr:twoCellAnchor editAs="oneCell">
    <xdr:from>
      <xdr:col>11</xdr:col>
      <xdr:colOff>0</xdr:colOff>
      <xdr:row>2</xdr:row>
      <xdr:rowOff>0</xdr:rowOff>
    </xdr:from>
    <xdr:to>
      <xdr:col>16</xdr:col>
      <xdr:colOff>67110</xdr:colOff>
      <xdr:row>31</xdr:row>
      <xdr:rowOff>153077</xdr:rowOff>
    </xdr:to>
    <xdr:pic>
      <xdr:nvPicPr>
        <xdr:cNvPr id="3" name="Imagem 2">
          <a:extLst>
            <a:ext uri="{FF2B5EF4-FFF2-40B4-BE49-F238E27FC236}">
              <a16:creationId xmlns:a16="http://schemas.microsoft.com/office/drawing/2014/main" id="{1F13DE3D-A6D9-4615-90C6-63D28D7329D7}"/>
            </a:ext>
          </a:extLst>
        </xdr:cNvPr>
        <xdr:cNvPicPr>
          <a:picLocks noChangeAspect="1"/>
        </xdr:cNvPicPr>
      </xdr:nvPicPr>
      <xdr:blipFill>
        <a:blip xmlns:r="http://schemas.openxmlformats.org/officeDocument/2006/relationships" r:embed="rId2"/>
        <a:stretch>
          <a:fillRect/>
        </a:stretch>
      </xdr:blipFill>
      <xdr:spPr>
        <a:xfrm>
          <a:off x="6705600" y="323850"/>
          <a:ext cx="3115110" cy="4848902"/>
        </a:xfrm>
        <a:prstGeom prst="rect">
          <a:avLst/>
        </a:prstGeom>
      </xdr:spPr>
    </xdr:pic>
    <xdr:clientData/>
  </xdr:twoCellAnchor>
  <xdr:twoCellAnchor editAs="oneCell">
    <xdr:from>
      <xdr:col>3</xdr:col>
      <xdr:colOff>0</xdr:colOff>
      <xdr:row>34</xdr:row>
      <xdr:rowOff>0</xdr:rowOff>
    </xdr:from>
    <xdr:to>
      <xdr:col>8</xdr:col>
      <xdr:colOff>181426</xdr:colOff>
      <xdr:row>58</xdr:row>
      <xdr:rowOff>38648</xdr:rowOff>
    </xdr:to>
    <xdr:pic>
      <xdr:nvPicPr>
        <xdr:cNvPr id="16" name="Imagem 15">
          <a:extLst>
            <a:ext uri="{FF2B5EF4-FFF2-40B4-BE49-F238E27FC236}">
              <a16:creationId xmlns:a16="http://schemas.microsoft.com/office/drawing/2014/main" id="{FA5CE58B-583C-4B22-9E32-B0DCDD2B9C47}"/>
            </a:ext>
          </a:extLst>
        </xdr:cNvPr>
        <xdr:cNvPicPr>
          <a:picLocks noChangeAspect="1"/>
        </xdr:cNvPicPr>
      </xdr:nvPicPr>
      <xdr:blipFill>
        <a:blip xmlns:r="http://schemas.openxmlformats.org/officeDocument/2006/relationships" r:embed="rId3"/>
        <a:stretch>
          <a:fillRect/>
        </a:stretch>
      </xdr:blipFill>
      <xdr:spPr>
        <a:xfrm>
          <a:off x="1828800" y="5505450"/>
          <a:ext cx="3229426" cy="3924848"/>
        </a:xfrm>
        <a:prstGeom prst="rect">
          <a:avLst/>
        </a:prstGeom>
      </xdr:spPr>
    </xdr:pic>
    <xdr:clientData/>
  </xdr:twoCellAnchor>
  <xdr:twoCellAnchor editAs="oneCell">
    <xdr:from>
      <xdr:col>10</xdr:col>
      <xdr:colOff>0</xdr:colOff>
      <xdr:row>34</xdr:row>
      <xdr:rowOff>0</xdr:rowOff>
    </xdr:from>
    <xdr:to>
      <xdr:col>15</xdr:col>
      <xdr:colOff>229057</xdr:colOff>
      <xdr:row>58</xdr:row>
      <xdr:rowOff>86279</xdr:rowOff>
    </xdr:to>
    <xdr:pic>
      <xdr:nvPicPr>
        <xdr:cNvPr id="17" name="Imagem 16">
          <a:extLst>
            <a:ext uri="{FF2B5EF4-FFF2-40B4-BE49-F238E27FC236}">
              <a16:creationId xmlns:a16="http://schemas.microsoft.com/office/drawing/2014/main" id="{DB289043-F042-4AA7-8DB6-6A1EF2AD9976}"/>
            </a:ext>
          </a:extLst>
        </xdr:cNvPr>
        <xdr:cNvPicPr>
          <a:picLocks noChangeAspect="1"/>
        </xdr:cNvPicPr>
      </xdr:nvPicPr>
      <xdr:blipFill>
        <a:blip xmlns:r="http://schemas.openxmlformats.org/officeDocument/2006/relationships" r:embed="rId4"/>
        <a:stretch>
          <a:fillRect/>
        </a:stretch>
      </xdr:blipFill>
      <xdr:spPr>
        <a:xfrm>
          <a:off x="6096000" y="5505450"/>
          <a:ext cx="3277057" cy="3972479"/>
        </a:xfrm>
        <a:prstGeom prst="rect">
          <a:avLst/>
        </a:prstGeom>
      </xdr:spPr>
    </xdr:pic>
    <xdr:clientData/>
  </xdr:twoCellAnchor>
  <xdr:twoCellAnchor editAs="oneCell">
    <xdr:from>
      <xdr:col>3</xdr:col>
      <xdr:colOff>0</xdr:colOff>
      <xdr:row>61</xdr:row>
      <xdr:rowOff>0</xdr:rowOff>
    </xdr:from>
    <xdr:to>
      <xdr:col>8</xdr:col>
      <xdr:colOff>114741</xdr:colOff>
      <xdr:row>70</xdr:row>
      <xdr:rowOff>95467</xdr:rowOff>
    </xdr:to>
    <xdr:pic>
      <xdr:nvPicPr>
        <xdr:cNvPr id="18" name="Imagem 17">
          <a:extLst>
            <a:ext uri="{FF2B5EF4-FFF2-40B4-BE49-F238E27FC236}">
              <a16:creationId xmlns:a16="http://schemas.microsoft.com/office/drawing/2014/main" id="{AF08EEE2-203D-4C0A-8177-E83A2CBF4273}"/>
            </a:ext>
          </a:extLst>
        </xdr:cNvPr>
        <xdr:cNvPicPr>
          <a:picLocks noChangeAspect="1"/>
        </xdr:cNvPicPr>
      </xdr:nvPicPr>
      <xdr:blipFill>
        <a:blip xmlns:r="http://schemas.openxmlformats.org/officeDocument/2006/relationships" r:embed="rId5"/>
        <a:stretch>
          <a:fillRect/>
        </a:stretch>
      </xdr:blipFill>
      <xdr:spPr>
        <a:xfrm>
          <a:off x="1828800" y="9877425"/>
          <a:ext cx="3162741" cy="15527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126065</xdr:colOff>
      <xdr:row>1</xdr:row>
      <xdr:rowOff>158750</xdr:rowOff>
    </xdr:from>
    <xdr:to>
      <xdr:col>53</xdr:col>
      <xdr:colOff>155864</xdr:colOff>
      <xdr:row>71</xdr:row>
      <xdr:rowOff>63500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22</xdr:col>
      <xdr:colOff>299356</xdr:colOff>
      <xdr:row>10</xdr:row>
      <xdr:rowOff>157868</xdr:rowOff>
    </xdr:from>
    <xdr:to>
      <xdr:col>24</xdr:col>
      <xdr:colOff>27214</xdr:colOff>
      <xdr:row>19</xdr:row>
      <xdr:rowOff>8192</xdr:rowOff>
    </xdr:to>
    <xdr:pic>
      <xdr:nvPicPr>
        <xdr:cNvPr id="4" name="Imagem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13729606" y="2226154"/>
          <a:ext cx="952501" cy="1428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29295</xdr:colOff>
      <xdr:row>0</xdr:row>
      <xdr:rowOff>0</xdr:rowOff>
    </xdr:from>
    <xdr:to>
      <xdr:col>2</xdr:col>
      <xdr:colOff>63335</xdr:colOff>
      <xdr:row>5</xdr:row>
      <xdr:rowOff>83033</xdr:rowOff>
    </xdr:to>
    <xdr:pic>
      <xdr:nvPicPr>
        <xdr:cNvPr id="3" name="Imagem 2">
          <a:extLst>
            <a:ext uri="{FF2B5EF4-FFF2-40B4-BE49-F238E27FC236}">
              <a16:creationId xmlns:a16="http://schemas.microsoft.com/office/drawing/2014/main" id="{C6070284-9CE1-4346-AD23-8935C867F4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54431" y="0"/>
          <a:ext cx="622859" cy="931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63499</xdr:colOff>
      <xdr:row>0</xdr:row>
      <xdr:rowOff>82204</xdr:rowOff>
    </xdr:from>
    <xdr:to>
      <xdr:col>1</xdr:col>
      <xdr:colOff>450851</xdr:colOff>
      <xdr:row>3</xdr:row>
      <xdr:rowOff>155232</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96332" y="82204"/>
          <a:ext cx="387352" cy="581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86283</xdr:colOff>
      <xdr:row>3</xdr:row>
      <xdr:rowOff>44302</xdr:rowOff>
    </xdr:from>
    <xdr:to>
      <xdr:col>0</xdr:col>
      <xdr:colOff>492529</xdr:colOff>
      <xdr:row>6</xdr:row>
      <xdr:rowOff>155271</xdr:rowOff>
    </xdr:to>
    <xdr:pic>
      <xdr:nvPicPr>
        <xdr:cNvPr id="2" name="Imagem 1">
          <a:extLst>
            <a:ext uri="{FF2B5EF4-FFF2-40B4-BE49-F238E27FC236}">
              <a16:creationId xmlns:a16="http://schemas.microsoft.com/office/drawing/2014/main" id="{89DCBE1D-DB2B-45CC-9F84-85D1716C1D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6283" y="542703"/>
          <a:ext cx="406246" cy="6093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ise%20de%20Stakeholder%20Cannoli%20Intelligenc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 de Gantt"/>
      <sheetName val="SAM SRM"/>
      <sheetName val="PV_dependência"/>
      <sheetName val="Cronograma_de_Custos (2)"/>
    </sheetNames>
    <sheetDataSet>
      <sheetData sheetId="0">
        <row r="5">
          <cell r="G5">
            <v>45160</v>
          </cell>
        </row>
        <row r="6">
          <cell r="G6">
            <v>1</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59"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B1" zoomScaleNormal="100" workbookViewId="0">
      <selection activeCell="S29" sqref="S29"/>
    </sheetView>
  </sheetViews>
  <sheetFormatPr defaultRowHeight="12.75" x14ac:dyDescent="0.2"/>
  <sheetData/>
  <pageMargins left="0.511811024" right="0.511811024" top="0.78740157499999996" bottom="0.78740157499999996" header="0.31496062000000002" footer="0.31496062000000002"/>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A19" zoomScale="40" zoomScaleNormal="40" workbookViewId="0">
      <selection activeCell="M78" sqref="M78"/>
    </sheetView>
  </sheetViews>
  <sheetFormatPr defaultRowHeight="12.75" x14ac:dyDescent="0.2"/>
  <cols>
    <col min="1" max="1" width="3" customWidth="1"/>
    <col min="2" max="2" width="14.7109375" customWidth="1"/>
  </cols>
  <sheetData>
    <row r="1" spans="1:24" ht="16.5" x14ac:dyDescent="0.25">
      <c r="B1" s="4"/>
      <c r="Q1" s="21"/>
    </row>
    <row r="2" spans="1:24" ht="16.5" x14ac:dyDescent="0.25">
      <c r="B2" s="4"/>
      <c r="Q2" s="21"/>
    </row>
    <row r="3" spans="1:24" ht="26.25" customHeight="1" x14ac:dyDescent="0.4">
      <c r="A3" s="208"/>
      <c r="B3" s="208"/>
      <c r="C3" s="24"/>
      <c r="D3" s="24"/>
      <c r="E3" s="24"/>
      <c r="F3" s="24"/>
      <c r="G3" s="24"/>
      <c r="H3" s="24"/>
      <c r="I3" s="24"/>
      <c r="J3" s="24"/>
      <c r="K3" s="24"/>
      <c r="L3" s="24"/>
      <c r="M3" s="24"/>
      <c r="N3" s="24"/>
      <c r="O3" s="24"/>
      <c r="P3" s="24"/>
      <c r="Q3" s="24"/>
      <c r="R3" s="24"/>
      <c r="S3" s="24"/>
      <c r="T3" s="24"/>
      <c r="U3" s="24"/>
    </row>
    <row r="4" spans="1:24" ht="26.25" customHeight="1" x14ac:dyDescent="0.4">
      <c r="A4" s="22"/>
      <c r="B4" s="22"/>
      <c r="C4" s="23"/>
      <c r="D4" s="23"/>
      <c r="E4" s="23"/>
      <c r="F4" s="23"/>
      <c r="G4" s="23"/>
      <c r="H4" s="23"/>
      <c r="I4" s="23"/>
      <c r="J4" s="23"/>
      <c r="K4" s="23"/>
      <c r="L4" s="23"/>
      <c r="M4" s="23"/>
      <c r="N4" s="23"/>
      <c r="O4" s="23"/>
      <c r="P4" s="23"/>
      <c r="Q4" s="23"/>
      <c r="R4" s="23"/>
      <c r="S4" s="23"/>
      <c r="T4" s="23"/>
      <c r="U4" s="23"/>
    </row>
    <row r="16" spans="1:24" ht="15" x14ac:dyDescent="0.2">
      <c r="B16" s="21"/>
      <c r="C16" s="21"/>
      <c r="D16" s="21"/>
      <c r="E16" s="21"/>
      <c r="F16" s="21"/>
      <c r="G16" s="21"/>
      <c r="H16" s="21"/>
      <c r="I16" s="21"/>
      <c r="J16" s="21"/>
      <c r="K16" s="21"/>
      <c r="L16" s="21"/>
      <c r="M16" s="21"/>
      <c r="N16" s="21"/>
      <c r="O16" s="21"/>
      <c r="P16" s="21"/>
      <c r="Q16" s="21"/>
      <c r="R16" s="21"/>
      <c r="S16" s="21"/>
      <c r="T16" s="21"/>
      <c r="U16" s="21"/>
      <c r="V16" s="21"/>
      <c r="W16" s="21"/>
      <c r="X16" s="21"/>
    </row>
    <row r="17" spans="2:25" ht="15" x14ac:dyDescent="0.2">
      <c r="B17" s="21"/>
      <c r="C17" s="21"/>
      <c r="D17" s="21"/>
      <c r="E17" s="21"/>
      <c r="F17" s="21"/>
      <c r="G17" s="21"/>
      <c r="H17" s="21"/>
      <c r="I17" s="21"/>
      <c r="J17" s="21"/>
      <c r="K17" s="21"/>
      <c r="L17" s="21"/>
      <c r="M17" s="21"/>
      <c r="N17" s="21"/>
      <c r="O17" s="21"/>
      <c r="P17" s="21"/>
      <c r="Q17" s="21"/>
      <c r="R17" s="21"/>
      <c r="S17" s="21"/>
      <c r="T17" s="21"/>
      <c r="U17" s="21"/>
      <c r="V17" s="21"/>
      <c r="W17" s="21"/>
      <c r="X17" s="21"/>
      <c r="Y17" s="25"/>
    </row>
    <row r="18" spans="2:25" ht="15" x14ac:dyDescent="0.2">
      <c r="B18" s="21"/>
      <c r="C18" s="21"/>
      <c r="D18" s="21"/>
      <c r="E18" s="21"/>
      <c r="F18" s="21"/>
      <c r="G18" s="21"/>
      <c r="H18" s="21"/>
      <c r="I18" s="21"/>
      <c r="J18" s="21"/>
      <c r="K18" s="21"/>
      <c r="L18" s="21"/>
      <c r="M18" s="21"/>
      <c r="N18" s="21"/>
      <c r="O18" s="21"/>
      <c r="P18" s="21"/>
      <c r="Q18" s="21"/>
      <c r="R18" s="21"/>
      <c r="S18" s="21"/>
      <c r="T18" s="21"/>
      <c r="U18" s="21"/>
      <c r="V18" s="21"/>
      <c r="W18" s="21"/>
      <c r="X18" s="21"/>
      <c r="Y18" s="25"/>
    </row>
    <row r="19" spans="2:25" ht="15" x14ac:dyDescent="0.2">
      <c r="B19" s="21"/>
      <c r="C19" s="21"/>
      <c r="D19" s="21"/>
      <c r="E19" s="21"/>
      <c r="F19" s="21"/>
      <c r="G19" s="21"/>
      <c r="H19" s="21"/>
      <c r="I19" s="21"/>
      <c r="J19" s="21"/>
      <c r="K19" s="21"/>
      <c r="L19" s="21"/>
      <c r="M19" s="21"/>
      <c r="N19" s="21"/>
      <c r="O19" s="21"/>
      <c r="P19" s="21"/>
      <c r="Q19" s="21"/>
      <c r="R19" s="21"/>
      <c r="S19" s="21"/>
      <c r="T19" s="21"/>
      <c r="U19" s="21"/>
      <c r="V19" s="21"/>
      <c r="W19" s="21"/>
      <c r="X19" s="21"/>
      <c r="Y19" s="25"/>
    </row>
    <row r="20" spans="2:25" ht="15"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5"/>
    </row>
    <row r="21" spans="2:25" ht="15"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5"/>
    </row>
    <row r="22" spans="2:25" ht="15"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5"/>
    </row>
    <row r="23" spans="2:25" ht="15"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5"/>
    </row>
    <row r="24" spans="2:25" ht="15"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5"/>
    </row>
    <row r="25" spans="2:25" ht="15" x14ac:dyDescent="0.2">
      <c r="B25" s="21"/>
      <c r="C25" s="21"/>
      <c r="D25" s="21"/>
      <c r="E25" s="21"/>
      <c r="F25" s="21"/>
      <c r="G25" s="21"/>
      <c r="H25" s="21"/>
      <c r="I25" s="21"/>
      <c r="J25" s="21"/>
      <c r="K25" s="21"/>
      <c r="L25" s="21"/>
      <c r="M25" s="21"/>
      <c r="N25" s="21"/>
      <c r="O25" s="21"/>
      <c r="P25" s="21"/>
      <c r="Q25" s="21"/>
      <c r="R25" s="21"/>
      <c r="S25" s="21"/>
      <c r="T25" s="21"/>
      <c r="U25" s="21"/>
      <c r="V25" s="21"/>
      <c r="W25" s="21"/>
      <c r="X25" s="21"/>
      <c r="Y25" s="25"/>
    </row>
    <row r="26" spans="2:25" ht="15" x14ac:dyDescent="0.2">
      <c r="B26" s="21"/>
      <c r="C26" s="21"/>
      <c r="D26" s="21"/>
      <c r="E26" s="21"/>
      <c r="F26" s="21"/>
      <c r="G26" s="21"/>
      <c r="H26" s="21"/>
      <c r="I26" s="21"/>
      <c r="J26" s="21"/>
      <c r="K26" s="21"/>
      <c r="L26" s="21"/>
      <c r="M26" s="21"/>
      <c r="N26" s="21"/>
      <c r="O26" s="21"/>
      <c r="P26" s="21"/>
      <c r="Q26" s="21"/>
      <c r="R26" s="21"/>
      <c r="S26" s="21"/>
      <c r="T26" s="21"/>
      <c r="U26" s="21"/>
      <c r="V26" s="21"/>
      <c r="W26" s="21"/>
      <c r="X26" s="21"/>
      <c r="Y26" s="25"/>
    </row>
    <row r="27" spans="2:25" ht="15" x14ac:dyDescent="0.2">
      <c r="B27" s="21"/>
      <c r="C27" s="21"/>
      <c r="D27" s="21"/>
      <c r="E27" s="21"/>
      <c r="F27" s="21"/>
      <c r="G27" s="21"/>
      <c r="H27" s="21"/>
      <c r="I27" s="21"/>
      <c r="J27" s="21"/>
      <c r="K27" s="21"/>
      <c r="L27" s="21"/>
      <c r="M27" s="21"/>
      <c r="N27" s="21"/>
      <c r="O27" s="21"/>
      <c r="P27" s="21"/>
      <c r="Q27" s="21"/>
      <c r="R27" s="21"/>
      <c r="S27" s="21"/>
      <c r="T27" s="21"/>
      <c r="U27" s="21"/>
      <c r="V27" s="21"/>
      <c r="W27" s="21"/>
      <c r="X27" s="21"/>
      <c r="Y27" s="25"/>
    </row>
    <row r="28" spans="2:25" ht="15" x14ac:dyDescent="0.2">
      <c r="B28" s="21"/>
      <c r="C28" s="21"/>
      <c r="D28" s="21"/>
      <c r="E28" s="21"/>
      <c r="F28" s="21"/>
      <c r="G28" s="21"/>
      <c r="H28" s="21"/>
      <c r="I28" s="21"/>
      <c r="J28" s="21"/>
      <c r="K28" s="21"/>
      <c r="L28" s="21"/>
      <c r="M28" s="21"/>
      <c r="N28" s="21"/>
      <c r="O28" s="21"/>
      <c r="P28" s="21"/>
      <c r="Q28" s="21"/>
      <c r="R28" s="21"/>
      <c r="S28" s="21"/>
      <c r="T28" s="21"/>
      <c r="U28" s="21"/>
      <c r="V28" s="21"/>
      <c r="W28" s="21"/>
      <c r="X28" s="21"/>
      <c r="Y28" s="25"/>
    </row>
    <row r="29" spans="2:25" ht="15" x14ac:dyDescent="0.2">
      <c r="B29" s="21"/>
      <c r="C29" s="21"/>
      <c r="D29" s="21"/>
      <c r="E29" s="21"/>
      <c r="F29" s="21"/>
      <c r="G29" s="21"/>
      <c r="H29" s="21"/>
      <c r="I29" s="21"/>
      <c r="J29" s="21"/>
      <c r="K29" s="21"/>
      <c r="L29" s="21"/>
      <c r="M29" s="21"/>
      <c r="N29" s="21"/>
      <c r="O29" s="21"/>
      <c r="P29" s="21"/>
      <c r="Q29" s="21"/>
      <c r="R29" s="21"/>
      <c r="S29" s="21"/>
      <c r="T29" s="21"/>
      <c r="U29" s="21"/>
      <c r="V29" s="21"/>
      <c r="W29" s="21"/>
      <c r="X29" s="21"/>
      <c r="Y29" s="25"/>
    </row>
    <row r="74" spans="2:4" x14ac:dyDescent="0.2">
      <c r="B74" s="20"/>
      <c r="C74" s="20"/>
      <c r="D74" s="20"/>
    </row>
    <row r="75" spans="2:4" x14ac:dyDescent="0.2">
      <c r="B75" s="20"/>
      <c r="C75" s="20"/>
      <c r="D75" s="20"/>
    </row>
    <row r="76" spans="2:4" x14ac:dyDescent="0.2">
      <c r="B76" s="119"/>
    </row>
    <row r="77" spans="2:4" x14ac:dyDescent="0.2">
      <c r="B77" s="119"/>
    </row>
    <row r="78" spans="2:4" x14ac:dyDescent="0.2">
      <c r="B78" s="119"/>
    </row>
  </sheetData>
  <mergeCells count="1">
    <mergeCell ref="A3:B3"/>
  </mergeCells>
  <printOptions horizontalCentered="1"/>
  <pageMargins left="3.937007874015748E-2" right="3.937007874015748E-2" top="0.74803149606299213" bottom="0.74803149606299213" header="0.31496062992125984" footer="0.31496062992125984"/>
  <pageSetup paperSize="9" scale="30"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83"/>
  <sheetViews>
    <sheetView showGridLines="0" tabSelected="1" zoomScale="70" zoomScaleNormal="70" workbookViewId="0">
      <pane ySplit="9" topLeftCell="A41" activePane="bottomLeft" state="frozenSplit"/>
      <selection pane="bottomLeft" activeCell="Q12" sqref="Q12"/>
    </sheetView>
  </sheetViews>
  <sheetFormatPr defaultRowHeight="12.75" x14ac:dyDescent="0.2"/>
  <cols>
    <col min="1" max="1" width="3.42578125" customWidth="1"/>
    <col min="2" max="2" width="8.7109375" style="146" customWidth="1"/>
    <col min="3" max="3" width="94.7109375" style="105" customWidth="1"/>
    <col min="4" max="4" width="16.7109375" style="146" bestFit="1" customWidth="1"/>
    <col min="5" max="5" width="16.140625" style="146" bestFit="1" customWidth="1"/>
    <col min="6" max="6" width="14.28515625" style="146" bestFit="1" customWidth="1"/>
    <col min="7" max="7" width="18" style="1" bestFit="1" customWidth="1"/>
    <col min="8" max="8" width="13.7109375" style="1" bestFit="1" customWidth="1"/>
    <col min="9" max="9" width="29" style="104" customWidth="1"/>
    <col min="10" max="10" width="19.85546875" style="1" bestFit="1" customWidth="1"/>
    <col min="11" max="11" width="22.7109375" style="1" bestFit="1" customWidth="1"/>
    <col min="12" max="12" width="12.5703125" customWidth="1"/>
    <col min="15" max="15" width="8.7109375" customWidth="1"/>
    <col min="16" max="16" width="63.5703125" bestFit="1" customWidth="1"/>
    <col min="17" max="17" width="60.7109375" bestFit="1" customWidth="1"/>
    <col min="18" max="18" width="30.7109375" bestFit="1" customWidth="1"/>
  </cols>
  <sheetData>
    <row r="2" spans="1:18" x14ac:dyDescent="0.2">
      <c r="C2" s="106"/>
      <c r="I2" s="162"/>
    </row>
    <row r="3" spans="1:18" ht="18" x14ac:dyDescent="0.2">
      <c r="C3" s="108"/>
      <c r="I3" s="162"/>
    </row>
    <row r="7" spans="1:18" ht="16.5" x14ac:dyDescent="0.2">
      <c r="B7" s="147" t="s">
        <v>0</v>
      </c>
      <c r="I7" s="162"/>
      <c r="P7" t="s">
        <v>1</v>
      </c>
    </row>
    <row r="8" spans="1:18" ht="13.5" thickBot="1" x14ac:dyDescent="0.25">
      <c r="I8" s="162"/>
    </row>
    <row r="9" spans="1:18" s="14" customFormat="1" ht="32.25" thickBot="1" x14ac:dyDescent="0.25">
      <c r="B9" s="171" t="s">
        <v>2</v>
      </c>
      <c r="C9" s="171" t="s">
        <v>3</v>
      </c>
      <c r="D9" s="171" t="s">
        <v>4</v>
      </c>
      <c r="E9" s="171" t="s">
        <v>391</v>
      </c>
      <c r="F9" s="171" t="s">
        <v>392</v>
      </c>
      <c r="G9" s="171" t="s">
        <v>393</v>
      </c>
      <c r="H9" s="171" t="s">
        <v>5</v>
      </c>
      <c r="I9" s="171" t="s">
        <v>6</v>
      </c>
      <c r="J9" s="171" t="s">
        <v>7</v>
      </c>
      <c r="K9" s="171" t="s">
        <v>8</v>
      </c>
      <c r="L9" s="171" t="s">
        <v>9</v>
      </c>
      <c r="O9" s="213" t="s">
        <v>10</v>
      </c>
      <c r="P9" s="214"/>
      <c r="Q9" s="214"/>
      <c r="R9" s="215"/>
    </row>
    <row r="10" spans="1:18" s="8" customFormat="1" ht="31.9" customHeight="1" thickBot="1" x14ac:dyDescent="0.25">
      <c r="B10" s="171">
        <v>1</v>
      </c>
      <c r="C10" s="172" t="s">
        <v>11</v>
      </c>
      <c r="D10" s="171">
        <v>1</v>
      </c>
      <c r="E10" s="171"/>
      <c r="F10" s="171"/>
      <c r="G10" s="171"/>
      <c r="H10" s="171"/>
      <c r="I10" s="171"/>
      <c r="J10" s="171"/>
      <c r="K10" s="173">
        <f>SUM(K11:K14)</f>
        <v>7700</v>
      </c>
      <c r="L10" s="172"/>
      <c r="O10" s="154"/>
      <c r="P10" s="153" t="s">
        <v>12</v>
      </c>
      <c r="Q10" s="153" t="s">
        <v>4</v>
      </c>
      <c r="R10" s="155" t="s">
        <v>393</v>
      </c>
    </row>
    <row r="11" spans="1:18" s="8" customFormat="1" ht="27.75" customHeight="1" x14ac:dyDescent="0.2">
      <c r="B11" s="167" t="s">
        <v>13</v>
      </c>
      <c r="C11" s="174" t="s">
        <v>175</v>
      </c>
      <c r="D11" s="167" t="s">
        <v>394</v>
      </c>
      <c r="E11" s="175">
        <v>45880</v>
      </c>
      <c r="F11" s="175">
        <v>45884</v>
      </c>
      <c r="G11" s="167">
        <v>5</v>
      </c>
      <c r="H11" s="175" t="s">
        <v>15</v>
      </c>
      <c r="I11" s="167" t="s">
        <v>176</v>
      </c>
      <c r="J11" s="176" t="s">
        <v>17</v>
      </c>
      <c r="K11" s="168">
        <v>2500</v>
      </c>
      <c r="L11" s="177"/>
      <c r="O11" s="156">
        <v>1</v>
      </c>
      <c r="P11" s="150" t="s">
        <v>11</v>
      </c>
      <c r="Q11" s="150" t="s">
        <v>174</v>
      </c>
      <c r="R11" s="159">
        <v>20</v>
      </c>
    </row>
    <row r="12" spans="1:18" s="8" customFormat="1" ht="28.5" customHeight="1" x14ac:dyDescent="0.2">
      <c r="B12" s="167" t="s">
        <v>18</v>
      </c>
      <c r="C12" s="174" t="s">
        <v>177</v>
      </c>
      <c r="D12" s="167" t="s">
        <v>13</v>
      </c>
      <c r="E12" s="175">
        <v>45887</v>
      </c>
      <c r="F12" s="175">
        <v>45891</v>
      </c>
      <c r="G12" s="167">
        <v>5</v>
      </c>
      <c r="H12" s="175" t="s">
        <v>15</v>
      </c>
      <c r="I12" s="167" t="s">
        <v>176</v>
      </c>
      <c r="J12" s="176" t="s">
        <v>17</v>
      </c>
      <c r="K12" s="168">
        <v>2000</v>
      </c>
      <c r="L12" s="177"/>
      <c r="O12" s="156">
        <v>2</v>
      </c>
      <c r="P12" s="150" t="s">
        <v>20</v>
      </c>
      <c r="Q12" s="150" t="s">
        <v>11</v>
      </c>
      <c r="R12" s="159">
        <v>20</v>
      </c>
    </row>
    <row r="13" spans="1:18" s="8" customFormat="1" ht="18" x14ac:dyDescent="0.2">
      <c r="B13" s="167" t="s">
        <v>21</v>
      </c>
      <c r="C13" s="174" t="s">
        <v>178</v>
      </c>
      <c r="D13" s="167" t="s">
        <v>18</v>
      </c>
      <c r="E13" s="175">
        <v>45894</v>
      </c>
      <c r="F13" s="175">
        <v>45898</v>
      </c>
      <c r="G13" s="167">
        <v>5</v>
      </c>
      <c r="H13" s="175" t="s">
        <v>35</v>
      </c>
      <c r="I13" s="167" t="s">
        <v>176</v>
      </c>
      <c r="J13" s="176" t="s">
        <v>17</v>
      </c>
      <c r="K13" s="168">
        <v>2000</v>
      </c>
      <c r="L13" s="177"/>
      <c r="O13" s="156">
        <v>3</v>
      </c>
      <c r="P13" s="150" t="s">
        <v>188</v>
      </c>
      <c r="Q13" s="150" t="s">
        <v>20</v>
      </c>
      <c r="R13" s="159">
        <v>25</v>
      </c>
    </row>
    <row r="14" spans="1:18" s="2" customFormat="1" ht="37.5" customHeight="1" x14ac:dyDescent="0.2">
      <c r="B14" s="167" t="s">
        <v>179</v>
      </c>
      <c r="C14" s="174" t="s">
        <v>180</v>
      </c>
      <c r="D14" s="167" t="s">
        <v>21</v>
      </c>
      <c r="E14" s="175">
        <v>45901</v>
      </c>
      <c r="F14" s="175">
        <v>45905</v>
      </c>
      <c r="G14" s="176">
        <v>5</v>
      </c>
      <c r="H14" s="176" t="s">
        <v>35</v>
      </c>
      <c r="I14" s="167" t="s">
        <v>176</v>
      </c>
      <c r="J14" s="176" t="s">
        <v>17</v>
      </c>
      <c r="K14" s="168">
        <v>1200</v>
      </c>
      <c r="L14" s="178"/>
      <c r="M14" s="119"/>
      <c r="N14" s="119"/>
      <c r="O14" s="156">
        <v>4</v>
      </c>
      <c r="P14" s="150" t="s">
        <v>23</v>
      </c>
      <c r="Q14" s="150" t="s">
        <v>20</v>
      </c>
      <c r="R14" s="159">
        <v>20</v>
      </c>
    </row>
    <row r="15" spans="1:18" s="2" customFormat="1" ht="33" customHeight="1" x14ac:dyDescent="0.2">
      <c r="B15" s="179" t="s">
        <v>288</v>
      </c>
      <c r="C15" s="180" t="s">
        <v>20</v>
      </c>
      <c r="D15" s="179" t="s">
        <v>179</v>
      </c>
      <c r="E15" s="205"/>
      <c r="F15" s="205"/>
      <c r="G15" s="179"/>
      <c r="H15" s="179"/>
      <c r="I15" s="179"/>
      <c r="J15" s="179"/>
      <c r="K15" s="173">
        <f>SUM(K16:K19)</f>
        <v>8500</v>
      </c>
      <c r="L15" s="180"/>
      <c r="M15" s="119"/>
      <c r="N15" s="119"/>
      <c r="O15" s="156">
        <v>5</v>
      </c>
      <c r="P15" s="151" t="s">
        <v>214</v>
      </c>
      <c r="Q15" s="151" t="s">
        <v>395</v>
      </c>
      <c r="R15" s="159">
        <v>30</v>
      </c>
    </row>
    <row r="16" spans="1:18" s="2" customFormat="1" ht="28.5" customHeight="1" x14ac:dyDescent="0.2">
      <c r="A16" s="119"/>
      <c r="B16" s="167" t="s">
        <v>25</v>
      </c>
      <c r="C16" s="181" t="s">
        <v>181</v>
      </c>
      <c r="D16" s="167" t="s">
        <v>179</v>
      </c>
      <c r="E16" s="175">
        <v>45908</v>
      </c>
      <c r="F16" s="175">
        <v>45912</v>
      </c>
      <c r="G16" s="176">
        <v>5</v>
      </c>
      <c r="H16" s="176" t="s">
        <v>35</v>
      </c>
      <c r="I16" s="167" t="s">
        <v>176</v>
      </c>
      <c r="J16" s="176" t="s">
        <v>17</v>
      </c>
      <c r="K16" s="168">
        <v>2000</v>
      </c>
      <c r="L16" s="178"/>
      <c r="M16" s="119"/>
      <c r="N16" s="119"/>
      <c r="O16" s="156">
        <v>6</v>
      </c>
      <c r="P16" s="152" t="s">
        <v>225</v>
      </c>
      <c r="Q16" s="152" t="s">
        <v>298</v>
      </c>
      <c r="R16" s="160">
        <v>25</v>
      </c>
    </row>
    <row r="17" spans="1:18" s="2" customFormat="1" ht="39" customHeight="1" x14ac:dyDescent="0.2">
      <c r="A17" s="119"/>
      <c r="B17" s="167" t="s">
        <v>28</v>
      </c>
      <c r="C17" s="181" t="s">
        <v>182</v>
      </c>
      <c r="D17" s="167" t="s">
        <v>25</v>
      </c>
      <c r="E17" s="175">
        <v>45915</v>
      </c>
      <c r="F17" s="175">
        <v>45919</v>
      </c>
      <c r="G17" s="176">
        <v>5</v>
      </c>
      <c r="H17" s="176" t="s">
        <v>35</v>
      </c>
      <c r="I17" s="167" t="s">
        <v>176</v>
      </c>
      <c r="J17" s="176" t="s">
        <v>183</v>
      </c>
      <c r="K17" s="168">
        <v>2000</v>
      </c>
      <c r="L17" s="178"/>
      <c r="M17" s="119"/>
      <c r="N17" s="119"/>
      <c r="O17" s="156">
        <v>7</v>
      </c>
      <c r="P17" s="150" t="s">
        <v>301</v>
      </c>
      <c r="Q17" s="152" t="s">
        <v>299</v>
      </c>
      <c r="R17" s="159">
        <v>20</v>
      </c>
    </row>
    <row r="18" spans="1:18" s="2" customFormat="1" ht="34.9" customHeight="1" x14ac:dyDescent="0.2">
      <c r="A18" s="119"/>
      <c r="B18" s="167" t="s">
        <v>148</v>
      </c>
      <c r="C18" s="181" t="s">
        <v>184</v>
      </c>
      <c r="D18" s="167" t="s">
        <v>28</v>
      </c>
      <c r="E18" s="175">
        <v>45922</v>
      </c>
      <c r="F18" s="175">
        <v>45926</v>
      </c>
      <c r="G18" s="176">
        <v>5</v>
      </c>
      <c r="H18" s="176" t="s">
        <v>35</v>
      </c>
      <c r="I18" s="167" t="s">
        <v>176</v>
      </c>
      <c r="J18" s="176" t="s">
        <v>183</v>
      </c>
      <c r="K18" s="168">
        <v>2500</v>
      </c>
      <c r="L18" s="178"/>
      <c r="M18" s="119"/>
      <c r="N18" s="119"/>
      <c r="O18" s="156">
        <v>8</v>
      </c>
      <c r="P18" s="150" t="s">
        <v>249</v>
      </c>
      <c r="Q18" s="150" t="s">
        <v>300</v>
      </c>
      <c r="R18" s="159">
        <v>15</v>
      </c>
    </row>
    <row r="19" spans="1:18" s="2" customFormat="1" ht="28.5" customHeight="1" x14ac:dyDescent="0.2">
      <c r="A19" s="119"/>
      <c r="B19" s="167" t="s">
        <v>185</v>
      </c>
      <c r="C19" s="181" t="s">
        <v>186</v>
      </c>
      <c r="D19" s="167" t="s">
        <v>148</v>
      </c>
      <c r="E19" s="175">
        <v>45929</v>
      </c>
      <c r="F19" s="175">
        <v>45933</v>
      </c>
      <c r="G19" s="167">
        <v>5</v>
      </c>
      <c r="H19" s="167" t="s">
        <v>35</v>
      </c>
      <c r="I19" s="167" t="s">
        <v>176</v>
      </c>
      <c r="J19" s="176" t="s">
        <v>187</v>
      </c>
      <c r="K19" s="168">
        <v>2000</v>
      </c>
      <c r="L19" s="178"/>
      <c r="M19" s="119"/>
      <c r="N19" s="119"/>
      <c r="O19" s="156">
        <v>9</v>
      </c>
      <c r="P19" s="150" t="s">
        <v>263</v>
      </c>
      <c r="Q19" s="150" t="s">
        <v>249</v>
      </c>
      <c r="R19" s="159">
        <v>10</v>
      </c>
    </row>
    <row r="20" spans="1:18" s="2" customFormat="1" ht="28.5" customHeight="1" x14ac:dyDescent="0.2">
      <c r="A20" s="119"/>
      <c r="B20" s="179" t="s">
        <v>289</v>
      </c>
      <c r="C20" s="180" t="s">
        <v>290</v>
      </c>
      <c r="D20" s="179" t="s">
        <v>185</v>
      </c>
      <c r="E20" s="205"/>
      <c r="F20" s="205"/>
      <c r="G20" s="179"/>
      <c r="H20" s="179"/>
      <c r="I20" s="179"/>
      <c r="J20" s="179"/>
      <c r="K20" s="182">
        <f>SUM(K16:K19)</f>
        <v>8500</v>
      </c>
      <c r="L20" s="180"/>
      <c r="M20" s="119"/>
      <c r="N20" s="119"/>
      <c r="O20" s="156">
        <v>10</v>
      </c>
      <c r="P20" s="151" t="s">
        <v>275</v>
      </c>
      <c r="Q20" s="150" t="s">
        <v>263</v>
      </c>
      <c r="R20" s="161">
        <v>10</v>
      </c>
    </row>
    <row r="21" spans="1:18" s="8" customFormat="1" ht="24" customHeight="1" thickBot="1" x14ac:dyDescent="0.3">
      <c r="B21" s="167" t="s">
        <v>43</v>
      </c>
      <c r="C21" s="181" t="s">
        <v>189</v>
      </c>
      <c r="D21" s="167" t="s">
        <v>185</v>
      </c>
      <c r="E21" s="175">
        <v>45936</v>
      </c>
      <c r="F21" s="175">
        <v>45938</v>
      </c>
      <c r="G21" s="176">
        <v>3</v>
      </c>
      <c r="H21" s="176" t="s">
        <v>35</v>
      </c>
      <c r="I21" s="176" t="s">
        <v>190</v>
      </c>
      <c r="J21" s="176" t="s">
        <v>191</v>
      </c>
      <c r="K21" s="168">
        <v>1500</v>
      </c>
      <c r="L21" s="178"/>
      <c r="O21" s="157"/>
      <c r="P21" s="211"/>
      <c r="Q21" s="212"/>
      <c r="R21" s="158"/>
    </row>
    <row r="22" spans="1:18" s="2" customFormat="1" ht="28.5" customHeight="1" x14ac:dyDescent="0.2">
      <c r="A22" s="119" t="s">
        <v>42</v>
      </c>
      <c r="B22" s="167" t="s">
        <v>50</v>
      </c>
      <c r="C22" s="181" t="s">
        <v>192</v>
      </c>
      <c r="D22" s="167" t="s">
        <v>43</v>
      </c>
      <c r="E22" s="175">
        <v>45939</v>
      </c>
      <c r="F22" s="175">
        <v>45945</v>
      </c>
      <c r="G22" s="176">
        <v>5</v>
      </c>
      <c r="H22" s="176" t="s">
        <v>15</v>
      </c>
      <c r="I22" s="176" t="s">
        <v>190</v>
      </c>
      <c r="J22" s="176" t="s">
        <v>193</v>
      </c>
      <c r="K22" s="168">
        <v>3500</v>
      </c>
      <c r="L22" s="178"/>
      <c r="M22" s="119"/>
      <c r="N22" s="119"/>
      <c r="O22" s="8"/>
      <c r="P22" s="8"/>
      <c r="Q22" s="8"/>
      <c r="R22" s="8"/>
    </row>
    <row r="23" spans="1:18" s="2" customFormat="1" ht="28.5" customHeight="1" x14ac:dyDescent="0.2">
      <c r="A23" s="119"/>
      <c r="B23" s="167" t="s">
        <v>194</v>
      </c>
      <c r="C23" s="181" t="s">
        <v>195</v>
      </c>
      <c r="D23" s="167" t="s">
        <v>50</v>
      </c>
      <c r="E23" s="175">
        <v>45946</v>
      </c>
      <c r="F23" s="175">
        <v>45952</v>
      </c>
      <c r="G23" s="176">
        <v>5</v>
      </c>
      <c r="H23" s="176" t="s">
        <v>15</v>
      </c>
      <c r="I23" s="176" t="s">
        <v>196</v>
      </c>
      <c r="J23" s="176" t="s">
        <v>197</v>
      </c>
      <c r="K23" s="168">
        <v>3000</v>
      </c>
      <c r="L23" s="178"/>
      <c r="M23" s="119"/>
      <c r="N23" s="119"/>
      <c r="O23" s="119"/>
      <c r="P23" s="119"/>
      <c r="Q23" s="119"/>
      <c r="R23" s="119"/>
    </row>
    <row r="24" spans="1:18" s="2" customFormat="1" ht="28.5" customHeight="1" x14ac:dyDescent="0.2">
      <c r="A24" s="119"/>
      <c r="B24" s="167" t="s">
        <v>198</v>
      </c>
      <c r="C24" s="181" t="s">
        <v>199</v>
      </c>
      <c r="D24" s="167" t="s">
        <v>194</v>
      </c>
      <c r="E24" s="175">
        <v>45953</v>
      </c>
      <c r="F24" s="175">
        <v>45954</v>
      </c>
      <c r="G24" s="176">
        <v>2</v>
      </c>
      <c r="H24" s="176" t="s">
        <v>35</v>
      </c>
      <c r="I24" s="176" t="s">
        <v>200</v>
      </c>
      <c r="J24" s="176" t="s">
        <v>201</v>
      </c>
      <c r="K24" s="168">
        <v>2000</v>
      </c>
      <c r="L24" s="178"/>
      <c r="M24" s="119"/>
      <c r="N24" s="119"/>
      <c r="O24" s="119"/>
      <c r="P24" s="119"/>
      <c r="Q24" s="119"/>
      <c r="R24" s="119"/>
    </row>
    <row r="25" spans="1:18" s="2" customFormat="1" ht="28.5" customHeight="1" x14ac:dyDescent="0.2">
      <c r="A25" s="119" t="s">
        <v>42</v>
      </c>
      <c r="B25" s="167" t="s">
        <v>202</v>
      </c>
      <c r="C25" s="181" t="s">
        <v>203</v>
      </c>
      <c r="D25" s="169" t="s">
        <v>198</v>
      </c>
      <c r="E25" s="206">
        <v>45957</v>
      </c>
      <c r="F25" s="206">
        <v>45959</v>
      </c>
      <c r="G25" s="176">
        <v>3</v>
      </c>
      <c r="H25" s="176" t="s">
        <v>35</v>
      </c>
      <c r="I25" s="176" t="s">
        <v>204</v>
      </c>
      <c r="J25" s="176" t="s">
        <v>205</v>
      </c>
      <c r="K25" s="168">
        <v>2000</v>
      </c>
      <c r="L25" s="178"/>
      <c r="M25" s="119"/>
      <c r="N25" s="119"/>
      <c r="O25" s="119"/>
      <c r="P25" s="119"/>
      <c r="Q25" s="119"/>
      <c r="R25" s="119"/>
    </row>
    <row r="26" spans="1:18" s="2" customFormat="1" ht="28.5" customHeight="1" x14ac:dyDescent="0.2">
      <c r="A26" s="119"/>
      <c r="B26" s="179" t="s">
        <v>291</v>
      </c>
      <c r="C26" s="180" t="s">
        <v>23</v>
      </c>
      <c r="D26" s="179" t="s">
        <v>202</v>
      </c>
      <c r="E26" s="205"/>
      <c r="F26" s="205"/>
      <c r="G26" s="179"/>
      <c r="H26" s="179"/>
      <c r="I26" s="179"/>
      <c r="J26" s="179"/>
      <c r="K26" s="182">
        <f>SUM(K21:K25)</f>
        <v>12000</v>
      </c>
      <c r="L26" s="180"/>
      <c r="M26" s="119"/>
      <c r="N26" s="119"/>
      <c r="O26" s="119"/>
      <c r="P26" s="119"/>
      <c r="Q26" s="119"/>
      <c r="R26" s="119"/>
    </row>
    <row r="27" spans="1:18" s="2" customFormat="1" ht="28.5" customHeight="1" x14ac:dyDescent="0.2">
      <c r="A27" s="119"/>
      <c r="B27" s="167" t="s">
        <v>56</v>
      </c>
      <c r="C27" s="181" t="s">
        <v>206</v>
      </c>
      <c r="D27" s="167" t="s">
        <v>202</v>
      </c>
      <c r="E27" s="175">
        <v>45936</v>
      </c>
      <c r="F27" s="175">
        <v>45940</v>
      </c>
      <c r="G27" s="176">
        <v>5</v>
      </c>
      <c r="H27" s="176" t="s">
        <v>15</v>
      </c>
      <c r="I27" s="176" t="s">
        <v>207</v>
      </c>
      <c r="J27" s="176" t="s">
        <v>208</v>
      </c>
      <c r="K27" s="168">
        <v>1000</v>
      </c>
      <c r="L27" s="178"/>
      <c r="M27" s="119"/>
      <c r="N27" s="119"/>
      <c r="O27" s="119"/>
      <c r="P27" s="119"/>
      <c r="Q27" s="119"/>
      <c r="R27" s="119"/>
    </row>
    <row r="28" spans="1:18" s="8" customFormat="1" ht="15.75" customHeight="1" x14ac:dyDescent="0.2">
      <c r="B28" s="167" t="s">
        <v>61</v>
      </c>
      <c r="C28" s="181" t="s">
        <v>209</v>
      </c>
      <c r="D28" s="167" t="s">
        <v>56</v>
      </c>
      <c r="E28" s="175">
        <v>45943</v>
      </c>
      <c r="F28" s="175">
        <v>45945</v>
      </c>
      <c r="G28" s="176">
        <v>3</v>
      </c>
      <c r="H28" s="176" t="s">
        <v>35</v>
      </c>
      <c r="I28" s="176" t="s">
        <v>207</v>
      </c>
      <c r="J28" s="176" t="s">
        <v>208</v>
      </c>
      <c r="K28" s="168">
        <v>800</v>
      </c>
      <c r="L28" s="178"/>
    </row>
    <row r="29" spans="1:18" s="2" customFormat="1" ht="28.5" customHeight="1" x14ac:dyDescent="0.2">
      <c r="A29" s="119"/>
      <c r="B29" s="167" t="s">
        <v>210</v>
      </c>
      <c r="C29" s="181" t="s">
        <v>211</v>
      </c>
      <c r="D29" s="167" t="s">
        <v>56</v>
      </c>
      <c r="E29" s="175">
        <v>45943</v>
      </c>
      <c r="F29" s="175">
        <v>45945</v>
      </c>
      <c r="G29" s="176">
        <v>3</v>
      </c>
      <c r="H29" s="176" t="s">
        <v>35</v>
      </c>
      <c r="I29" s="176" t="s">
        <v>207</v>
      </c>
      <c r="J29" s="176" t="s">
        <v>208</v>
      </c>
      <c r="K29" s="168">
        <v>500</v>
      </c>
      <c r="L29" s="178"/>
      <c r="M29" s="119"/>
      <c r="N29" s="119"/>
      <c r="O29" s="119"/>
      <c r="P29" s="119"/>
      <c r="Q29" s="119"/>
      <c r="R29" s="119"/>
    </row>
    <row r="30" spans="1:18" s="2" customFormat="1" ht="28.5" customHeight="1" x14ac:dyDescent="0.2">
      <c r="A30" s="119"/>
      <c r="B30" s="167" t="s">
        <v>212</v>
      </c>
      <c r="C30" s="181" t="s">
        <v>213</v>
      </c>
      <c r="D30" s="167" t="s">
        <v>61</v>
      </c>
      <c r="E30" s="175">
        <v>45946</v>
      </c>
      <c r="F30" s="175">
        <v>45947</v>
      </c>
      <c r="G30" s="167">
        <v>2</v>
      </c>
      <c r="H30" s="167" t="s">
        <v>35</v>
      </c>
      <c r="I30" s="167" t="s">
        <v>204</v>
      </c>
      <c r="J30" s="167" t="s">
        <v>205</v>
      </c>
      <c r="K30" s="168">
        <v>500</v>
      </c>
      <c r="L30" s="178"/>
      <c r="M30" s="119"/>
      <c r="N30" s="119"/>
      <c r="O30" s="119"/>
      <c r="P30" s="119"/>
      <c r="Q30" s="119"/>
      <c r="R30" s="119"/>
    </row>
    <row r="31" spans="1:18" s="2" customFormat="1" ht="28.5" customHeight="1" x14ac:dyDescent="0.2">
      <c r="A31" s="119"/>
      <c r="B31" s="179" t="s">
        <v>292</v>
      </c>
      <c r="C31" s="180" t="s">
        <v>214</v>
      </c>
      <c r="D31" s="179" t="s">
        <v>212</v>
      </c>
      <c r="E31" s="205"/>
      <c r="F31" s="205"/>
      <c r="G31" s="179"/>
      <c r="H31" s="179"/>
      <c r="I31" s="179" t="s">
        <v>204</v>
      </c>
      <c r="J31" s="179"/>
      <c r="K31" s="182">
        <f>SUM(K27:K30)</f>
        <v>2800</v>
      </c>
      <c r="L31" s="180"/>
      <c r="M31" s="119"/>
      <c r="N31" s="119"/>
      <c r="O31" s="119"/>
      <c r="P31" s="119"/>
      <c r="Q31" s="119"/>
      <c r="R31" s="119"/>
    </row>
    <row r="32" spans="1:18" s="2" customFormat="1" ht="28.5" customHeight="1" x14ac:dyDescent="0.2">
      <c r="A32" s="119"/>
      <c r="B32" s="167" t="s">
        <v>69</v>
      </c>
      <c r="C32" s="181" t="s">
        <v>215</v>
      </c>
      <c r="D32" s="167" t="s">
        <v>212</v>
      </c>
      <c r="E32" s="175">
        <v>45950</v>
      </c>
      <c r="F32" s="175">
        <v>45954</v>
      </c>
      <c r="G32" s="167">
        <v>5</v>
      </c>
      <c r="H32" s="167" t="s">
        <v>216</v>
      </c>
      <c r="I32" s="167" t="s">
        <v>217</v>
      </c>
      <c r="J32" s="167" t="s">
        <v>218</v>
      </c>
      <c r="K32" s="168">
        <v>6000</v>
      </c>
      <c r="L32" s="178"/>
    </row>
    <row r="33" spans="1:12" s="2" customFormat="1" ht="28.5" customHeight="1" x14ac:dyDescent="0.2">
      <c r="A33" s="119"/>
      <c r="B33" s="167" t="s">
        <v>72</v>
      </c>
      <c r="C33" s="181" t="s">
        <v>219</v>
      </c>
      <c r="D33" s="167" t="s">
        <v>69</v>
      </c>
      <c r="E33" s="175">
        <v>45957</v>
      </c>
      <c r="F33" s="175">
        <v>45961</v>
      </c>
      <c r="G33" s="167">
        <v>5</v>
      </c>
      <c r="H33" s="167" t="s">
        <v>216</v>
      </c>
      <c r="I33" s="167" t="s">
        <v>217</v>
      </c>
      <c r="J33" s="167" t="s">
        <v>218</v>
      </c>
      <c r="K33" s="168">
        <v>6000</v>
      </c>
      <c r="L33" s="178"/>
    </row>
    <row r="34" spans="1:12" s="2" customFormat="1" ht="16.5" customHeight="1" x14ac:dyDescent="0.2">
      <c r="A34" s="119"/>
      <c r="B34" s="167" t="s">
        <v>74</v>
      </c>
      <c r="C34" s="181" t="s">
        <v>220</v>
      </c>
      <c r="D34" s="167" t="s">
        <v>72</v>
      </c>
      <c r="E34" s="175">
        <v>45964</v>
      </c>
      <c r="F34" s="175">
        <v>45968</v>
      </c>
      <c r="G34" s="167">
        <v>5</v>
      </c>
      <c r="H34" s="167" t="s">
        <v>15</v>
      </c>
      <c r="I34" s="167" t="s">
        <v>217</v>
      </c>
      <c r="J34" s="167" t="s">
        <v>221</v>
      </c>
      <c r="K34" s="168">
        <v>4000</v>
      </c>
      <c r="L34" s="178"/>
    </row>
    <row r="35" spans="1:12" s="2" customFormat="1" ht="28.5" customHeight="1" x14ac:dyDescent="0.2">
      <c r="A35" s="119"/>
      <c r="B35" s="167" t="s">
        <v>172</v>
      </c>
      <c r="C35" s="181" t="s">
        <v>222</v>
      </c>
      <c r="D35" s="167" t="s">
        <v>72</v>
      </c>
      <c r="E35" s="175">
        <v>45964</v>
      </c>
      <c r="F35" s="175">
        <v>45968</v>
      </c>
      <c r="G35" s="167">
        <v>5</v>
      </c>
      <c r="H35" s="167" t="s">
        <v>15</v>
      </c>
      <c r="I35" s="167" t="s">
        <v>223</v>
      </c>
      <c r="J35" s="167" t="s">
        <v>224</v>
      </c>
      <c r="K35" s="168">
        <v>4000</v>
      </c>
      <c r="L35" s="178"/>
    </row>
    <row r="36" spans="1:12" s="8" customFormat="1" ht="28.5" customHeight="1" x14ac:dyDescent="0.2">
      <c r="B36" s="179" t="s">
        <v>293</v>
      </c>
      <c r="C36" s="180" t="s">
        <v>225</v>
      </c>
      <c r="D36" s="179" t="s">
        <v>172</v>
      </c>
      <c r="E36" s="179"/>
      <c r="F36" s="179"/>
      <c r="G36" s="179"/>
      <c r="H36" s="183"/>
      <c r="I36" s="179"/>
      <c r="J36" s="179"/>
      <c r="K36" s="182">
        <f>SUM(K32:K35)</f>
        <v>20000</v>
      </c>
      <c r="L36" s="180"/>
    </row>
    <row r="37" spans="1:12" s="2" customFormat="1" ht="28.5" customHeight="1" x14ac:dyDescent="0.2">
      <c r="A37" s="119"/>
      <c r="B37" s="167" t="s">
        <v>76</v>
      </c>
      <c r="C37" s="184" t="s">
        <v>226</v>
      </c>
      <c r="D37" s="167" t="s">
        <v>194</v>
      </c>
      <c r="E37" s="175">
        <v>45936</v>
      </c>
      <c r="F37" s="175">
        <v>45940</v>
      </c>
      <c r="G37" s="167">
        <v>5</v>
      </c>
      <c r="H37" s="167" t="s">
        <v>35</v>
      </c>
      <c r="I37" s="167" t="s">
        <v>196</v>
      </c>
      <c r="J37" s="167" t="s">
        <v>227</v>
      </c>
      <c r="K37" s="168">
        <v>3500</v>
      </c>
      <c r="L37" s="178"/>
    </row>
    <row r="38" spans="1:12" s="2" customFormat="1" ht="21" customHeight="1" x14ac:dyDescent="0.2">
      <c r="A38" s="119"/>
      <c r="B38" s="167" t="s">
        <v>228</v>
      </c>
      <c r="C38" s="181" t="s">
        <v>229</v>
      </c>
      <c r="D38" s="167" t="s">
        <v>76</v>
      </c>
      <c r="E38" s="175">
        <v>45943</v>
      </c>
      <c r="F38" s="175">
        <v>45945</v>
      </c>
      <c r="G38" s="167">
        <v>3</v>
      </c>
      <c r="H38" s="167" t="s">
        <v>35</v>
      </c>
      <c r="I38" s="167" t="s">
        <v>196</v>
      </c>
      <c r="J38" s="167" t="s">
        <v>230</v>
      </c>
      <c r="K38" s="168">
        <v>3000</v>
      </c>
      <c r="L38" s="178"/>
    </row>
    <row r="39" spans="1:12" s="2" customFormat="1" ht="28.5" customHeight="1" x14ac:dyDescent="0.2">
      <c r="A39" s="119"/>
      <c r="B39" s="167" t="s">
        <v>231</v>
      </c>
      <c r="C39" s="181" t="s">
        <v>232</v>
      </c>
      <c r="D39" s="167" t="s">
        <v>228</v>
      </c>
      <c r="E39" s="175">
        <v>45946</v>
      </c>
      <c r="F39" s="175">
        <v>45952</v>
      </c>
      <c r="G39" s="167">
        <v>5</v>
      </c>
      <c r="H39" s="167" t="s">
        <v>216</v>
      </c>
      <c r="I39" s="167" t="s">
        <v>196</v>
      </c>
      <c r="J39" s="167" t="s">
        <v>230</v>
      </c>
      <c r="K39" s="168">
        <v>5000</v>
      </c>
      <c r="L39" s="178"/>
    </row>
    <row r="40" spans="1:12" s="2" customFormat="1" ht="28.5" customHeight="1" x14ac:dyDescent="0.2">
      <c r="A40" s="119"/>
      <c r="B40" s="167" t="s">
        <v>233</v>
      </c>
      <c r="C40" s="181" t="s">
        <v>234</v>
      </c>
      <c r="D40" s="167" t="s">
        <v>231</v>
      </c>
      <c r="E40" s="175">
        <v>45953</v>
      </c>
      <c r="F40" s="175">
        <v>45954</v>
      </c>
      <c r="G40" s="167">
        <v>2</v>
      </c>
      <c r="H40" s="167" t="s">
        <v>35</v>
      </c>
      <c r="I40" s="167" t="s">
        <v>235</v>
      </c>
      <c r="J40" s="167" t="s">
        <v>236</v>
      </c>
      <c r="K40" s="168">
        <v>3500</v>
      </c>
      <c r="L40" s="178"/>
    </row>
    <row r="41" spans="1:12" s="2" customFormat="1" ht="21" customHeight="1" x14ac:dyDescent="0.2">
      <c r="A41" s="119"/>
      <c r="B41" s="179" t="s">
        <v>294</v>
      </c>
      <c r="C41" s="180" t="s">
        <v>237</v>
      </c>
      <c r="D41" s="179" t="s">
        <v>233</v>
      </c>
      <c r="E41" s="179"/>
      <c r="F41" s="179"/>
      <c r="G41" s="179"/>
      <c r="H41" s="179"/>
      <c r="I41" s="179"/>
      <c r="J41" s="179"/>
      <c r="K41" s="182">
        <f>SUM(K37:K40)</f>
        <v>15000</v>
      </c>
      <c r="L41" s="180"/>
    </row>
    <row r="42" spans="1:12" s="2" customFormat="1" ht="24" customHeight="1" x14ac:dyDescent="0.2">
      <c r="A42" s="119"/>
      <c r="B42" s="167" t="s">
        <v>238</v>
      </c>
      <c r="C42" s="181" t="s">
        <v>239</v>
      </c>
      <c r="D42" s="167" t="s">
        <v>233</v>
      </c>
      <c r="E42" s="175">
        <v>45957</v>
      </c>
      <c r="F42" s="175">
        <v>45959</v>
      </c>
      <c r="G42" s="167">
        <v>3</v>
      </c>
      <c r="H42" s="167" t="s">
        <v>15</v>
      </c>
      <c r="I42" s="167" t="s">
        <v>240</v>
      </c>
      <c r="J42" s="167" t="s">
        <v>241</v>
      </c>
      <c r="K42" s="168">
        <v>3500</v>
      </c>
      <c r="L42" s="177"/>
    </row>
    <row r="43" spans="1:12" s="2" customFormat="1" ht="28.5" customHeight="1" x14ac:dyDescent="0.2">
      <c r="A43" s="119"/>
      <c r="B43" s="167" t="s">
        <v>242</v>
      </c>
      <c r="C43" s="181" t="s">
        <v>243</v>
      </c>
      <c r="D43" s="167" t="s">
        <v>238</v>
      </c>
      <c r="E43" s="175">
        <v>45960</v>
      </c>
      <c r="F43" s="175">
        <v>45965</v>
      </c>
      <c r="G43" s="167">
        <v>4</v>
      </c>
      <c r="H43" s="167" t="s">
        <v>15</v>
      </c>
      <c r="I43" s="167" t="s">
        <v>240</v>
      </c>
      <c r="J43" s="167" t="s">
        <v>241</v>
      </c>
      <c r="K43" s="168">
        <v>3500</v>
      </c>
      <c r="L43" s="177"/>
    </row>
    <row r="44" spans="1:12" s="2" customFormat="1" ht="28.5" customHeight="1" x14ac:dyDescent="0.2">
      <c r="A44" s="119"/>
      <c r="B44" s="167" t="s">
        <v>244</v>
      </c>
      <c r="C44" s="181" t="s">
        <v>245</v>
      </c>
      <c r="D44" s="167" t="s">
        <v>242</v>
      </c>
      <c r="E44" s="175">
        <v>45966</v>
      </c>
      <c r="F44" s="175">
        <v>45967</v>
      </c>
      <c r="G44" s="167">
        <v>2</v>
      </c>
      <c r="H44" s="167" t="s">
        <v>35</v>
      </c>
      <c r="I44" s="167" t="s">
        <v>240</v>
      </c>
      <c r="J44" s="167" t="s">
        <v>241</v>
      </c>
      <c r="K44" s="168">
        <v>1500</v>
      </c>
      <c r="L44" s="177"/>
    </row>
    <row r="45" spans="1:12" s="2" customFormat="1" ht="28.5" customHeight="1" x14ac:dyDescent="0.2">
      <c r="A45" s="119"/>
      <c r="B45" s="167" t="s">
        <v>246</v>
      </c>
      <c r="C45" s="185" t="s">
        <v>247</v>
      </c>
      <c r="D45" s="167" t="s">
        <v>244</v>
      </c>
      <c r="E45" s="175">
        <v>45968</v>
      </c>
      <c r="F45" s="175">
        <v>45968</v>
      </c>
      <c r="G45" s="167">
        <v>1</v>
      </c>
      <c r="H45" s="167" t="s">
        <v>35</v>
      </c>
      <c r="I45" s="167" t="s">
        <v>204</v>
      </c>
      <c r="J45" s="186" t="s">
        <v>248</v>
      </c>
      <c r="K45" s="168">
        <v>1500</v>
      </c>
      <c r="L45" s="177"/>
    </row>
    <row r="46" spans="1:12" s="2" customFormat="1" ht="20.25" customHeight="1" x14ac:dyDescent="0.2">
      <c r="A46" s="119"/>
      <c r="B46" s="179" t="s">
        <v>295</v>
      </c>
      <c r="C46" s="187" t="s">
        <v>249</v>
      </c>
      <c r="D46" s="179" t="s">
        <v>246</v>
      </c>
      <c r="E46" s="179"/>
      <c r="F46" s="179"/>
      <c r="G46" s="179"/>
      <c r="H46" s="183"/>
      <c r="I46" s="179"/>
      <c r="J46" s="179"/>
      <c r="K46" s="182">
        <f>SUM(K42:K45)</f>
        <v>10000</v>
      </c>
      <c r="L46" s="180"/>
    </row>
    <row r="47" spans="1:12" s="2" customFormat="1" ht="22.5" customHeight="1" x14ac:dyDescent="0.2">
      <c r="A47" s="119" t="s">
        <v>89</v>
      </c>
      <c r="B47" s="167" t="s">
        <v>250</v>
      </c>
      <c r="C47" s="181" t="s">
        <v>251</v>
      </c>
      <c r="D47" s="167" t="s">
        <v>246</v>
      </c>
      <c r="E47" s="175">
        <v>45964</v>
      </c>
      <c r="F47" s="175">
        <v>45965</v>
      </c>
      <c r="G47" s="167">
        <v>2</v>
      </c>
      <c r="H47" s="167" t="s">
        <v>35</v>
      </c>
      <c r="I47" s="167" t="s">
        <v>252</v>
      </c>
      <c r="J47" s="167" t="s">
        <v>253</v>
      </c>
      <c r="K47" s="168">
        <v>2500</v>
      </c>
      <c r="L47" s="177"/>
    </row>
    <row r="48" spans="1:12" s="2" customFormat="1" ht="28.5" customHeight="1" x14ac:dyDescent="0.2">
      <c r="B48" s="167" t="s">
        <v>254</v>
      </c>
      <c r="C48" s="181" t="s">
        <v>255</v>
      </c>
      <c r="D48" s="167" t="s">
        <v>250</v>
      </c>
      <c r="E48" s="175">
        <v>45966</v>
      </c>
      <c r="F48" s="175">
        <v>45966</v>
      </c>
      <c r="G48" s="167">
        <v>1</v>
      </c>
      <c r="H48" s="167" t="s">
        <v>35</v>
      </c>
      <c r="I48" s="167" t="s">
        <v>252</v>
      </c>
      <c r="J48" s="167" t="s">
        <v>256</v>
      </c>
      <c r="K48" s="168">
        <v>2000</v>
      </c>
      <c r="L48" s="177"/>
    </row>
    <row r="49" spans="2:12" s="2" customFormat="1" ht="28.5" customHeight="1" x14ac:dyDescent="0.2">
      <c r="B49" s="167" t="s">
        <v>257</v>
      </c>
      <c r="C49" s="181" t="s">
        <v>258</v>
      </c>
      <c r="D49" s="167" t="s">
        <v>254</v>
      </c>
      <c r="E49" s="175">
        <v>45967</v>
      </c>
      <c r="F49" s="175">
        <v>45967</v>
      </c>
      <c r="G49" s="167">
        <v>1</v>
      </c>
      <c r="H49" s="167" t="s">
        <v>35</v>
      </c>
      <c r="I49" s="167" t="s">
        <v>252</v>
      </c>
      <c r="J49" s="167" t="s">
        <v>259</v>
      </c>
      <c r="K49" s="168">
        <v>2000</v>
      </c>
      <c r="L49" s="177"/>
    </row>
    <row r="50" spans="2:12" s="2" customFormat="1" ht="28.5" customHeight="1" x14ac:dyDescent="0.2">
      <c r="B50" s="167" t="s">
        <v>260</v>
      </c>
      <c r="C50" s="181" t="s">
        <v>261</v>
      </c>
      <c r="D50" s="167" t="s">
        <v>257</v>
      </c>
      <c r="E50" s="175">
        <v>45968</v>
      </c>
      <c r="F50" s="175">
        <v>45968</v>
      </c>
      <c r="G50" s="167">
        <v>1</v>
      </c>
      <c r="H50" s="167" t="s">
        <v>35</v>
      </c>
      <c r="I50" s="167" t="s">
        <v>262</v>
      </c>
      <c r="J50" s="167" t="s">
        <v>205</v>
      </c>
      <c r="K50" s="168">
        <v>1500</v>
      </c>
      <c r="L50" s="177"/>
    </row>
    <row r="51" spans="2:12" s="2" customFormat="1" ht="28.5" customHeight="1" x14ac:dyDescent="0.2">
      <c r="B51" s="179" t="s">
        <v>296</v>
      </c>
      <c r="C51" s="187" t="s">
        <v>263</v>
      </c>
      <c r="D51" s="179" t="s">
        <v>260</v>
      </c>
      <c r="E51" s="179"/>
      <c r="F51" s="179"/>
      <c r="G51" s="183"/>
      <c r="H51" s="183"/>
      <c r="I51" s="179"/>
      <c r="J51" s="179"/>
      <c r="K51" s="182">
        <f>SUM(K47:K50)</f>
        <v>8000</v>
      </c>
      <c r="L51" s="180"/>
    </row>
    <row r="52" spans="2:12" s="2" customFormat="1" ht="28.5" customHeight="1" x14ac:dyDescent="0.2">
      <c r="B52" s="167" t="s">
        <v>264</v>
      </c>
      <c r="C52" s="181" t="s">
        <v>265</v>
      </c>
      <c r="D52" s="167" t="s">
        <v>260</v>
      </c>
      <c r="E52" s="175">
        <v>45964</v>
      </c>
      <c r="F52" s="175">
        <v>45966</v>
      </c>
      <c r="G52" s="167">
        <v>3</v>
      </c>
      <c r="H52" s="167" t="s">
        <v>35</v>
      </c>
      <c r="I52" s="167" t="s">
        <v>190</v>
      </c>
      <c r="J52" s="167" t="s">
        <v>248</v>
      </c>
      <c r="K52" s="168">
        <v>500</v>
      </c>
      <c r="L52" s="177"/>
    </row>
    <row r="53" spans="2:12" s="2" customFormat="1" ht="28.5" customHeight="1" x14ac:dyDescent="0.2">
      <c r="B53" s="167" t="s">
        <v>266</v>
      </c>
      <c r="C53" s="181" t="s">
        <v>267</v>
      </c>
      <c r="D53" s="167" t="s">
        <v>260</v>
      </c>
      <c r="E53" s="175">
        <v>45964</v>
      </c>
      <c r="F53" s="175">
        <v>45966</v>
      </c>
      <c r="G53" s="167">
        <v>3</v>
      </c>
      <c r="H53" s="167" t="s">
        <v>35</v>
      </c>
      <c r="I53" s="167" t="s">
        <v>204</v>
      </c>
      <c r="J53" s="167" t="s">
        <v>248</v>
      </c>
      <c r="K53" s="168">
        <v>500</v>
      </c>
      <c r="L53" s="177"/>
    </row>
    <row r="54" spans="2:12" s="2" customFormat="1" ht="28.5" customHeight="1" x14ac:dyDescent="0.2">
      <c r="B54" s="167" t="s">
        <v>268</v>
      </c>
      <c r="C54" s="181" t="s">
        <v>269</v>
      </c>
      <c r="D54" s="167" t="s">
        <v>246</v>
      </c>
      <c r="E54" s="175">
        <v>45967</v>
      </c>
      <c r="F54" s="175">
        <v>45968</v>
      </c>
      <c r="G54" s="167">
        <v>2</v>
      </c>
      <c r="H54" s="167" t="s">
        <v>35</v>
      </c>
      <c r="I54" s="167" t="s">
        <v>240</v>
      </c>
      <c r="J54" s="167" t="s">
        <v>248</v>
      </c>
      <c r="K54" s="168">
        <v>500</v>
      </c>
      <c r="L54" s="177"/>
    </row>
    <row r="55" spans="2:12" s="2" customFormat="1" ht="28.5" customHeight="1" x14ac:dyDescent="0.2">
      <c r="B55" s="167" t="s">
        <v>270</v>
      </c>
      <c r="C55" s="181" t="s">
        <v>271</v>
      </c>
      <c r="D55" s="167" t="s">
        <v>257</v>
      </c>
      <c r="E55" s="175">
        <v>45967</v>
      </c>
      <c r="F55" s="175">
        <v>45968</v>
      </c>
      <c r="G55" s="167">
        <v>2</v>
      </c>
      <c r="H55" s="167" t="s">
        <v>35</v>
      </c>
      <c r="I55" s="167" t="s">
        <v>252</v>
      </c>
      <c r="J55" s="167" t="s">
        <v>272</v>
      </c>
      <c r="K55" s="168">
        <v>300</v>
      </c>
      <c r="L55" s="177"/>
    </row>
    <row r="56" spans="2:12" s="2" customFormat="1" ht="28.5" customHeight="1" x14ac:dyDescent="0.2">
      <c r="B56" s="167" t="s">
        <v>273</v>
      </c>
      <c r="C56" s="181" t="s">
        <v>274</v>
      </c>
      <c r="D56" s="167" t="s">
        <v>270</v>
      </c>
      <c r="E56" s="175">
        <v>45971</v>
      </c>
      <c r="F56" s="175">
        <v>45971</v>
      </c>
      <c r="G56" s="167">
        <v>1</v>
      </c>
      <c r="H56" s="167" t="s">
        <v>35</v>
      </c>
      <c r="I56" s="167" t="s">
        <v>204</v>
      </c>
      <c r="J56" s="167" t="s">
        <v>248</v>
      </c>
      <c r="K56" s="168">
        <v>500</v>
      </c>
      <c r="L56" s="177"/>
    </row>
    <row r="57" spans="2:12" s="2" customFormat="1" ht="28.5" customHeight="1" x14ac:dyDescent="0.2">
      <c r="B57" s="179" t="s">
        <v>297</v>
      </c>
      <c r="C57" s="187" t="s">
        <v>275</v>
      </c>
      <c r="D57" s="179" t="s">
        <v>273</v>
      </c>
      <c r="E57" s="179"/>
      <c r="F57" s="179"/>
      <c r="G57" s="179"/>
      <c r="H57" s="183"/>
      <c r="I57" s="179"/>
      <c r="J57" s="179"/>
      <c r="K57" s="182">
        <f>SUM(K52:K56)</f>
        <v>2300</v>
      </c>
      <c r="L57" s="180"/>
    </row>
    <row r="58" spans="2:12" s="2" customFormat="1" ht="28.5" customHeight="1" x14ac:dyDescent="0.2">
      <c r="B58" s="167" t="s">
        <v>276</v>
      </c>
      <c r="C58" s="181" t="s">
        <v>277</v>
      </c>
      <c r="D58" s="167" t="s">
        <v>273</v>
      </c>
      <c r="E58" s="175">
        <v>45978</v>
      </c>
      <c r="F58" s="175">
        <v>45980</v>
      </c>
      <c r="G58" s="167">
        <v>3</v>
      </c>
      <c r="H58" s="167" t="s">
        <v>35</v>
      </c>
      <c r="I58" s="167" t="s">
        <v>207</v>
      </c>
      <c r="J58" s="167" t="s">
        <v>278</v>
      </c>
      <c r="K58" s="168">
        <v>120</v>
      </c>
      <c r="L58" s="177"/>
    </row>
    <row r="59" spans="2:12" ht="28.5" customHeight="1" x14ac:dyDescent="0.2">
      <c r="B59" s="166" t="s">
        <v>279</v>
      </c>
      <c r="C59" s="181" t="s">
        <v>280</v>
      </c>
      <c r="D59" s="166" t="s">
        <v>273</v>
      </c>
      <c r="E59" s="207">
        <v>45978</v>
      </c>
      <c r="F59" s="207">
        <v>45980</v>
      </c>
      <c r="G59" s="167">
        <v>3</v>
      </c>
      <c r="H59" s="167" t="s">
        <v>35</v>
      </c>
      <c r="I59" s="166" t="s">
        <v>204</v>
      </c>
      <c r="J59" s="167" t="s">
        <v>281</v>
      </c>
      <c r="K59" s="168">
        <v>0</v>
      </c>
      <c r="L59" s="170"/>
    </row>
    <row r="60" spans="2:12" ht="28.5" customHeight="1" x14ac:dyDescent="0.2">
      <c r="B60" s="166" t="s">
        <v>282</v>
      </c>
      <c r="C60" s="181" t="s">
        <v>283</v>
      </c>
      <c r="D60" s="166" t="s">
        <v>273</v>
      </c>
      <c r="E60" s="207">
        <v>45981</v>
      </c>
      <c r="F60" s="207">
        <v>45982</v>
      </c>
      <c r="G60" s="167">
        <v>2</v>
      </c>
      <c r="H60" s="167" t="s">
        <v>35</v>
      </c>
      <c r="I60" s="166" t="s">
        <v>284</v>
      </c>
      <c r="J60" s="167" t="s">
        <v>236</v>
      </c>
      <c r="K60" s="168">
        <v>0</v>
      </c>
      <c r="L60" s="170"/>
    </row>
    <row r="61" spans="2:12" ht="18" customHeight="1" x14ac:dyDescent="0.2">
      <c r="B61" s="166" t="s">
        <v>285</v>
      </c>
      <c r="C61" s="181" t="s">
        <v>286</v>
      </c>
      <c r="D61" s="166" t="s">
        <v>282</v>
      </c>
      <c r="E61" s="207">
        <v>45986</v>
      </c>
      <c r="F61" s="207">
        <v>45986</v>
      </c>
      <c r="G61" s="167">
        <v>1</v>
      </c>
      <c r="H61" s="167" t="s">
        <v>35</v>
      </c>
      <c r="I61" s="166" t="s">
        <v>204</v>
      </c>
      <c r="J61" s="167" t="s">
        <v>287</v>
      </c>
      <c r="K61" s="168">
        <v>0</v>
      </c>
      <c r="L61" s="170"/>
    </row>
    <row r="62" spans="2:12" ht="24" customHeight="1" x14ac:dyDescent="0.2">
      <c r="B62" s="210"/>
      <c r="C62" s="210"/>
      <c r="D62" s="165"/>
      <c r="E62" s="165"/>
      <c r="F62" s="165"/>
      <c r="G62" s="188"/>
      <c r="H62" s="188"/>
      <c r="I62" s="188"/>
      <c r="J62" s="188"/>
      <c r="K62" s="182">
        <f>SUM(K58:K61)</f>
        <v>120</v>
      </c>
      <c r="L62" s="170"/>
    </row>
    <row r="63" spans="2:12" s="8" customFormat="1" ht="15.75" x14ac:dyDescent="0.2">
      <c r="B63" s="189"/>
      <c r="C63" s="189"/>
      <c r="D63" s="209" t="s">
        <v>109</v>
      </c>
      <c r="E63" s="209"/>
      <c r="F63" s="209"/>
      <c r="G63" s="209"/>
      <c r="H63" s="209"/>
      <c r="I63" s="209"/>
      <c r="J63" s="209"/>
      <c r="K63" s="190">
        <f>SUM(K10,K15,K20,K26,K31,K36,K41,K46,K51,K57,K62)</f>
        <v>94920</v>
      </c>
      <c r="L63" s="191"/>
    </row>
    <row r="75" spans="9:9" ht="15" customHeight="1" x14ac:dyDescent="0.2">
      <c r="I75" s="162"/>
    </row>
    <row r="76" spans="9:9" ht="15" customHeight="1" x14ac:dyDescent="0.2">
      <c r="I76" s="162"/>
    </row>
    <row r="77" spans="9:9" ht="15" customHeight="1" x14ac:dyDescent="0.2">
      <c r="I77" s="162"/>
    </row>
    <row r="81" ht="19.5" customHeight="1" x14ac:dyDescent="0.2"/>
    <row r="82" ht="34.5" customHeight="1" x14ac:dyDescent="0.2"/>
    <row r="83" ht="18.75" customHeight="1" x14ac:dyDescent="0.2"/>
  </sheetData>
  <mergeCells count="4">
    <mergeCell ref="D63:J63"/>
    <mergeCell ref="B62:C62"/>
    <mergeCell ref="P21:Q21"/>
    <mergeCell ref="O9:R9"/>
  </mergeCells>
  <phoneticPr fontId="6"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50"/>
  <sheetViews>
    <sheetView showGridLines="0" zoomScaleNormal="100" workbookViewId="0">
      <pane ySplit="8" topLeftCell="A24" activePane="bottomLeft" state="frozenSplit"/>
      <selection pane="bottomLeft" activeCell="C14" sqref="C14"/>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7109375" style="1" customWidth="1"/>
    <col min="7" max="7" width="25.140625" bestFit="1" customWidth="1"/>
    <col min="8" max="8" width="15.5703125" bestFit="1" customWidth="1"/>
    <col min="9" max="9" width="6" customWidth="1"/>
  </cols>
  <sheetData>
    <row r="3" spans="2:10" ht="13.5" customHeight="1" x14ac:dyDescent="0.2">
      <c r="C3" s="107"/>
    </row>
    <row r="6" spans="2:10" ht="13.5" customHeight="1" x14ac:dyDescent="0.25">
      <c r="B6" s="4" t="s">
        <v>110</v>
      </c>
    </row>
    <row r="7" spans="2:10" ht="13.5" customHeight="1" thickBot="1" x14ac:dyDescent="0.25"/>
    <row r="8" spans="2:10" s="14" customFormat="1" ht="26.25" customHeight="1" thickBot="1" x14ac:dyDescent="0.25">
      <c r="B8" s="143" t="s">
        <v>2</v>
      </c>
      <c r="C8" s="144" t="s">
        <v>3</v>
      </c>
      <c r="D8" s="144" t="s">
        <v>4</v>
      </c>
      <c r="E8" s="144" t="s">
        <v>393</v>
      </c>
      <c r="F8" s="144" t="s">
        <v>5</v>
      </c>
      <c r="G8" s="144" t="s">
        <v>6</v>
      </c>
      <c r="H8" s="144" t="s">
        <v>7</v>
      </c>
      <c r="I8" s="145" t="s">
        <v>9</v>
      </c>
    </row>
    <row r="9" spans="2:10" ht="13.5" customHeight="1" x14ac:dyDescent="0.25">
      <c r="B9" s="120" t="s">
        <v>13</v>
      </c>
      <c r="C9" s="117" t="s">
        <v>175</v>
      </c>
      <c r="D9" s="128" t="s">
        <v>174</v>
      </c>
      <c r="E9" s="129">
        <v>5</v>
      </c>
      <c r="F9" s="140" t="s">
        <v>15</v>
      </c>
      <c r="G9" s="128" t="s">
        <v>16</v>
      </c>
      <c r="H9" s="118" t="s">
        <v>17</v>
      </c>
      <c r="I9" s="121" t="s">
        <v>174</v>
      </c>
      <c r="J9" s="119"/>
    </row>
    <row r="10" spans="2:10" ht="13.5" customHeight="1" x14ac:dyDescent="0.25">
      <c r="B10" s="122" t="s">
        <v>18</v>
      </c>
      <c r="C10" s="110" t="s">
        <v>177</v>
      </c>
      <c r="D10" s="113" t="s">
        <v>13</v>
      </c>
      <c r="E10" s="130">
        <v>5</v>
      </c>
      <c r="F10" s="141" t="s">
        <v>15</v>
      </c>
      <c r="G10" s="113" t="s">
        <v>16</v>
      </c>
      <c r="H10" s="111" t="s">
        <v>17</v>
      </c>
      <c r="I10" s="123" t="s">
        <v>174</v>
      </c>
      <c r="J10" s="119"/>
    </row>
    <row r="11" spans="2:10" ht="13.5" customHeight="1" x14ac:dyDescent="0.25">
      <c r="B11" s="122" t="s">
        <v>21</v>
      </c>
      <c r="C11" s="110" t="s">
        <v>178</v>
      </c>
      <c r="D11" s="148" t="s">
        <v>18</v>
      </c>
      <c r="E11" s="113">
        <v>5</v>
      </c>
      <c r="F11" s="141" t="s">
        <v>35</v>
      </c>
      <c r="G11" s="113" t="s">
        <v>16</v>
      </c>
      <c r="H11" s="111" t="s">
        <v>17</v>
      </c>
      <c r="I11" s="124" t="s">
        <v>174</v>
      </c>
      <c r="J11" s="119"/>
    </row>
    <row r="12" spans="2:10" ht="13.5" customHeight="1" x14ac:dyDescent="0.2">
      <c r="B12" s="125" t="s">
        <v>179</v>
      </c>
      <c r="C12" s="115" t="s">
        <v>180</v>
      </c>
      <c r="D12" s="113" t="s">
        <v>21</v>
      </c>
      <c r="E12" s="131">
        <v>5</v>
      </c>
      <c r="F12" s="141" t="s">
        <v>35</v>
      </c>
      <c r="G12" s="113" t="s">
        <v>16</v>
      </c>
      <c r="H12" s="111" t="s">
        <v>17</v>
      </c>
      <c r="I12" s="126" t="s">
        <v>174</v>
      </c>
      <c r="J12" s="119"/>
    </row>
    <row r="13" spans="2:10" ht="13.5" customHeight="1" x14ac:dyDescent="0.2">
      <c r="B13" s="125" t="s">
        <v>25</v>
      </c>
      <c r="C13" s="115" t="s">
        <v>181</v>
      </c>
      <c r="D13" s="113" t="s">
        <v>179</v>
      </c>
      <c r="E13" s="132">
        <v>5</v>
      </c>
      <c r="F13" s="138" t="s">
        <v>35</v>
      </c>
      <c r="G13" s="113" t="s">
        <v>16</v>
      </c>
      <c r="H13" s="111" t="s">
        <v>17</v>
      </c>
      <c r="I13" s="126" t="s">
        <v>174</v>
      </c>
      <c r="J13" s="119"/>
    </row>
    <row r="14" spans="2:10" ht="13.5" customHeight="1" x14ac:dyDescent="0.2">
      <c r="B14" s="125" t="s">
        <v>28</v>
      </c>
      <c r="C14" s="115" t="s">
        <v>182</v>
      </c>
      <c r="D14" s="113" t="s">
        <v>25</v>
      </c>
      <c r="E14" s="132">
        <v>5</v>
      </c>
      <c r="F14" s="138" t="s">
        <v>35</v>
      </c>
      <c r="G14" s="113" t="s">
        <v>16</v>
      </c>
      <c r="H14" s="111" t="s">
        <v>183</v>
      </c>
      <c r="I14" s="127" t="s">
        <v>174</v>
      </c>
      <c r="J14" s="119"/>
    </row>
    <row r="15" spans="2:10" ht="13.5" customHeight="1" x14ac:dyDescent="0.2">
      <c r="B15" s="133" t="s">
        <v>148</v>
      </c>
      <c r="C15" s="115" t="s">
        <v>184</v>
      </c>
      <c r="D15" s="113" t="s">
        <v>28</v>
      </c>
      <c r="E15" s="132">
        <v>5</v>
      </c>
      <c r="F15" s="138" t="s">
        <v>35</v>
      </c>
      <c r="G15" s="113" t="s">
        <v>16</v>
      </c>
      <c r="H15" s="111" t="s">
        <v>183</v>
      </c>
      <c r="I15" s="127" t="s">
        <v>174</v>
      </c>
      <c r="J15" s="119"/>
    </row>
    <row r="16" spans="2:10" ht="13.5" customHeight="1" x14ac:dyDescent="0.2">
      <c r="B16" s="133" t="s">
        <v>185</v>
      </c>
      <c r="C16" s="115" t="s">
        <v>186</v>
      </c>
      <c r="D16" s="113" t="s">
        <v>148</v>
      </c>
      <c r="E16" s="132">
        <v>5</v>
      </c>
      <c r="F16" s="142" t="s">
        <v>35</v>
      </c>
      <c r="G16" s="113" t="s">
        <v>16</v>
      </c>
      <c r="H16" s="111" t="s">
        <v>187</v>
      </c>
      <c r="I16" s="127" t="s">
        <v>174</v>
      </c>
      <c r="J16" s="119"/>
    </row>
    <row r="17" spans="2:10" ht="13.5" customHeight="1" x14ac:dyDescent="0.2">
      <c r="B17" s="134" t="s">
        <v>43</v>
      </c>
      <c r="C17" s="115" t="s">
        <v>189</v>
      </c>
      <c r="D17" s="113" t="s">
        <v>185</v>
      </c>
      <c r="E17" s="130">
        <v>3</v>
      </c>
      <c r="F17" s="142" t="s">
        <v>35</v>
      </c>
      <c r="G17" s="113" t="s">
        <v>302</v>
      </c>
      <c r="H17" s="111" t="s">
        <v>191</v>
      </c>
      <c r="I17" s="127" t="s">
        <v>174</v>
      </c>
      <c r="J17" s="119"/>
    </row>
    <row r="18" spans="2:10" ht="13.5" customHeight="1" x14ac:dyDescent="0.2">
      <c r="B18" s="133" t="s">
        <v>50</v>
      </c>
      <c r="C18" s="115" t="s">
        <v>192</v>
      </c>
      <c r="D18" s="148" t="s">
        <v>43</v>
      </c>
      <c r="E18" s="112">
        <v>5</v>
      </c>
      <c r="F18" s="136" t="s">
        <v>15</v>
      </c>
      <c r="G18" s="113" t="s">
        <v>302</v>
      </c>
      <c r="H18" s="111" t="s">
        <v>193</v>
      </c>
      <c r="I18" s="127" t="s">
        <v>174</v>
      </c>
      <c r="J18" s="119"/>
    </row>
    <row r="19" spans="2:10" ht="13.5" customHeight="1" x14ac:dyDescent="0.2">
      <c r="B19" s="133" t="s">
        <v>194</v>
      </c>
      <c r="C19" s="115" t="s">
        <v>195</v>
      </c>
      <c r="D19" s="113" t="s">
        <v>50</v>
      </c>
      <c r="E19" s="112">
        <v>5</v>
      </c>
      <c r="F19" s="137" t="s">
        <v>15</v>
      </c>
      <c r="G19" s="112" t="s">
        <v>303</v>
      </c>
      <c r="H19" s="111" t="s">
        <v>197</v>
      </c>
      <c r="I19" s="127" t="s">
        <v>174</v>
      </c>
      <c r="J19" s="119"/>
    </row>
    <row r="20" spans="2:10" ht="13.5" customHeight="1" x14ac:dyDescent="0.2">
      <c r="B20" s="133" t="s">
        <v>198</v>
      </c>
      <c r="C20" s="115" t="s">
        <v>199</v>
      </c>
      <c r="D20" s="113" t="s">
        <v>194</v>
      </c>
      <c r="E20" s="112">
        <v>2</v>
      </c>
      <c r="F20" s="138" t="s">
        <v>35</v>
      </c>
      <c r="G20" s="112" t="s">
        <v>304</v>
      </c>
      <c r="H20" s="111" t="s">
        <v>201</v>
      </c>
      <c r="I20" s="127" t="s">
        <v>174</v>
      </c>
      <c r="J20" s="119"/>
    </row>
    <row r="21" spans="2:10" ht="13.5" customHeight="1" x14ac:dyDescent="0.2">
      <c r="B21" s="133" t="s">
        <v>202</v>
      </c>
      <c r="C21" s="115" t="s">
        <v>203</v>
      </c>
      <c r="D21" s="113" t="s">
        <v>198</v>
      </c>
      <c r="E21" s="112">
        <v>3</v>
      </c>
      <c r="F21" s="138" t="s">
        <v>35</v>
      </c>
      <c r="G21" s="112" t="s">
        <v>305</v>
      </c>
      <c r="H21" s="111" t="s">
        <v>205</v>
      </c>
      <c r="I21" s="127" t="s">
        <v>174</v>
      </c>
      <c r="J21" s="119"/>
    </row>
    <row r="22" spans="2:10" ht="13.5" customHeight="1" x14ac:dyDescent="0.2">
      <c r="B22" s="133" t="s">
        <v>56</v>
      </c>
      <c r="C22" s="115" t="s">
        <v>206</v>
      </c>
      <c r="D22" s="149" t="s">
        <v>202</v>
      </c>
      <c r="E22" s="112">
        <v>5</v>
      </c>
      <c r="F22" s="138" t="s">
        <v>15</v>
      </c>
      <c r="G22" s="112" t="s">
        <v>45</v>
      </c>
      <c r="H22" s="111" t="s">
        <v>208</v>
      </c>
      <c r="I22" s="127" t="s">
        <v>174</v>
      </c>
      <c r="J22" s="119"/>
    </row>
    <row r="23" spans="2:10" ht="13.5" customHeight="1" x14ac:dyDescent="0.2">
      <c r="B23" s="133" t="s">
        <v>61</v>
      </c>
      <c r="C23" s="115" t="s">
        <v>209</v>
      </c>
      <c r="D23" s="113" t="s">
        <v>56</v>
      </c>
      <c r="E23" s="112">
        <v>3</v>
      </c>
      <c r="F23" s="138" t="s">
        <v>35</v>
      </c>
      <c r="G23" s="112" t="s">
        <v>45</v>
      </c>
      <c r="H23" s="111" t="s">
        <v>208</v>
      </c>
      <c r="I23" s="127" t="s">
        <v>174</v>
      </c>
      <c r="J23" s="119"/>
    </row>
    <row r="24" spans="2:10" ht="13.5" customHeight="1" x14ac:dyDescent="0.2">
      <c r="B24" s="133" t="s">
        <v>210</v>
      </c>
      <c r="C24" s="115" t="s">
        <v>211</v>
      </c>
      <c r="D24" s="113" t="s">
        <v>56</v>
      </c>
      <c r="E24" s="112">
        <v>3</v>
      </c>
      <c r="F24" s="139" t="s">
        <v>35</v>
      </c>
      <c r="G24" s="112" t="s">
        <v>45</v>
      </c>
      <c r="H24" s="111" t="s">
        <v>208</v>
      </c>
      <c r="I24" s="127" t="s">
        <v>174</v>
      </c>
      <c r="J24" s="119"/>
    </row>
    <row r="25" spans="2:10" ht="13.5" customHeight="1" x14ac:dyDescent="0.2">
      <c r="B25" s="133" t="s">
        <v>212</v>
      </c>
      <c r="C25" s="115" t="s">
        <v>213</v>
      </c>
      <c r="D25" s="128" t="s">
        <v>61</v>
      </c>
      <c r="E25" s="112">
        <v>2</v>
      </c>
      <c r="F25" s="137" t="s">
        <v>35</v>
      </c>
      <c r="G25" s="112" t="s">
        <v>305</v>
      </c>
      <c r="H25" s="109" t="s">
        <v>205</v>
      </c>
      <c r="I25" s="127" t="s">
        <v>174</v>
      </c>
      <c r="J25" s="119"/>
    </row>
    <row r="26" spans="2:10" ht="13.5" customHeight="1" x14ac:dyDescent="0.2">
      <c r="B26" s="133" t="s">
        <v>69</v>
      </c>
      <c r="C26" s="115" t="s">
        <v>215</v>
      </c>
      <c r="D26" s="113" t="s">
        <v>212</v>
      </c>
      <c r="E26" s="112">
        <v>5</v>
      </c>
      <c r="F26" s="137" t="s">
        <v>216</v>
      </c>
      <c r="G26" s="112" t="s">
        <v>306</v>
      </c>
      <c r="H26" s="109" t="s">
        <v>218</v>
      </c>
      <c r="I26" s="127" t="s">
        <v>174</v>
      </c>
      <c r="J26" s="119"/>
    </row>
    <row r="27" spans="2:10" ht="13.5" customHeight="1" x14ac:dyDescent="0.2">
      <c r="B27" s="133" t="s">
        <v>72</v>
      </c>
      <c r="C27" s="115" t="s">
        <v>219</v>
      </c>
      <c r="D27" s="113" t="s">
        <v>69</v>
      </c>
      <c r="E27" s="112">
        <v>5</v>
      </c>
      <c r="F27" s="137" t="s">
        <v>216</v>
      </c>
      <c r="G27" s="112" t="s">
        <v>306</v>
      </c>
      <c r="H27" s="109" t="s">
        <v>218</v>
      </c>
      <c r="I27" s="127" t="s">
        <v>174</v>
      </c>
      <c r="J27" s="119"/>
    </row>
    <row r="28" spans="2:10" ht="13.5" customHeight="1" x14ac:dyDescent="0.2">
      <c r="B28" s="134" t="s">
        <v>74</v>
      </c>
      <c r="C28" s="115" t="s">
        <v>220</v>
      </c>
      <c r="D28" s="113" t="s">
        <v>72</v>
      </c>
      <c r="E28" s="112">
        <v>5</v>
      </c>
      <c r="F28" s="137" t="s">
        <v>15</v>
      </c>
      <c r="G28" s="112" t="s">
        <v>306</v>
      </c>
      <c r="H28" s="109" t="s">
        <v>221</v>
      </c>
      <c r="I28" s="127" t="s">
        <v>174</v>
      </c>
      <c r="J28" s="119"/>
    </row>
    <row r="29" spans="2:10" ht="13.5" customHeight="1" x14ac:dyDescent="0.2">
      <c r="B29" s="134" t="s">
        <v>172</v>
      </c>
      <c r="C29" s="115" t="s">
        <v>222</v>
      </c>
      <c r="D29" s="113" t="s">
        <v>72</v>
      </c>
      <c r="E29" s="113">
        <v>5</v>
      </c>
      <c r="F29" s="137" t="s">
        <v>15</v>
      </c>
      <c r="G29" s="112" t="s">
        <v>307</v>
      </c>
      <c r="H29" s="109" t="s">
        <v>224</v>
      </c>
      <c r="I29" s="127" t="s">
        <v>174</v>
      </c>
      <c r="J29" s="119"/>
    </row>
    <row r="30" spans="2:10" ht="13.5" customHeight="1" x14ac:dyDescent="0.2">
      <c r="B30" s="134" t="s">
        <v>76</v>
      </c>
      <c r="C30" s="115" t="s">
        <v>226</v>
      </c>
      <c r="D30" s="113" t="s">
        <v>194</v>
      </c>
      <c r="E30" s="113">
        <v>5</v>
      </c>
      <c r="F30" s="137" t="s">
        <v>35</v>
      </c>
      <c r="G30" s="112" t="s">
        <v>303</v>
      </c>
      <c r="H30" s="111" t="s">
        <v>227</v>
      </c>
      <c r="I30" s="127" t="s">
        <v>174</v>
      </c>
      <c r="J30" s="119"/>
    </row>
    <row r="31" spans="2:10" ht="13.5" customHeight="1" x14ac:dyDescent="0.2">
      <c r="B31" s="134" t="s">
        <v>228</v>
      </c>
      <c r="C31" s="115" t="s">
        <v>229</v>
      </c>
      <c r="D31" s="148" t="s">
        <v>76</v>
      </c>
      <c r="E31" s="113">
        <v>3</v>
      </c>
      <c r="F31" s="137" t="s">
        <v>35</v>
      </c>
      <c r="G31" s="112" t="s">
        <v>303</v>
      </c>
      <c r="H31" s="111" t="s">
        <v>230</v>
      </c>
      <c r="I31" s="127" t="s">
        <v>174</v>
      </c>
      <c r="J31" s="119"/>
    </row>
    <row r="32" spans="2:10" ht="23.25" customHeight="1" x14ac:dyDescent="0.2">
      <c r="B32" s="196" t="s">
        <v>231</v>
      </c>
      <c r="C32" s="201" t="s">
        <v>232</v>
      </c>
      <c r="D32" s="203" t="s">
        <v>228</v>
      </c>
      <c r="E32" s="203">
        <v>5</v>
      </c>
      <c r="F32" s="195" t="s">
        <v>216</v>
      </c>
      <c r="G32" s="202" t="s">
        <v>303</v>
      </c>
      <c r="H32" s="194" t="s">
        <v>230</v>
      </c>
      <c r="I32" s="127" t="s">
        <v>174</v>
      </c>
      <c r="J32" s="119"/>
    </row>
    <row r="33" spans="2:10" ht="13.5" customHeight="1" x14ac:dyDescent="0.2">
      <c r="B33" s="133" t="s">
        <v>233</v>
      </c>
      <c r="C33" s="115" t="s">
        <v>234</v>
      </c>
      <c r="D33" s="112" t="s">
        <v>231</v>
      </c>
      <c r="E33" s="112">
        <v>2</v>
      </c>
      <c r="F33" s="137" t="s">
        <v>35</v>
      </c>
      <c r="G33" s="112" t="s">
        <v>308</v>
      </c>
      <c r="H33" s="111" t="s">
        <v>236</v>
      </c>
      <c r="I33" s="127" t="s">
        <v>174</v>
      </c>
      <c r="J33" s="119"/>
    </row>
    <row r="34" spans="2:10" ht="13.5" customHeight="1" x14ac:dyDescent="0.2">
      <c r="B34" s="133" t="s">
        <v>238</v>
      </c>
      <c r="C34" s="115" t="s">
        <v>239</v>
      </c>
      <c r="D34" s="112" t="s">
        <v>233</v>
      </c>
      <c r="E34" s="112">
        <v>3</v>
      </c>
      <c r="F34" s="137" t="s">
        <v>15</v>
      </c>
      <c r="G34" s="112" t="s">
        <v>309</v>
      </c>
      <c r="H34" s="111" t="s">
        <v>241</v>
      </c>
      <c r="I34" s="127" t="s">
        <v>174</v>
      </c>
      <c r="J34" s="119"/>
    </row>
    <row r="35" spans="2:10" ht="13.5" customHeight="1" x14ac:dyDescent="0.2">
      <c r="B35" s="134" t="s">
        <v>242</v>
      </c>
      <c r="C35" s="115" t="s">
        <v>243</v>
      </c>
      <c r="D35" s="113" t="s">
        <v>238</v>
      </c>
      <c r="E35" s="113">
        <v>4</v>
      </c>
      <c r="F35" s="137" t="s">
        <v>15</v>
      </c>
      <c r="G35" s="113" t="s">
        <v>309</v>
      </c>
      <c r="H35" s="111" t="s">
        <v>241</v>
      </c>
      <c r="I35" s="127" t="s">
        <v>174</v>
      </c>
      <c r="J35" s="119"/>
    </row>
    <row r="36" spans="2:10" ht="13.5" customHeight="1" x14ac:dyDescent="0.2">
      <c r="B36" s="134" t="s">
        <v>244</v>
      </c>
      <c r="C36" s="115" t="s">
        <v>245</v>
      </c>
      <c r="D36" s="113" t="s">
        <v>242</v>
      </c>
      <c r="E36" s="113">
        <v>2</v>
      </c>
      <c r="F36" s="137" t="s">
        <v>35</v>
      </c>
      <c r="G36" s="113" t="s">
        <v>309</v>
      </c>
      <c r="H36" s="111" t="s">
        <v>241</v>
      </c>
      <c r="I36" s="127" t="s">
        <v>174</v>
      </c>
      <c r="J36" s="119"/>
    </row>
    <row r="37" spans="2:10" ht="13.5" customHeight="1" x14ac:dyDescent="0.2">
      <c r="B37" s="134" t="s">
        <v>246</v>
      </c>
      <c r="C37" s="115" t="s">
        <v>247</v>
      </c>
      <c r="D37" s="113" t="s">
        <v>244</v>
      </c>
      <c r="E37" s="113">
        <v>1</v>
      </c>
      <c r="F37" s="137" t="s">
        <v>35</v>
      </c>
      <c r="G37" s="113" t="s">
        <v>305</v>
      </c>
      <c r="H37" s="111" t="s">
        <v>248</v>
      </c>
      <c r="I37" s="127" t="s">
        <v>174</v>
      </c>
      <c r="J37" s="119"/>
    </row>
    <row r="38" spans="2:10" ht="13.5" customHeight="1" x14ac:dyDescent="0.2">
      <c r="B38" s="134" t="s">
        <v>250</v>
      </c>
      <c r="C38" s="116" t="s">
        <v>251</v>
      </c>
      <c r="D38" s="113" t="s">
        <v>246</v>
      </c>
      <c r="E38" s="113">
        <v>2</v>
      </c>
      <c r="F38" s="137" t="s">
        <v>35</v>
      </c>
      <c r="G38" s="113" t="s">
        <v>252</v>
      </c>
      <c r="H38" s="111" t="s">
        <v>253</v>
      </c>
      <c r="I38" s="127" t="s">
        <v>174</v>
      </c>
      <c r="J38" s="119"/>
    </row>
    <row r="39" spans="2:10" ht="13.5" customHeight="1" x14ac:dyDescent="0.2">
      <c r="B39" s="134" t="s">
        <v>254</v>
      </c>
      <c r="C39" s="115" t="s">
        <v>255</v>
      </c>
      <c r="D39" s="113" t="s">
        <v>250</v>
      </c>
      <c r="E39" s="113">
        <v>1</v>
      </c>
      <c r="F39" s="137" t="s">
        <v>35</v>
      </c>
      <c r="G39" s="113" t="s">
        <v>252</v>
      </c>
      <c r="H39" s="111" t="s">
        <v>256</v>
      </c>
      <c r="I39" s="127" t="s">
        <v>174</v>
      </c>
      <c r="J39" s="119"/>
    </row>
    <row r="40" spans="2:10" ht="13.5" customHeight="1" x14ac:dyDescent="0.2">
      <c r="B40" s="134" t="s">
        <v>257</v>
      </c>
      <c r="C40" s="115" t="s">
        <v>258</v>
      </c>
      <c r="D40" s="113" t="s">
        <v>254</v>
      </c>
      <c r="E40" s="113">
        <v>1</v>
      </c>
      <c r="F40" s="137" t="s">
        <v>35</v>
      </c>
      <c r="G40" s="113" t="s">
        <v>252</v>
      </c>
      <c r="H40" s="111" t="s">
        <v>259</v>
      </c>
      <c r="I40" s="127" t="s">
        <v>174</v>
      </c>
      <c r="J40" s="119"/>
    </row>
    <row r="41" spans="2:10" ht="13.5" customHeight="1" x14ac:dyDescent="0.2">
      <c r="B41" s="134" t="s">
        <v>260</v>
      </c>
      <c r="C41" s="115" t="s">
        <v>261</v>
      </c>
      <c r="D41" s="113" t="s">
        <v>257</v>
      </c>
      <c r="E41" s="113">
        <v>1</v>
      </c>
      <c r="F41" s="137" t="s">
        <v>35</v>
      </c>
      <c r="G41" s="113" t="s">
        <v>310</v>
      </c>
      <c r="H41" s="111" t="s">
        <v>205</v>
      </c>
      <c r="I41" s="127" t="s">
        <v>174</v>
      </c>
      <c r="J41" s="119"/>
    </row>
    <row r="42" spans="2:10" ht="13.5" customHeight="1" x14ac:dyDescent="0.2">
      <c r="B42" s="134" t="s">
        <v>264</v>
      </c>
      <c r="C42" s="115" t="s">
        <v>265</v>
      </c>
      <c r="D42" s="113" t="s">
        <v>260</v>
      </c>
      <c r="E42" s="113">
        <v>3</v>
      </c>
      <c r="F42" s="137" t="s">
        <v>35</v>
      </c>
      <c r="G42" s="113" t="s">
        <v>302</v>
      </c>
      <c r="H42" s="111" t="s">
        <v>248</v>
      </c>
      <c r="I42" s="127" t="s">
        <v>174</v>
      </c>
      <c r="J42" s="119"/>
    </row>
    <row r="43" spans="2:10" ht="13.5" customHeight="1" x14ac:dyDescent="0.2">
      <c r="B43" s="134" t="s">
        <v>266</v>
      </c>
      <c r="C43" s="115" t="s">
        <v>267</v>
      </c>
      <c r="D43" s="113" t="s">
        <v>260</v>
      </c>
      <c r="E43" s="113">
        <v>3</v>
      </c>
      <c r="F43" s="137" t="s">
        <v>35</v>
      </c>
      <c r="G43" s="113" t="s">
        <v>305</v>
      </c>
      <c r="H43" s="111" t="s">
        <v>248</v>
      </c>
      <c r="I43" s="127" t="s">
        <v>174</v>
      </c>
      <c r="J43" s="119"/>
    </row>
    <row r="44" spans="2:10" ht="13.5" customHeight="1" x14ac:dyDescent="0.2">
      <c r="B44" s="134" t="s">
        <v>268</v>
      </c>
      <c r="C44" s="115" t="s">
        <v>269</v>
      </c>
      <c r="D44" s="113" t="s">
        <v>246</v>
      </c>
      <c r="E44" s="113">
        <v>2</v>
      </c>
      <c r="F44" s="137" t="s">
        <v>35</v>
      </c>
      <c r="G44" s="113" t="s">
        <v>309</v>
      </c>
      <c r="H44" s="111" t="s">
        <v>248</v>
      </c>
      <c r="I44" s="127" t="s">
        <v>174</v>
      </c>
      <c r="J44" s="119"/>
    </row>
    <row r="45" spans="2:10" ht="13.5" customHeight="1" x14ac:dyDescent="0.2">
      <c r="B45" s="134" t="s">
        <v>270</v>
      </c>
      <c r="C45" s="115" t="s">
        <v>271</v>
      </c>
      <c r="D45" s="113" t="s">
        <v>257</v>
      </c>
      <c r="E45" s="113">
        <v>2</v>
      </c>
      <c r="F45" s="137" t="s">
        <v>35</v>
      </c>
      <c r="G45" s="113" t="s">
        <v>252</v>
      </c>
      <c r="H45" s="111" t="s">
        <v>272</v>
      </c>
      <c r="I45" s="127" t="s">
        <v>174</v>
      </c>
      <c r="J45" s="119"/>
    </row>
    <row r="46" spans="2:10" ht="13.5" customHeight="1" x14ac:dyDescent="0.2">
      <c r="B46" s="134" t="s">
        <v>273</v>
      </c>
      <c r="C46" s="115" t="s">
        <v>274</v>
      </c>
      <c r="D46" s="113" t="s">
        <v>270</v>
      </c>
      <c r="E46" s="113">
        <v>1</v>
      </c>
      <c r="F46" s="137" t="s">
        <v>35</v>
      </c>
      <c r="G46" s="113" t="s">
        <v>305</v>
      </c>
      <c r="H46" s="111" t="s">
        <v>248</v>
      </c>
      <c r="I46" s="127" t="s">
        <v>174</v>
      </c>
      <c r="J46" s="119"/>
    </row>
    <row r="47" spans="2:10" ht="13.5" customHeight="1" x14ac:dyDescent="0.2">
      <c r="B47" s="134" t="s">
        <v>276</v>
      </c>
      <c r="C47" s="115" t="s">
        <v>277</v>
      </c>
      <c r="D47" s="113" t="s">
        <v>273</v>
      </c>
      <c r="E47" s="113">
        <v>3</v>
      </c>
      <c r="F47" s="137" t="s">
        <v>35</v>
      </c>
      <c r="G47" s="113" t="s">
        <v>45</v>
      </c>
      <c r="H47" s="111" t="s">
        <v>278</v>
      </c>
      <c r="I47" s="127" t="s">
        <v>174</v>
      </c>
      <c r="J47" s="119"/>
    </row>
    <row r="48" spans="2:10" ht="13.5" customHeight="1" x14ac:dyDescent="0.2">
      <c r="B48" s="134" t="s">
        <v>279</v>
      </c>
      <c r="C48" s="115" t="s">
        <v>280</v>
      </c>
      <c r="D48" s="113" t="s">
        <v>273</v>
      </c>
      <c r="E48" s="113">
        <v>3</v>
      </c>
      <c r="F48" s="137" t="s">
        <v>35</v>
      </c>
      <c r="G48" s="113" t="s">
        <v>305</v>
      </c>
      <c r="H48" s="111" t="s">
        <v>281</v>
      </c>
      <c r="I48" s="127" t="s">
        <v>174</v>
      </c>
      <c r="J48" s="119"/>
    </row>
    <row r="49" spans="2:10" ht="13.5" customHeight="1" x14ac:dyDescent="0.2">
      <c r="B49" s="135" t="s">
        <v>282</v>
      </c>
      <c r="C49" s="115" t="s">
        <v>283</v>
      </c>
      <c r="D49" s="114" t="s">
        <v>273</v>
      </c>
      <c r="E49" s="113">
        <v>2</v>
      </c>
      <c r="F49" s="137" t="s">
        <v>35</v>
      </c>
      <c r="G49" s="114" t="s">
        <v>311</v>
      </c>
      <c r="H49" s="111" t="s">
        <v>236</v>
      </c>
      <c r="I49" s="127" t="s">
        <v>174</v>
      </c>
      <c r="J49" s="119"/>
    </row>
    <row r="50" spans="2:10" ht="13.5" customHeight="1" x14ac:dyDescent="0.2">
      <c r="B50" s="135" t="s">
        <v>285</v>
      </c>
      <c r="C50" s="115" t="s">
        <v>286</v>
      </c>
      <c r="D50" s="114" t="s">
        <v>282</v>
      </c>
      <c r="E50" s="113">
        <v>1</v>
      </c>
      <c r="F50" s="137" t="s">
        <v>35</v>
      </c>
      <c r="G50" s="114" t="s">
        <v>305</v>
      </c>
      <c r="H50" s="111" t="s">
        <v>287</v>
      </c>
      <c r="I50" s="127" t="s">
        <v>174</v>
      </c>
      <c r="J50" s="119"/>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6BEA-C40B-4686-8C85-ACE0E20DA093}">
  <sheetPr>
    <tabColor rgb="FFDCCAF6"/>
  </sheetPr>
  <dimension ref="A1:M29"/>
  <sheetViews>
    <sheetView showGridLines="0" topLeftCell="A4" zoomScale="86" zoomScaleNormal="86" workbookViewId="0">
      <pane xSplit="1" ySplit="8" topLeftCell="B12" activePane="bottomRight" state="frozen"/>
      <selection activeCell="A4" sqref="A4"/>
      <selection pane="topRight" activeCell="B4" sqref="B4"/>
      <selection pane="bottomLeft" activeCell="A8" sqref="A8"/>
      <selection pane="bottomRight" activeCell="D8" sqref="D8"/>
    </sheetView>
  </sheetViews>
  <sheetFormatPr defaultColWidth="9.140625" defaultRowHeight="12.75" x14ac:dyDescent="0.2"/>
  <cols>
    <col min="1" max="1" width="23.85546875" style="37" bestFit="1" customWidth="1"/>
    <col min="2" max="2" width="39.85546875" style="37" bestFit="1" customWidth="1"/>
    <col min="3" max="3" width="32.5703125" style="37" bestFit="1" customWidth="1"/>
    <col min="4" max="4" width="43.140625" style="37" bestFit="1" customWidth="1"/>
    <col min="5" max="5" width="44.28515625" style="37" bestFit="1" customWidth="1"/>
    <col min="6" max="6" width="45.42578125" style="37" bestFit="1" customWidth="1"/>
    <col min="7" max="7" width="36.7109375" style="37" bestFit="1" customWidth="1"/>
    <col min="8" max="8" width="50" style="37" bestFit="1" customWidth="1"/>
    <col min="9" max="9" width="34.85546875" style="37" customWidth="1"/>
    <col min="10" max="10" width="40.7109375" style="37" bestFit="1" customWidth="1"/>
    <col min="11" max="11" width="27" style="37" customWidth="1"/>
    <col min="12" max="12" width="34.7109375" style="37" customWidth="1"/>
    <col min="13" max="13" width="34.85546875" style="37" bestFit="1" customWidth="1"/>
    <col min="14" max="16384" width="9.140625" style="37"/>
  </cols>
  <sheetData>
    <row r="1" spans="1:13" x14ac:dyDescent="0.2">
      <c r="A1" s="216" t="s">
        <v>312</v>
      </c>
      <c r="B1" s="216"/>
      <c r="C1" s="216"/>
      <c r="D1" s="216"/>
      <c r="E1" s="204"/>
      <c r="F1" s="204"/>
      <c r="G1" s="204"/>
      <c r="H1" s="204"/>
    </row>
    <row r="2" spans="1:13" x14ac:dyDescent="0.2">
      <c r="A2" s="198" t="s">
        <v>313</v>
      </c>
      <c r="B2" s="204" t="s">
        <v>314</v>
      </c>
      <c r="C2" s="198" t="s">
        <v>315</v>
      </c>
      <c r="D2" s="204" t="s">
        <v>316</v>
      </c>
      <c r="E2" s="204"/>
      <c r="F2" s="204"/>
      <c r="G2" s="204"/>
      <c r="H2" s="204"/>
    </row>
    <row r="3" spans="1:13" x14ac:dyDescent="0.2">
      <c r="A3" s="198" t="s">
        <v>317</v>
      </c>
      <c r="B3" s="204" t="s">
        <v>318</v>
      </c>
      <c r="C3" s="198" t="s">
        <v>319</v>
      </c>
      <c r="D3" s="204" t="s">
        <v>320</v>
      </c>
      <c r="E3" s="204"/>
      <c r="F3" s="204"/>
      <c r="G3" s="204"/>
      <c r="H3" s="204"/>
    </row>
    <row r="4" spans="1:13" x14ac:dyDescent="0.2">
      <c r="A4" s="198"/>
      <c r="B4" s="204"/>
      <c r="C4" s="198"/>
      <c r="D4" s="204"/>
      <c r="E4" s="204"/>
      <c r="F4" s="204"/>
      <c r="G4" s="204"/>
      <c r="H4" s="204"/>
    </row>
    <row r="5" spans="1:13" x14ac:dyDescent="0.2">
      <c r="A5" s="198"/>
      <c r="B5" s="204"/>
      <c r="C5" s="198"/>
      <c r="D5" s="198"/>
      <c r="E5" s="204"/>
      <c r="F5" s="204"/>
      <c r="G5" s="204"/>
      <c r="H5" s="204"/>
    </row>
    <row r="6" spans="1:13" x14ac:dyDescent="0.2">
      <c r="A6" s="198"/>
      <c r="B6" s="204"/>
      <c r="C6" s="198"/>
      <c r="D6" s="204"/>
      <c r="E6" s="204"/>
      <c r="F6" s="204"/>
      <c r="G6" s="204"/>
      <c r="H6" s="204"/>
    </row>
    <row r="7" spans="1:13" x14ac:dyDescent="0.2">
      <c r="A7" s="198"/>
      <c r="B7" s="204"/>
      <c r="C7" s="198"/>
      <c r="D7" s="204"/>
      <c r="E7" s="204"/>
      <c r="F7" s="204"/>
      <c r="G7" s="204"/>
      <c r="H7" s="204"/>
    </row>
    <row r="8" spans="1:13" x14ac:dyDescent="0.2">
      <c r="A8" s="198" t="s">
        <v>321</v>
      </c>
      <c r="B8" s="204" t="s">
        <v>322</v>
      </c>
      <c r="C8" s="198" t="s">
        <v>323</v>
      </c>
      <c r="D8" s="200">
        <v>45901</v>
      </c>
      <c r="E8" s="204"/>
      <c r="F8" s="204"/>
      <c r="G8" s="204"/>
      <c r="H8" s="204"/>
    </row>
    <row r="9" spans="1:13" ht="13.5" thickBot="1" x14ac:dyDescent="0.25">
      <c r="A9" s="204"/>
      <c r="B9" s="204"/>
      <c r="C9" s="204"/>
      <c r="D9" s="204"/>
      <c r="E9" s="204"/>
      <c r="F9" s="204"/>
      <c r="G9" s="204"/>
      <c r="H9" s="204"/>
    </row>
    <row r="10" spans="1:13" ht="13.5" thickBot="1" x14ac:dyDescent="0.25">
      <c r="A10" s="217" t="s">
        <v>324</v>
      </c>
      <c r="B10" s="218"/>
      <c r="C10" s="218"/>
      <c r="D10" s="218"/>
      <c r="E10" s="218"/>
      <c r="F10" s="218"/>
      <c r="G10" s="218"/>
      <c r="H10" s="219"/>
      <c r="I10" s="220" t="s">
        <v>325</v>
      </c>
      <c r="J10" s="221"/>
      <c r="K10" s="221"/>
      <c r="L10" s="221"/>
      <c r="M10" s="222"/>
    </row>
    <row r="11" spans="1:13" ht="25.5" x14ac:dyDescent="0.2">
      <c r="A11" s="197" t="s">
        <v>326</v>
      </c>
      <c r="B11" s="197" t="s">
        <v>327</v>
      </c>
      <c r="C11" s="197" t="s">
        <v>328</v>
      </c>
      <c r="D11" s="192" t="s">
        <v>329</v>
      </c>
      <c r="E11" s="192" t="s">
        <v>330</v>
      </c>
      <c r="F11" s="192" t="s">
        <v>331</v>
      </c>
      <c r="G11" s="192" t="s">
        <v>332</v>
      </c>
      <c r="H11" s="192" t="s">
        <v>333</v>
      </c>
      <c r="I11" s="192" t="s">
        <v>334</v>
      </c>
      <c r="J11" s="192" t="s">
        <v>335</v>
      </c>
      <c r="K11" s="192" t="s">
        <v>336</v>
      </c>
      <c r="L11" s="192" t="s">
        <v>337</v>
      </c>
      <c r="M11" s="192" t="s">
        <v>338</v>
      </c>
    </row>
    <row r="12" spans="1:13" ht="25.5" x14ac:dyDescent="0.2">
      <c r="A12" s="193" t="s">
        <v>339</v>
      </c>
      <c r="B12" s="199" t="s">
        <v>340</v>
      </c>
      <c r="C12" s="199" t="s">
        <v>341</v>
      </c>
      <c r="D12" s="199" t="s">
        <v>342</v>
      </c>
      <c r="E12" s="199" t="s">
        <v>343</v>
      </c>
      <c r="F12" s="199" t="s">
        <v>344</v>
      </c>
      <c r="G12" s="199" t="s">
        <v>345</v>
      </c>
      <c r="H12" s="199" t="s">
        <v>346</v>
      </c>
      <c r="I12" s="199" t="s">
        <v>347</v>
      </c>
      <c r="J12" s="199" t="s">
        <v>348</v>
      </c>
      <c r="K12" s="199" t="s">
        <v>349</v>
      </c>
      <c r="L12" s="199" t="s">
        <v>350</v>
      </c>
      <c r="M12" s="199" t="s">
        <v>351</v>
      </c>
    </row>
    <row r="13" spans="1:13" ht="38.25" x14ac:dyDescent="0.2">
      <c r="A13" s="193" t="s">
        <v>352</v>
      </c>
      <c r="B13" s="199" t="s">
        <v>353</v>
      </c>
      <c r="C13" s="199" t="s">
        <v>354</v>
      </c>
      <c r="D13" s="199" t="s">
        <v>355</v>
      </c>
      <c r="E13" s="199" t="s">
        <v>356</v>
      </c>
      <c r="F13" s="199" t="s">
        <v>357</v>
      </c>
      <c r="G13" s="199" t="s">
        <v>358</v>
      </c>
      <c r="H13" s="199" t="s">
        <v>359</v>
      </c>
      <c r="I13" s="199" t="s">
        <v>360</v>
      </c>
      <c r="J13" s="199" t="s">
        <v>361</v>
      </c>
      <c r="K13" s="199" t="s">
        <v>362</v>
      </c>
      <c r="L13" s="199" t="s">
        <v>363</v>
      </c>
      <c r="M13" s="199" t="s">
        <v>364</v>
      </c>
    </row>
    <row r="14" spans="1:13" ht="38.25" x14ac:dyDescent="0.2">
      <c r="A14" s="193" t="s">
        <v>365</v>
      </c>
      <c r="B14" s="199" t="s">
        <v>366</v>
      </c>
      <c r="C14" s="199" t="s">
        <v>367</v>
      </c>
      <c r="D14" s="199" t="s">
        <v>368</v>
      </c>
      <c r="E14" s="199" t="s">
        <v>369</v>
      </c>
      <c r="F14" s="199" t="s">
        <v>370</v>
      </c>
      <c r="G14" s="199" t="s">
        <v>371</v>
      </c>
      <c r="H14" s="199" t="s">
        <v>372</v>
      </c>
      <c r="I14" s="199" t="s">
        <v>373</v>
      </c>
      <c r="J14" s="199" t="s">
        <v>374</v>
      </c>
      <c r="K14" s="199" t="s">
        <v>375</v>
      </c>
      <c r="L14" s="199" t="s">
        <v>376</v>
      </c>
      <c r="M14" s="199" t="s">
        <v>377</v>
      </c>
    </row>
    <row r="15" spans="1:13" ht="38.25" x14ac:dyDescent="0.2">
      <c r="A15" s="193" t="s">
        <v>378</v>
      </c>
      <c r="B15" s="199" t="s">
        <v>379</v>
      </c>
      <c r="C15" s="199" t="s">
        <v>380</v>
      </c>
      <c r="D15" s="199" t="s">
        <v>381</v>
      </c>
      <c r="E15" s="199" t="s">
        <v>382</v>
      </c>
      <c r="F15" s="199" t="s">
        <v>383</v>
      </c>
      <c r="G15" s="199" t="s">
        <v>384</v>
      </c>
      <c r="H15" s="199" t="s">
        <v>385</v>
      </c>
      <c r="I15" s="199" t="s">
        <v>386</v>
      </c>
      <c r="J15" s="199" t="s">
        <v>387</v>
      </c>
      <c r="K15" s="199" t="s">
        <v>388</v>
      </c>
      <c r="L15" s="199" t="s">
        <v>389</v>
      </c>
      <c r="M15" s="199" t="s">
        <v>390</v>
      </c>
    </row>
    <row r="16" spans="1:13" x14ac:dyDescent="0.2">
      <c r="A16" s="204"/>
      <c r="B16" s="204"/>
      <c r="C16" s="204"/>
      <c r="D16" s="204"/>
      <c r="E16" s="204"/>
      <c r="F16" s="204"/>
      <c r="G16" s="204"/>
      <c r="H16" s="204"/>
    </row>
    <row r="17" spans="1:8" x14ac:dyDescent="0.2">
      <c r="A17" s="204"/>
      <c r="B17" s="204"/>
      <c r="C17" s="204"/>
      <c r="D17" s="204"/>
      <c r="E17" s="204"/>
      <c r="F17" s="204"/>
      <c r="G17" s="204"/>
      <c r="H17" s="204"/>
    </row>
    <row r="18" spans="1:8" x14ac:dyDescent="0.2">
      <c r="A18" s="204"/>
      <c r="B18" s="204"/>
      <c r="C18" s="204"/>
      <c r="D18" s="204"/>
      <c r="E18" s="204"/>
      <c r="F18" s="204"/>
      <c r="G18" s="204"/>
      <c r="H18" s="204"/>
    </row>
    <row r="19" spans="1:8" x14ac:dyDescent="0.2">
      <c r="A19" s="204"/>
      <c r="B19" s="204"/>
      <c r="C19" s="204"/>
      <c r="D19" s="204"/>
      <c r="E19" s="204"/>
      <c r="F19" s="204"/>
      <c r="G19" s="204"/>
      <c r="H19" s="204"/>
    </row>
    <row r="20" spans="1:8" x14ac:dyDescent="0.2">
      <c r="A20" s="204"/>
      <c r="B20" s="204"/>
      <c r="C20" s="204"/>
      <c r="D20" s="204"/>
      <c r="E20" s="204"/>
      <c r="F20" s="204"/>
      <c r="G20" s="204"/>
      <c r="H20" s="204"/>
    </row>
    <row r="21" spans="1:8" x14ac:dyDescent="0.2">
      <c r="A21" s="204"/>
      <c r="B21" s="204"/>
      <c r="C21" s="204"/>
      <c r="D21" s="204"/>
      <c r="E21" s="204"/>
      <c r="F21" s="204"/>
      <c r="G21" s="204"/>
      <c r="H21" s="204"/>
    </row>
    <row r="22" spans="1:8" x14ac:dyDescent="0.2">
      <c r="A22" s="204"/>
      <c r="B22" s="204"/>
      <c r="C22" s="204"/>
      <c r="D22" s="204"/>
      <c r="E22" s="204"/>
      <c r="F22" s="204"/>
      <c r="G22" s="204"/>
      <c r="H22" s="204"/>
    </row>
    <row r="23" spans="1:8" x14ac:dyDescent="0.2">
      <c r="A23" s="204"/>
      <c r="B23" s="204"/>
      <c r="C23" s="204"/>
      <c r="D23" s="204"/>
      <c r="E23" s="204"/>
      <c r="F23" s="204"/>
      <c r="G23" s="204"/>
      <c r="H23" s="204"/>
    </row>
    <row r="24" spans="1:8" x14ac:dyDescent="0.2">
      <c r="A24" s="204"/>
      <c r="B24" s="204"/>
      <c r="C24" s="204"/>
      <c r="D24" s="204"/>
      <c r="E24" s="204"/>
      <c r="F24" s="204"/>
      <c r="G24" s="204"/>
      <c r="H24" s="204"/>
    </row>
    <row r="25" spans="1:8" x14ac:dyDescent="0.2">
      <c r="A25" s="204"/>
      <c r="B25" s="204"/>
      <c r="C25" s="204"/>
      <c r="D25" s="204"/>
      <c r="E25" s="204"/>
      <c r="F25" s="204"/>
      <c r="G25" s="204"/>
      <c r="H25" s="204"/>
    </row>
    <row r="26" spans="1:8" x14ac:dyDescent="0.2">
      <c r="A26" s="204"/>
      <c r="B26" s="204"/>
      <c r="C26" s="204"/>
      <c r="D26" s="204"/>
      <c r="E26" s="204"/>
      <c r="F26" s="204"/>
      <c r="G26" s="204"/>
      <c r="H26" s="204"/>
    </row>
    <row r="27" spans="1:8" x14ac:dyDescent="0.2">
      <c r="A27" s="204"/>
      <c r="B27" s="204"/>
      <c r="C27" s="204"/>
      <c r="D27" s="204"/>
      <c r="E27" s="204"/>
      <c r="F27" s="204"/>
      <c r="G27" s="204"/>
      <c r="H27" s="204"/>
    </row>
    <row r="28" spans="1:8" x14ac:dyDescent="0.2">
      <c r="A28" s="204"/>
      <c r="B28" s="204"/>
      <c r="C28" s="204"/>
      <c r="D28" s="204"/>
      <c r="E28" s="204"/>
      <c r="F28" s="204"/>
      <c r="G28" s="204"/>
      <c r="H28" s="204"/>
    </row>
    <row r="29" spans="1:8" x14ac:dyDescent="0.2">
      <c r="A29" s="204"/>
      <c r="B29" s="204"/>
      <c r="C29" s="204"/>
      <c r="D29" s="204"/>
      <c r="E29" s="204"/>
      <c r="F29" s="204"/>
      <c r="G29" s="204"/>
      <c r="H29" s="204"/>
    </row>
  </sheetData>
  <mergeCells count="3">
    <mergeCell ref="A1:D1"/>
    <mergeCell ref="A10:H10"/>
    <mergeCell ref="I10:M10"/>
  </mergeCells>
  <pageMargins left="0.511811024" right="0.511811024" top="0.78740157499999996" bottom="0.78740157499999996" header="0.31496062000000002" footer="0.31496062000000002"/>
  <pageSetup paperSize="9" scale="6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9"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5" t="s">
        <v>111</v>
      </c>
      <c r="F3" s="36"/>
      <c r="G3" s="37"/>
      <c r="H3" s="38"/>
    </row>
    <row r="5" spans="1:66" ht="34.5" customHeight="1" thickBot="1" x14ac:dyDescent="0.3">
      <c r="A5" s="39" t="s">
        <v>112</v>
      </c>
      <c r="D5" s="103" t="s">
        <v>113</v>
      </c>
      <c r="E5" s="226" t="s">
        <v>114</v>
      </c>
      <c r="F5" s="227"/>
      <c r="G5" s="228">
        <v>45160</v>
      </c>
      <c r="H5" s="228"/>
    </row>
    <row r="6" spans="1:66" ht="30" customHeight="1" thickTop="1" thickBot="1" x14ac:dyDescent="0.3">
      <c r="A6" s="34" t="s">
        <v>115</v>
      </c>
      <c r="B6" s="34"/>
      <c r="C6" s="34"/>
      <c r="E6" s="226" t="s">
        <v>116</v>
      </c>
      <c r="F6" s="227"/>
      <c r="G6" s="40">
        <v>1</v>
      </c>
      <c r="K6" s="223">
        <f>K7</f>
        <v>45159</v>
      </c>
      <c r="L6" s="224"/>
      <c r="M6" s="224"/>
      <c r="N6" s="224"/>
      <c r="O6" s="224"/>
      <c r="P6" s="224"/>
      <c r="Q6" s="225"/>
      <c r="R6" s="223">
        <f>R7</f>
        <v>45166</v>
      </c>
      <c r="S6" s="224"/>
      <c r="T6" s="224"/>
      <c r="U6" s="224"/>
      <c r="V6" s="224"/>
      <c r="W6" s="224"/>
      <c r="X6" s="225"/>
      <c r="Y6" s="223">
        <f>Y7</f>
        <v>45173</v>
      </c>
      <c r="Z6" s="224"/>
      <c r="AA6" s="224"/>
      <c r="AB6" s="224"/>
      <c r="AC6" s="224"/>
      <c r="AD6" s="224"/>
      <c r="AE6" s="225"/>
      <c r="AF6" s="223">
        <f>AF7</f>
        <v>45180</v>
      </c>
      <c r="AG6" s="224"/>
      <c r="AH6" s="224"/>
      <c r="AI6" s="224"/>
      <c r="AJ6" s="224"/>
      <c r="AK6" s="224"/>
      <c r="AL6" s="225"/>
      <c r="AM6" s="223">
        <f>AM7</f>
        <v>45187</v>
      </c>
      <c r="AN6" s="224"/>
      <c r="AO6" s="224"/>
      <c r="AP6" s="224"/>
      <c r="AQ6" s="224"/>
      <c r="AR6" s="224"/>
      <c r="AS6" s="225"/>
      <c r="AT6" s="223">
        <f>AT7</f>
        <v>45194</v>
      </c>
      <c r="AU6" s="224"/>
      <c r="AV6" s="224"/>
      <c r="AW6" s="224"/>
      <c r="AX6" s="224"/>
      <c r="AY6" s="224"/>
      <c r="AZ6" s="225"/>
      <c r="BA6" s="223">
        <f>BA7</f>
        <v>45201</v>
      </c>
      <c r="BB6" s="224"/>
      <c r="BC6" s="224"/>
      <c r="BD6" s="224"/>
      <c r="BE6" s="224"/>
      <c r="BF6" s="224"/>
      <c r="BG6" s="225"/>
      <c r="BH6" s="223">
        <f>BH7</f>
        <v>45208</v>
      </c>
      <c r="BI6" s="224"/>
      <c r="BJ6" s="224"/>
      <c r="BK6" s="224"/>
      <c r="BL6" s="224"/>
      <c r="BM6" s="224"/>
      <c r="BN6" s="225"/>
    </row>
    <row r="7" spans="1:66" ht="15" customHeight="1" x14ac:dyDescent="0.25">
      <c r="A7" s="34" t="s">
        <v>117</v>
      </c>
      <c r="B7" s="34"/>
      <c r="C7" s="34"/>
      <c r="D7" s="41"/>
      <c r="E7" s="41"/>
      <c r="F7" s="41"/>
      <c r="G7" s="41"/>
      <c r="H7" s="41"/>
      <c r="I7" s="41"/>
      <c r="K7" s="42">
        <f>Início_do_projeto-WEEKDAY(Início_do_projeto,1)+2+7*(Semana_de_exibição-1)</f>
        <v>45159</v>
      </c>
      <c r="L7" s="43">
        <f>K7+1</f>
        <v>45160</v>
      </c>
      <c r="M7" s="43">
        <f t="shared" ref="M7:AZ7" si="0">L7+1</f>
        <v>45161</v>
      </c>
      <c r="N7" s="43">
        <f t="shared" si="0"/>
        <v>45162</v>
      </c>
      <c r="O7" s="43">
        <f t="shared" si="0"/>
        <v>45163</v>
      </c>
      <c r="P7" s="43">
        <f t="shared" si="0"/>
        <v>45164</v>
      </c>
      <c r="Q7" s="44">
        <f t="shared" si="0"/>
        <v>45165</v>
      </c>
      <c r="R7" s="42">
        <f>Q7+1</f>
        <v>45166</v>
      </c>
      <c r="S7" s="43">
        <f>R7+1</f>
        <v>45167</v>
      </c>
      <c r="T7" s="43">
        <f t="shared" si="0"/>
        <v>45168</v>
      </c>
      <c r="U7" s="43">
        <f t="shared" si="0"/>
        <v>45169</v>
      </c>
      <c r="V7" s="43">
        <f t="shared" si="0"/>
        <v>45170</v>
      </c>
      <c r="W7" s="43">
        <f t="shared" si="0"/>
        <v>45171</v>
      </c>
      <c r="X7" s="44">
        <f t="shared" si="0"/>
        <v>45172</v>
      </c>
      <c r="Y7" s="42">
        <f>X7+1</f>
        <v>45173</v>
      </c>
      <c r="Z7" s="43">
        <f>Y7+1</f>
        <v>45174</v>
      </c>
      <c r="AA7" s="43">
        <f t="shared" si="0"/>
        <v>45175</v>
      </c>
      <c r="AB7" s="43">
        <f t="shared" si="0"/>
        <v>45176</v>
      </c>
      <c r="AC7" s="43">
        <f t="shared" si="0"/>
        <v>45177</v>
      </c>
      <c r="AD7" s="43">
        <f t="shared" si="0"/>
        <v>45178</v>
      </c>
      <c r="AE7" s="44">
        <f t="shared" si="0"/>
        <v>45179</v>
      </c>
      <c r="AF7" s="42">
        <f>AE7+1</f>
        <v>45180</v>
      </c>
      <c r="AG7" s="43">
        <f>AF7+1</f>
        <v>45181</v>
      </c>
      <c r="AH7" s="43">
        <f t="shared" si="0"/>
        <v>45182</v>
      </c>
      <c r="AI7" s="43">
        <f t="shared" si="0"/>
        <v>45183</v>
      </c>
      <c r="AJ7" s="43">
        <f t="shared" si="0"/>
        <v>45184</v>
      </c>
      <c r="AK7" s="43">
        <f t="shared" si="0"/>
        <v>45185</v>
      </c>
      <c r="AL7" s="44">
        <f t="shared" si="0"/>
        <v>45186</v>
      </c>
      <c r="AM7" s="42">
        <f>AL7+1</f>
        <v>45187</v>
      </c>
      <c r="AN7" s="43">
        <f>AM7+1</f>
        <v>45188</v>
      </c>
      <c r="AO7" s="43">
        <f t="shared" si="0"/>
        <v>45189</v>
      </c>
      <c r="AP7" s="43">
        <f t="shared" si="0"/>
        <v>45190</v>
      </c>
      <c r="AQ7" s="43">
        <f t="shared" si="0"/>
        <v>45191</v>
      </c>
      <c r="AR7" s="43">
        <f t="shared" si="0"/>
        <v>45192</v>
      </c>
      <c r="AS7" s="44">
        <f t="shared" si="0"/>
        <v>45193</v>
      </c>
      <c r="AT7" s="42">
        <f>AS7+1</f>
        <v>45194</v>
      </c>
      <c r="AU7" s="43">
        <f>AT7+1</f>
        <v>45195</v>
      </c>
      <c r="AV7" s="43">
        <f t="shared" si="0"/>
        <v>45196</v>
      </c>
      <c r="AW7" s="43">
        <f t="shared" si="0"/>
        <v>45197</v>
      </c>
      <c r="AX7" s="43">
        <f t="shared" si="0"/>
        <v>45198</v>
      </c>
      <c r="AY7" s="43">
        <f t="shared" si="0"/>
        <v>45199</v>
      </c>
      <c r="AZ7" s="44">
        <f t="shared" si="0"/>
        <v>45200</v>
      </c>
      <c r="BA7" s="42">
        <f t="shared" ref="BA7:BN7" si="1">AZ7+1</f>
        <v>45201</v>
      </c>
      <c r="BB7" s="43">
        <f t="shared" si="1"/>
        <v>45202</v>
      </c>
      <c r="BC7" s="43">
        <f t="shared" si="1"/>
        <v>45203</v>
      </c>
      <c r="BD7" s="43">
        <f t="shared" si="1"/>
        <v>45204</v>
      </c>
      <c r="BE7" s="43">
        <f t="shared" si="1"/>
        <v>45205</v>
      </c>
      <c r="BF7" s="43">
        <f t="shared" si="1"/>
        <v>45206</v>
      </c>
      <c r="BG7" s="44">
        <f t="shared" si="1"/>
        <v>45207</v>
      </c>
      <c r="BH7" s="42">
        <f t="shared" si="1"/>
        <v>45208</v>
      </c>
      <c r="BI7" s="43">
        <f t="shared" si="1"/>
        <v>45209</v>
      </c>
      <c r="BJ7" s="43">
        <f t="shared" si="1"/>
        <v>45210</v>
      </c>
      <c r="BK7" s="43">
        <f t="shared" si="1"/>
        <v>45211</v>
      </c>
      <c r="BL7" s="43">
        <f t="shared" si="1"/>
        <v>45212</v>
      </c>
      <c r="BM7" s="43">
        <f t="shared" si="1"/>
        <v>45213</v>
      </c>
      <c r="BN7" s="44">
        <f t="shared" si="1"/>
        <v>45214</v>
      </c>
    </row>
    <row r="8" spans="1:66" ht="30" customHeight="1" thickBot="1" x14ac:dyDescent="0.3">
      <c r="A8" s="34" t="s">
        <v>118</v>
      </c>
      <c r="B8" s="34"/>
      <c r="C8" s="34"/>
      <c r="D8" s="45" t="s">
        <v>119</v>
      </c>
      <c r="E8" s="46" t="s">
        <v>120</v>
      </c>
      <c r="F8" s="46" t="s">
        <v>121</v>
      </c>
      <c r="G8" s="46" t="s">
        <v>122</v>
      </c>
      <c r="H8" s="46" t="s">
        <v>123</v>
      </c>
      <c r="I8" s="46"/>
      <c r="J8" s="46" t="s">
        <v>124</v>
      </c>
      <c r="K8" s="47" t="str">
        <f t="shared" ref="K8:BN8" si="2">LEFT(TEXT(K7,"ddd"),1)</f>
        <v>s</v>
      </c>
      <c r="L8" s="47" t="str">
        <f t="shared" si="2"/>
        <v>t</v>
      </c>
      <c r="M8" s="47" t="str">
        <f t="shared" si="2"/>
        <v>q</v>
      </c>
      <c r="N8" s="47" t="str">
        <f t="shared" si="2"/>
        <v>q</v>
      </c>
      <c r="O8" s="47" t="str">
        <f t="shared" si="2"/>
        <v>s</v>
      </c>
      <c r="P8" s="47" t="str">
        <f t="shared" si="2"/>
        <v>s</v>
      </c>
      <c r="Q8" s="47" t="str">
        <f t="shared" si="2"/>
        <v>d</v>
      </c>
      <c r="R8" s="47" t="str">
        <f t="shared" si="2"/>
        <v>s</v>
      </c>
      <c r="S8" s="47" t="str">
        <f t="shared" si="2"/>
        <v>t</v>
      </c>
      <c r="T8" s="47" t="str">
        <f t="shared" si="2"/>
        <v>q</v>
      </c>
      <c r="U8" s="47" t="str">
        <f t="shared" si="2"/>
        <v>q</v>
      </c>
      <c r="V8" s="47" t="str">
        <f t="shared" si="2"/>
        <v>s</v>
      </c>
      <c r="W8" s="47" t="str">
        <f t="shared" si="2"/>
        <v>s</v>
      </c>
      <c r="X8" s="47" t="str">
        <f t="shared" si="2"/>
        <v>d</v>
      </c>
      <c r="Y8" s="47" t="str">
        <f t="shared" si="2"/>
        <v>s</v>
      </c>
      <c r="Z8" s="47" t="str">
        <f t="shared" si="2"/>
        <v>t</v>
      </c>
      <c r="AA8" s="47" t="str">
        <f t="shared" si="2"/>
        <v>q</v>
      </c>
      <c r="AB8" s="47" t="str">
        <f t="shared" si="2"/>
        <v>q</v>
      </c>
      <c r="AC8" s="47" t="str">
        <f t="shared" si="2"/>
        <v>s</v>
      </c>
      <c r="AD8" s="47" t="str">
        <f t="shared" si="2"/>
        <v>s</v>
      </c>
      <c r="AE8" s="47" t="str">
        <f t="shared" si="2"/>
        <v>d</v>
      </c>
      <c r="AF8" s="47" t="str">
        <f t="shared" si="2"/>
        <v>s</v>
      </c>
      <c r="AG8" s="47" t="str">
        <f t="shared" si="2"/>
        <v>t</v>
      </c>
      <c r="AH8" s="47" t="str">
        <f t="shared" si="2"/>
        <v>q</v>
      </c>
      <c r="AI8" s="47" t="str">
        <f t="shared" si="2"/>
        <v>q</v>
      </c>
      <c r="AJ8" s="47" t="str">
        <f t="shared" si="2"/>
        <v>s</v>
      </c>
      <c r="AK8" s="47" t="str">
        <f t="shared" si="2"/>
        <v>s</v>
      </c>
      <c r="AL8" s="47" t="str">
        <f t="shared" si="2"/>
        <v>d</v>
      </c>
      <c r="AM8" s="47" t="str">
        <f t="shared" si="2"/>
        <v>s</v>
      </c>
      <c r="AN8" s="47" t="str">
        <f t="shared" si="2"/>
        <v>t</v>
      </c>
      <c r="AO8" s="47" t="str">
        <f t="shared" si="2"/>
        <v>q</v>
      </c>
      <c r="AP8" s="47" t="str">
        <f t="shared" si="2"/>
        <v>q</v>
      </c>
      <c r="AQ8" s="47" t="str">
        <f t="shared" si="2"/>
        <v>s</v>
      </c>
      <c r="AR8" s="47" t="str">
        <f t="shared" si="2"/>
        <v>s</v>
      </c>
      <c r="AS8" s="47" t="str">
        <f t="shared" si="2"/>
        <v>d</v>
      </c>
      <c r="AT8" s="47" t="str">
        <f t="shared" si="2"/>
        <v>s</v>
      </c>
      <c r="AU8" s="47" t="str">
        <f t="shared" si="2"/>
        <v>t</v>
      </c>
      <c r="AV8" s="47" t="str">
        <f t="shared" si="2"/>
        <v>q</v>
      </c>
      <c r="AW8" s="47" t="str">
        <f t="shared" si="2"/>
        <v>q</v>
      </c>
      <c r="AX8" s="47" t="str">
        <f t="shared" si="2"/>
        <v>s</v>
      </c>
      <c r="AY8" s="47" t="str">
        <f t="shared" si="2"/>
        <v>s</v>
      </c>
      <c r="AZ8" s="47" t="str">
        <f t="shared" si="2"/>
        <v>d</v>
      </c>
      <c r="BA8" s="47" t="str">
        <f t="shared" si="2"/>
        <v>s</v>
      </c>
      <c r="BB8" s="47" t="str">
        <f t="shared" si="2"/>
        <v>t</v>
      </c>
      <c r="BC8" s="47" t="str">
        <f t="shared" si="2"/>
        <v>q</v>
      </c>
      <c r="BD8" s="47" t="str">
        <f t="shared" si="2"/>
        <v>q</v>
      </c>
      <c r="BE8" s="47" t="str">
        <f t="shared" si="2"/>
        <v>s</v>
      </c>
      <c r="BF8" s="47" t="str">
        <f t="shared" si="2"/>
        <v>s</v>
      </c>
      <c r="BG8" s="47" t="str">
        <f t="shared" si="2"/>
        <v>d</v>
      </c>
      <c r="BH8" s="47" t="str">
        <f t="shared" si="2"/>
        <v>s</v>
      </c>
      <c r="BI8" s="47" t="str">
        <f t="shared" si="2"/>
        <v>t</v>
      </c>
      <c r="BJ8" s="47" t="str">
        <f t="shared" si="2"/>
        <v>q</v>
      </c>
      <c r="BK8" s="47" t="str">
        <f t="shared" si="2"/>
        <v>q</v>
      </c>
      <c r="BL8" s="47" t="str">
        <f t="shared" si="2"/>
        <v>s</v>
      </c>
      <c r="BM8" s="47" t="str">
        <f t="shared" si="2"/>
        <v>s</v>
      </c>
      <c r="BN8" s="47" t="str">
        <f t="shared" si="2"/>
        <v>d</v>
      </c>
    </row>
    <row r="9" spans="1:66" ht="30" hidden="1" customHeight="1" x14ac:dyDescent="0.25">
      <c r="A9" s="39" t="s">
        <v>125</v>
      </c>
      <c r="E9" s="48"/>
      <c r="G9"/>
      <c r="J9">
        <f>IF(OR(ISBLANK(início_da_tarefa),ISBLANK(término_da_tarefa)),"",término_da_tarefa-início_da_tarefa+1)</f>
        <v>4</v>
      </c>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row>
    <row r="10" spans="1:66" s="14" customFormat="1" ht="30" customHeight="1" thickBot="1" x14ac:dyDescent="0.3">
      <c r="A10" s="34" t="s">
        <v>126</v>
      </c>
      <c r="B10" s="34"/>
      <c r="C10" s="34"/>
      <c r="D10" s="50" t="s">
        <v>11</v>
      </c>
      <c r="E10" s="51"/>
      <c r="F10" s="52"/>
      <c r="G10" s="53"/>
      <c r="H10" s="54"/>
      <c r="I10" s="55"/>
      <c r="J10" s="55">
        <f t="shared" ref="J10:J35" si="3">IF(OR(ISBLANK(início_da_tarefa),ISBLANK(término_da_tarefa)),"",término_da_tarefa-início_da_tarefa+1)</f>
        <v>3</v>
      </c>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row>
    <row r="11" spans="1:66" s="14" customFormat="1" ht="30" customHeight="1" thickBot="1" x14ac:dyDescent="0.3">
      <c r="A11" s="34" t="s">
        <v>127</v>
      </c>
      <c r="B11" s="34"/>
      <c r="C11" s="34"/>
      <c r="D11" s="56" t="s">
        <v>14</v>
      </c>
      <c r="E11" s="57"/>
      <c r="F11" s="58"/>
      <c r="G11" s="59">
        <f>Início_do_projeto</f>
        <v>45160</v>
      </c>
      <c r="H11" s="59">
        <f>G11+3</f>
        <v>45163</v>
      </c>
      <c r="I11" s="55"/>
      <c r="J11" s="55">
        <f t="shared" si="3"/>
        <v>5</v>
      </c>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row>
    <row r="12" spans="1:66" s="14" customFormat="1" ht="30" customHeight="1" thickBot="1" x14ac:dyDescent="0.3">
      <c r="A12" s="34" t="s">
        <v>128</v>
      </c>
      <c r="B12" s="34"/>
      <c r="C12" s="34"/>
      <c r="D12" s="56" t="s">
        <v>129</v>
      </c>
      <c r="E12" s="57"/>
      <c r="F12" s="58"/>
      <c r="G12" s="59"/>
      <c r="H12" s="59"/>
      <c r="I12" s="55"/>
      <c r="J12" s="55">
        <f t="shared" si="3"/>
        <v>6</v>
      </c>
      <c r="K12" s="49"/>
      <c r="L12" s="49"/>
      <c r="M12" s="49"/>
      <c r="N12" s="49"/>
      <c r="O12" s="49"/>
      <c r="P12" s="49"/>
      <c r="Q12" s="49"/>
      <c r="R12" s="49"/>
      <c r="S12" s="49"/>
      <c r="T12" s="49"/>
      <c r="U12" s="49"/>
      <c r="V12" s="49"/>
      <c r="W12" s="60"/>
      <c r="X12" s="60"/>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row>
    <row r="13" spans="1:66" s="14" customFormat="1" ht="30" customHeight="1" thickBot="1" x14ac:dyDescent="0.3">
      <c r="A13" s="39"/>
      <c r="B13" s="39"/>
      <c r="C13" s="39"/>
      <c r="D13" s="56" t="s">
        <v>130</v>
      </c>
      <c r="E13" s="57"/>
      <c r="F13" s="58"/>
      <c r="G13" s="59"/>
      <c r="H13" s="59"/>
      <c r="I13" s="55"/>
      <c r="J13" s="55">
        <f t="shared" si="3"/>
        <v>3</v>
      </c>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row>
    <row r="14" spans="1:66" s="14" customFormat="1" ht="30" customHeight="1" thickBot="1" x14ac:dyDescent="0.3">
      <c r="A14" s="39"/>
      <c r="B14" s="39"/>
      <c r="C14" s="39"/>
      <c r="D14" s="56" t="s">
        <v>131</v>
      </c>
      <c r="E14" s="57"/>
      <c r="F14" s="58"/>
      <c r="G14" s="59"/>
      <c r="H14" s="59"/>
      <c r="I14" s="55"/>
      <c r="J14" s="55" t="str">
        <f t="shared" si="3"/>
        <v/>
      </c>
      <c r="K14" s="49"/>
      <c r="L14" s="49"/>
      <c r="M14" s="49"/>
      <c r="N14" s="49"/>
      <c r="O14" s="49"/>
      <c r="P14" s="49"/>
      <c r="Q14" s="49"/>
      <c r="R14" s="49"/>
      <c r="S14" s="49"/>
      <c r="T14" s="49"/>
      <c r="U14" s="49"/>
      <c r="V14" s="49"/>
      <c r="W14" s="49"/>
      <c r="X14" s="49"/>
      <c r="Y14" s="49"/>
      <c r="Z14" s="49"/>
      <c r="AA14" s="60"/>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row>
    <row r="15" spans="1:66" s="14" customFormat="1" ht="30" customHeight="1" thickBot="1" x14ac:dyDescent="0.3">
      <c r="A15" s="39"/>
      <c r="B15" s="39"/>
      <c r="C15" s="39"/>
      <c r="D15" s="56" t="s">
        <v>132</v>
      </c>
      <c r="E15" s="57"/>
      <c r="F15" s="58"/>
      <c r="G15" s="59"/>
      <c r="H15" s="59"/>
      <c r="I15" s="55"/>
      <c r="J15" s="55">
        <f t="shared" si="3"/>
        <v>5</v>
      </c>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row>
    <row r="16" spans="1:66" s="14" customFormat="1" ht="30" customHeight="1" thickBot="1" x14ac:dyDescent="0.3">
      <c r="A16" s="34" t="s">
        <v>133</v>
      </c>
      <c r="B16" s="34"/>
      <c r="C16" s="34"/>
      <c r="D16" s="61" t="s">
        <v>134</v>
      </c>
      <c r="E16" s="62"/>
      <c r="F16" s="63"/>
      <c r="G16" s="64"/>
      <c r="H16" s="65"/>
      <c r="I16" s="55"/>
      <c r="J16" s="55">
        <f t="shared" si="3"/>
        <v>6</v>
      </c>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row>
    <row r="17" spans="1:66" s="14" customFormat="1" ht="30" customHeight="1" thickBot="1" x14ac:dyDescent="0.3">
      <c r="A17" s="34"/>
      <c r="B17" s="34"/>
      <c r="C17" s="34"/>
      <c r="D17" s="66" t="s">
        <v>135</v>
      </c>
      <c r="E17" s="67"/>
      <c r="F17" s="68"/>
      <c r="G17" s="69"/>
      <c r="H17" s="69"/>
      <c r="I17" s="55"/>
      <c r="J17" s="55">
        <f t="shared" si="3"/>
        <v>4</v>
      </c>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row>
    <row r="18" spans="1:66" s="14" customFormat="1" ht="30" customHeight="1" thickBot="1" x14ac:dyDescent="0.3">
      <c r="A18" s="39"/>
      <c r="B18" s="39"/>
      <c r="C18" s="39"/>
      <c r="D18" s="66" t="s">
        <v>129</v>
      </c>
      <c r="E18" s="67"/>
      <c r="F18" s="68"/>
      <c r="G18" s="69"/>
      <c r="H18" s="69"/>
      <c r="I18" s="55"/>
      <c r="J18" s="55">
        <f t="shared" si="3"/>
        <v>3</v>
      </c>
      <c r="K18" s="49"/>
      <c r="L18" s="49"/>
      <c r="M18" s="49"/>
      <c r="N18" s="49"/>
      <c r="O18" s="49"/>
      <c r="P18" s="49"/>
      <c r="Q18" s="49"/>
      <c r="R18" s="49"/>
      <c r="S18" s="49"/>
      <c r="T18" s="49"/>
      <c r="U18" s="49"/>
      <c r="V18" s="49"/>
      <c r="W18" s="60"/>
      <c r="X18" s="60"/>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row>
    <row r="19" spans="1:66" s="14" customFormat="1" ht="30" customHeight="1" thickBot="1" x14ac:dyDescent="0.3">
      <c r="A19" s="39"/>
      <c r="B19" s="39"/>
      <c r="C19" s="39"/>
      <c r="D19" s="66" t="s">
        <v>130</v>
      </c>
      <c r="E19" s="67"/>
      <c r="F19" s="68"/>
      <c r="G19" s="69"/>
      <c r="H19" s="69"/>
      <c r="I19" s="55"/>
      <c r="J19" s="55">
        <f t="shared" si="3"/>
        <v>4</v>
      </c>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row>
    <row r="20" spans="1:66" s="14" customFormat="1" ht="30" customHeight="1" thickBot="1" x14ac:dyDescent="0.3">
      <c r="A20" s="39"/>
      <c r="B20" s="39"/>
      <c r="C20" s="39"/>
      <c r="D20" s="66" t="s">
        <v>131</v>
      </c>
      <c r="E20" s="67"/>
      <c r="F20" s="68"/>
      <c r="G20" s="69"/>
      <c r="H20" s="69"/>
      <c r="I20" s="55"/>
      <c r="J20" s="55" t="str">
        <f t="shared" si="3"/>
        <v/>
      </c>
      <c r="K20" s="49"/>
      <c r="L20" s="49"/>
      <c r="M20" s="49"/>
      <c r="N20" s="49"/>
      <c r="O20" s="49"/>
      <c r="P20" s="49"/>
      <c r="Q20" s="49"/>
      <c r="R20" s="49"/>
      <c r="S20" s="49"/>
      <c r="T20" s="49"/>
      <c r="U20" s="49"/>
      <c r="V20" s="49"/>
      <c r="W20" s="49"/>
      <c r="X20" s="49"/>
      <c r="Y20" s="49"/>
      <c r="Z20" s="49"/>
      <c r="AA20" s="60"/>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row>
    <row r="21" spans="1:66" s="14" customFormat="1" ht="30" customHeight="1" thickBot="1" x14ac:dyDescent="0.3">
      <c r="A21" s="39"/>
      <c r="B21" s="39"/>
      <c r="C21" s="39"/>
      <c r="D21" s="66" t="s">
        <v>132</v>
      </c>
      <c r="E21" s="67"/>
      <c r="F21" s="68"/>
      <c r="G21" s="69"/>
      <c r="H21" s="69"/>
      <c r="I21" s="55"/>
      <c r="J21" s="55">
        <f t="shared" si="3"/>
        <v>6</v>
      </c>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14" customFormat="1" ht="30" customHeight="1" thickBot="1" x14ac:dyDescent="0.3">
      <c r="A22" s="39" t="s">
        <v>136</v>
      </c>
      <c r="B22" s="39"/>
      <c r="C22" s="39"/>
      <c r="D22" s="70" t="s">
        <v>137</v>
      </c>
      <c r="E22" s="71"/>
      <c r="F22" s="72"/>
      <c r="G22" s="73"/>
      <c r="H22" s="74"/>
      <c r="I22" s="55"/>
      <c r="J22" s="55">
        <f t="shared" si="3"/>
        <v>5</v>
      </c>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row>
    <row r="23" spans="1:66" s="14" customFormat="1" ht="30" customHeight="1" thickBot="1" x14ac:dyDescent="0.3">
      <c r="A23" s="39"/>
      <c r="B23" s="39"/>
      <c r="C23" s="39"/>
      <c r="D23" s="75" t="s">
        <v>135</v>
      </c>
      <c r="E23" s="76"/>
      <c r="F23" s="77"/>
      <c r="G23" s="78"/>
      <c r="H23" s="78"/>
      <c r="I23" s="55"/>
      <c r="J23" s="55">
        <f t="shared" si="3"/>
        <v>6</v>
      </c>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row>
    <row r="24" spans="1:66" s="14" customFormat="1" ht="30" customHeight="1" thickBot="1" x14ac:dyDescent="0.3">
      <c r="A24" s="39"/>
      <c r="B24" s="39"/>
      <c r="C24" s="39"/>
      <c r="D24" s="75" t="s">
        <v>129</v>
      </c>
      <c r="E24" s="76"/>
      <c r="F24" s="77"/>
      <c r="G24" s="78"/>
      <c r="H24" s="78"/>
      <c r="I24" s="55"/>
      <c r="J24" s="55">
        <f t="shared" si="3"/>
        <v>5</v>
      </c>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row>
    <row r="25" spans="1:66" s="14" customFormat="1" ht="30" customHeight="1" thickBot="1" x14ac:dyDescent="0.3">
      <c r="A25" s="39"/>
      <c r="B25" s="39"/>
      <c r="C25" s="39"/>
      <c r="D25" s="75" t="s">
        <v>130</v>
      </c>
      <c r="E25" s="76"/>
      <c r="F25" s="77"/>
      <c r="G25" s="78"/>
      <c r="H25" s="78"/>
      <c r="I25" s="55"/>
      <c r="J25" s="55">
        <f t="shared" si="3"/>
        <v>5</v>
      </c>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row>
    <row r="26" spans="1:66" s="14" customFormat="1" ht="30" customHeight="1" thickBot="1" x14ac:dyDescent="0.3">
      <c r="A26" s="39"/>
      <c r="B26" s="39"/>
      <c r="C26" s="39"/>
      <c r="D26" s="75" t="s">
        <v>131</v>
      </c>
      <c r="E26" s="76"/>
      <c r="F26" s="77"/>
      <c r="G26" s="78"/>
      <c r="H26" s="78"/>
      <c r="I26" s="55"/>
      <c r="J26" s="55" t="str">
        <f t="shared" si="3"/>
        <v/>
      </c>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row>
    <row r="27" spans="1:66" s="14" customFormat="1" ht="30" customHeight="1" thickBot="1" x14ac:dyDescent="0.3">
      <c r="A27" s="39"/>
      <c r="B27" s="39"/>
      <c r="C27" s="39"/>
      <c r="D27" s="75" t="s">
        <v>132</v>
      </c>
      <c r="E27" s="76"/>
      <c r="F27" s="77"/>
      <c r="G27" s="78"/>
      <c r="H27" s="78"/>
      <c r="I27" s="55"/>
      <c r="J27" s="55" t="e">
        <f t="shared" si="3"/>
        <v>#VALUE!</v>
      </c>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row>
    <row r="28" spans="1:66" s="14" customFormat="1" ht="30" customHeight="1" thickBot="1" x14ac:dyDescent="0.3">
      <c r="A28" s="39" t="s">
        <v>136</v>
      </c>
      <c r="B28" s="39"/>
      <c r="C28" s="39"/>
      <c r="D28" s="79" t="s">
        <v>138</v>
      </c>
      <c r="E28" s="80"/>
      <c r="F28" s="81"/>
      <c r="G28" s="82"/>
      <c r="H28" s="83"/>
      <c r="I28" s="55"/>
      <c r="J28" s="55" t="e">
        <f t="shared" si="3"/>
        <v>#VALUE!</v>
      </c>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row>
    <row r="29" spans="1:66" s="14" customFormat="1" ht="30" customHeight="1" thickBot="1" x14ac:dyDescent="0.3">
      <c r="A29" s="39"/>
      <c r="B29" s="39"/>
      <c r="C29" s="39"/>
      <c r="D29" s="84" t="s">
        <v>135</v>
      </c>
      <c r="E29" s="85"/>
      <c r="F29" s="86"/>
      <c r="G29" s="87" t="s">
        <v>139</v>
      </c>
      <c r="H29" s="87" t="s">
        <v>139</v>
      </c>
      <c r="I29" s="55"/>
      <c r="J29" s="55" t="e">
        <f t="shared" si="3"/>
        <v>#VALUE!</v>
      </c>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row>
    <row r="30" spans="1:66" s="14" customFormat="1" ht="30" customHeight="1" thickBot="1" x14ac:dyDescent="0.3">
      <c r="A30" s="39"/>
      <c r="B30" s="39"/>
      <c r="C30" s="39"/>
      <c r="D30" s="84" t="s">
        <v>129</v>
      </c>
      <c r="E30" s="85"/>
      <c r="F30" s="86"/>
      <c r="G30" s="87" t="s">
        <v>139</v>
      </c>
      <c r="H30" s="87" t="s">
        <v>139</v>
      </c>
      <c r="I30" s="55"/>
      <c r="J30" s="55" t="e">
        <f t="shared" si="3"/>
        <v>#VALUE!</v>
      </c>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row>
    <row r="31" spans="1:66" s="14" customFormat="1" ht="30" customHeight="1" thickBot="1" x14ac:dyDescent="0.3">
      <c r="A31" s="39"/>
      <c r="B31" s="39"/>
      <c r="C31" s="39"/>
      <c r="D31" s="84" t="s">
        <v>130</v>
      </c>
      <c r="E31" s="85"/>
      <c r="F31" s="86"/>
      <c r="G31" s="87" t="s">
        <v>139</v>
      </c>
      <c r="H31" s="87" t="s">
        <v>139</v>
      </c>
      <c r="I31" s="55"/>
      <c r="J31" s="55" t="e">
        <f t="shared" si="3"/>
        <v>#VALUE!</v>
      </c>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row>
    <row r="32" spans="1:66" s="14" customFormat="1" ht="30" customHeight="1" thickBot="1" x14ac:dyDescent="0.3">
      <c r="A32" s="39"/>
      <c r="B32" s="39"/>
      <c r="C32" s="39"/>
      <c r="D32" s="84" t="s">
        <v>131</v>
      </c>
      <c r="E32" s="85"/>
      <c r="F32" s="86"/>
      <c r="G32" s="87" t="s">
        <v>139</v>
      </c>
      <c r="H32" s="87" t="s">
        <v>139</v>
      </c>
      <c r="I32" s="55"/>
      <c r="J32" s="55" t="str">
        <f t="shared" si="3"/>
        <v/>
      </c>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row>
    <row r="33" spans="1:66" s="14" customFormat="1" ht="30" customHeight="1" thickBot="1" x14ac:dyDescent="0.3">
      <c r="A33" s="39"/>
      <c r="B33" s="39"/>
      <c r="C33" s="39"/>
      <c r="D33" s="84" t="s">
        <v>132</v>
      </c>
      <c r="E33" s="85"/>
      <c r="F33" s="86"/>
      <c r="G33" s="87" t="s">
        <v>139</v>
      </c>
      <c r="H33" s="87" t="s">
        <v>139</v>
      </c>
      <c r="I33" s="55"/>
      <c r="J33" s="55" t="str">
        <f t="shared" si="3"/>
        <v/>
      </c>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row>
    <row r="34" spans="1:66" s="14" customFormat="1" ht="30" customHeight="1" thickBot="1" x14ac:dyDescent="0.3">
      <c r="A34" s="39" t="s">
        <v>140</v>
      </c>
      <c r="B34" s="39"/>
      <c r="C34" s="39"/>
      <c r="D34" s="88"/>
      <c r="E34" s="89"/>
      <c r="F34" s="90"/>
      <c r="G34" s="91"/>
      <c r="H34" s="91"/>
      <c r="I34" s="55"/>
      <c r="J34" s="55" t="str">
        <f t="shared" si="3"/>
        <v/>
      </c>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row>
    <row r="35" spans="1:66" s="14" customFormat="1" ht="30" customHeight="1" thickBot="1" x14ac:dyDescent="0.3">
      <c r="A35" s="34" t="s">
        <v>141</v>
      </c>
      <c r="B35" s="34"/>
      <c r="C35" s="34"/>
      <c r="D35" s="92" t="s">
        <v>142</v>
      </c>
      <c r="E35" s="93"/>
      <c r="F35" s="94"/>
      <c r="G35" s="95"/>
      <c r="H35" s="96"/>
      <c r="I35" s="97"/>
      <c r="J35" s="97" t="str">
        <f t="shared" si="3"/>
        <v/>
      </c>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row>
    <row r="36" spans="1:66" ht="30" customHeight="1" x14ac:dyDescent="0.25">
      <c r="I36" s="99"/>
    </row>
    <row r="37" spans="1:66" ht="30" customHeight="1" x14ac:dyDescent="0.25">
      <c r="E37" s="100"/>
      <c r="H37" s="101"/>
    </row>
    <row r="38" spans="1:66" ht="30" customHeight="1" x14ac:dyDescent="0.25">
      <c r="E38" s="102"/>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8" t="s">
        <v>143</v>
      </c>
      <c r="B3" s="27"/>
      <c r="C3" s="27"/>
      <c r="D3" s="27"/>
      <c r="E3" s="30"/>
    </row>
    <row r="4" spans="1:5" x14ac:dyDescent="0.2">
      <c r="A4" s="28" t="s">
        <v>4</v>
      </c>
      <c r="B4" s="28" t="s">
        <v>6</v>
      </c>
      <c r="C4" s="28" t="s">
        <v>3</v>
      </c>
      <c r="D4" s="28" t="s">
        <v>2</v>
      </c>
      <c r="E4" s="30" t="s">
        <v>144</v>
      </c>
    </row>
    <row r="5" spans="1:5" x14ac:dyDescent="0.2">
      <c r="A5" s="26" t="s">
        <v>13</v>
      </c>
      <c r="B5" s="26" t="s">
        <v>16</v>
      </c>
      <c r="C5" s="26" t="s">
        <v>14</v>
      </c>
      <c r="D5" s="26" t="s">
        <v>13</v>
      </c>
      <c r="E5" s="30">
        <v>1000</v>
      </c>
    </row>
    <row r="6" spans="1:5" x14ac:dyDescent="0.2">
      <c r="A6" s="32"/>
      <c r="B6" s="32"/>
      <c r="C6" s="26" t="s">
        <v>22</v>
      </c>
      <c r="D6" s="26" t="s">
        <v>21</v>
      </c>
      <c r="E6" s="30">
        <v>1000</v>
      </c>
    </row>
    <row r="7" spans="1:5" x14ac:dyDescent="0.2">
      <c r="A7" s="32"/>
      <c r="B7" s="32"/>
      <c r="C7" s="26" t="s">
        <v>19</v>
      </c>
      <c r="D7" s="26" t="s">
        <v>18</v>
      </c>
      <c r="E7" s="30">
        <v>2000</v>
      </c>
    </row>
    <row r="8" spans="1:5" x14ac:dyDescent="0.2">
      <c r="A8" s="26" t="s">
        <v>21</v>
      </c>
      <c r="B8" s="26" t="s">
        <v>45</v>
      </c>
      <c r="C8" s="26" t="s">
        <v>44</v>
      </c>
      <c r="D8" s="26" t="s">
        <v>43</v>
      </c>
      <c r="E8" s="30">
        <v>2000</v>
      </c>
    </row>
    <row r="9" spans="1:5" x14ac:dyDescent="0.2">
      <c r="A9" s="32"/>
      <c r="B9" s="26" t="s">
        <v>16</v>
      </c>
      <c r="C9" s="26" t="s">
        <v>29</v>
      </c>
      <c r="D9" s="26" t="s">
        <v>28</v>
      </c>
      <c r="E9" s="30">
        <v>700</v>
      </c>
    </row>
    <row r="10" spans="1:5" x14ac:dyDescent="0.2">
      <c r="A10" s="32"/>
      <c r="B10" s="26" t="s">
        <v>145</v>
      </c>
      <c r="C10" s="26" t="s">
        <v>20</v>
      </c>
      <c r="D10" s="26">
        <v>2</v>
      </c>
      <c r="E10" s="30"/>
    </row>
    <row r="11" spans="1:5" x14ac:dyDescent="0.2">
      <c r="A11" s="26" t="s">
        <v>104</v>
      </c>
      <c r="B11" s="26" t="s">
        <v>106</v>
      </c>
      <c r="C11" s="26" t="s">
        <v>105</v>
      </c>
      <c r="D11" s="26" t="s">
        <v>104</v>
      </c>
      <c r="E11" s="30">
        <v>4000</v>
      </c>
    </row>
    <row r="12" spans="1:5" x14ac:dyDescent="0.2">
      <c r="A12" s="26" t="s">
        <v>107</v>
      </c>
      <c r="B12" s="26" t="s">
        <v>88</v>
      </c>
      <c r="C12" s="26" t="s">
        <v>146</v>
      </c>
      <c r="D12" s="26" t="s">
        <v>107</v>
      </c>
      <c r="E12" s="30">
        <v>1000</v>
      </c>
    </row>
    <row r="13" spans="1:5" x14ac:dyDescent="0.2">
      <c r="A13" s="26" t="s">
        <v>108</v>
      </c>
      <c r="B13" s="26" t="s">
        <v>88</v>
      </c>
      <c r="C13" s="26" t="s">
        <v>147</v>
      </c>
      <c r="D13" s="26" t="s">
        <v>108</v>
      </c>
      <c r="E13" s="30">
        <v>1000</v>
      </c>
    </row>
    <row r="14" spans="1:5" x14ac:dyDescent="0.2">
      <c r="A14" s="26" t="s">
        <v>25</v>
      </c>
      <c r="B14" s="26" t="s">
        <v>16</v>
      </c>
      <c r="C14" s="26" t="s">
        <v>26</v>
      </c>
      <c r="D14" s="26" t="s">
        <v>25</v>
      </c>
      <c r="E14" s="30">
        <v>2000</v>
      </c>
    </row>
    <row r="15" spans="1:5" x14ac:dyDescent="0.2">
      <c r="A15" s="26" t="s">
        <v>28</v>
      </c>
      <c r="B15" s="26" t="s">
        <v>16</v>
      </c>
      <c r="C15" s="26" t="s">
        <v>41</v>
      </c>
      <c r="D15" s="26" t="s">
        <v>148</v>
      </c>
      <c r="E15" s="30">
        <v>400</v>
      </c>
    </row>
    <row r="16" spans="1:5" x14ac:dyDescent="0.2">
      <c r="A16" s="32"/>
      <c r="B16" s="32"/>
      <c r="C16" s="26" t="s">
        <v>32</v>
      </c>
      <c r="D16" s="26" t="s">
        <v>31</v>
      </c>
      <c r="E16" s="30">
        <v>500</v>
      </c>
    </row>
    <row r="17" spans="1:5" x14ac:dyDescent="0.2">
      <c r="A17" s="32"/>
      <c r="B17" s="32"/>
      <c r="C17" s="26" t="s">
        <v>27</v>
      </c>
      <c r="D17" s="26" t="s">
        <v>38</v>
      </c>
      <c r="E17" s="30">
        <v>200</v>
      </c>
    </row>
    <row r="18" spans="1:5" x14ac:dyDescent="0.2">
      <c r="A18" s="32"/>
      <c r="B18" s="32"/>
      <c r="C18" s="26" t="s">
        <v>37</v>
      </c>
      <c r="D18" s="26" t="s">
        <v>36</v>
      </c>
      <c r="E18" s="30">
        <v>800</v>
      </c>
    </row>
    <row r="19" spans="1:5" x14ac:dyDescent="0.2">
      <c r="A19" s="32"/>
      <c r="B19" s="32"/>
      <c r="C19" s="26" t="s">
        <v>34</v>
      </c>
      <c r="D19" s="26" t="s">
        <v>33</v>
      </c>
      <c r="E19" s="30">
        <v>1000</v>
      </c>
    </row>
    <row r="20" spans="1:5" x14ac:dyDescent="0.2">
      <c r="A20" s="26" t="s">
        <v>148</v>
      </c>
      <c r="B20" s="26" t="s">
        <v>145</v>
      </c>
      <c r="C20" s="26" t="s">
        <v>23</v>
      </c>
      <c r="D20" s="26">
        <v>3</v>
      </c>
      <c r="E20" s="30"/>
    </row>
    <row r="21" spans="1:5" x14ac:dyDescent="0.2">
      <c r="A21" s="26" t="s">
        <v>43</v>
      </c>
      <c r="B21" s="26" t="s">
        <v>45</v>
      </c>
      <c r="C21" s="26" t="s">
        <v>47</v>
      </c>
      <c r="D21" s="26" t="s">
        <v>46</v>
      </c>
      <c r="E21" s="30">
        <v>500</v>
      </c>
    </row>
    <row r="22" spans="1:5" x14ac:dyDescent="0.2">
      <c r="A22" s="26" t="s">
        <v>46</v>
      </c>
      <c r="B22" s="26" t="s">
        <v>45</v>
      </c>
      <c r="C22" s="26" t="s">
        <v>49</v>
      </c>
      <c r="D22" s="26" t="s">
        <v>48</v>
      </c>
      <c r="E22" s="30">
        <v>500</v>
      </c>
    </row>
    <row r="23" spans="1:5" x14ac:dyDescent="0.2">
      <c r="A23" s="26" t="s">
        <v>48</v>
      </c>
      <c r="B23" s="26" t="s">
        <v>45</v>
      </c>
      <c r="C23" s="26" t="s">
        <v>51</v>
      </c>
      <c r="D23" s="26" t="s">
        <v>50</v>
      </c>
      <c r="E23" s="30">
        <v>1000</v>
      </c>
    </row>
    <row r="24" spans="1:5" x14ac:dyDescent="0.2">
      <c r="A24" s="26" t="s">
        <v>50</v>
      </c>
      <c r="B24" s="26" t="s">
        <v>45</v>
      </c>
      <c r="C24" s="26" t="s">
        <v>53</v>
      </c>
      <c r="D24" s="26" t="s">
        <v>52</v>
      </c>
      <c r="E24" s="30">
        <v>500</v>
      </c>
    </row>
    <row r="25" spans="1:5" x14ac:dyDescent="0.2">
      <c r="A25" s="26" t="s">
        <v>52</v>
      </c>
      <c r="B25" s="26" t="s">
        <v>145</v>
      </c>
      <c r="C25" s="26" t="s">
        <v>24</v>
      </c>
      <c r="D25" s="26">
        <v>4</v>
      </c>
      <c r="E25" s="30"/>
    </row>
    <row r="26" spans="1:5" x14ac:dyDescent="0.2">
      <c r="A26" s="26" t="s">
        <v>54</v>
      </c>
      <c r="B26" s="26" t="s">
        <v>45</v>
      </c>
      <c r="C26" s="26" t="s">
        <v>55</v>
      </c>
      <c r="D26" s="26" t="s">
        <v>54</v>
      </c>
      <c r="E26" s="30">
        <v>700</v>
      </c>
    </row>
    <row r="27" spans="1:5" x14ac:dyDescent="0.2">
      <c r="A27" s="26" t="s">
        <v>56</v>
      </c>
      <c r="B27" s="26" t="s">
        <v>58</v>
      </c>
      <c r="C27" s="26" t="s">
        <v>57</v>
      </c>
      <c r="D27" s="26" t="s">
        <v>56</v>
      </c>
      <c r="E27" s="30">
        <v>500</v>
      </c>
    </row>
    <row r="28" spans="1:5" x14ac:dyDescent="0.2">
      <c r="A28" s="26" t="s">
        <v>59</v>
      </c>
      <c r="B28" s="26" t="s">
        <v>58</v>
      </c>
      <c r="C28" s="26" t="s">
        <v>60</v>
      </c>
      <c r="D28" s="26" t="s">
        <v>59</v>
      </c>
      <c r="E28" s="30">
        <v>5000</v>
      </c>
    </row>
    <row r="29" spans="1:5" x14ac:dyDescent="0.2">
      <c r="A29" s="26" t="s">
        <v>61</v>
      </c>
      <c r="B29" s="26" t="s">
        <v>58</v>
      </c>
      <c r="C29" s="26" t="s">
        <v>62</v>
      </c>
      <c r="D29" s="26" t="s">
        <v>61</v>
      </c>
      <c r="E29" s="30">
        <v>700</v>
      </c>
    </row>
    <row r="30" spans="1:5" x14ac:dyDescent="0.2">
      <c r="A30" s="26" t="s">
        <v>63</v>
      </c>
      <c r="B30" s="26" t="s">
        <v>58</v>
      </c>
      <c r="C30" s="26" t="s">
        <v>64</v>
      </c>
      <c r="D30" s="26" t="s">
        <v>63</v>
      </c>
      <c r="E30" s="30">
        <v>500</v>
      </c>
    </row>
    <row r="31" spans="1:5" x14ac:dyDescent="0.2">
      <c r="A31" s="26" t="s">
        <v>65</v>
      </c>
      <c r="B31" s="26" t="s">
        <v>58</v>
      </c>
      <c r="C31" s="26" t="s">
        <v>66</v>
      </c>
      <c r="D31" s="26" t="s">
        <v>65</v>
      </c>
      <c r="E31" s="30">
        <v>300</v>
      </c>
    </row>
    <row r="32" spans="1:5" x14ac:dyDescent="0.2">
      <c r="A32" s="26" t="s">
        <v>67</v>
      </c>
      <c r="B32" s="26" t="s">
        <v>58</v>
      </c>
      <c r="C32" s="26" t="s">
        <v>68</v>
      </c>
      <c r="D32" s="26" t="s">
        <v>67</v>
      </c>
      <c r="E32" s="30">
        <v>1000</v>
      </c>
    </row>
    <row r="33" spans="1:5" x14ac:dyDescent="0.2">
      <c r="A33" s="26" t="s">
        <v>69</v>
      </c>
      <c r="B33" s="26" t="s">
        <v>71</v>
      </c>
      <c r="C33" s="26" t="s">
        <v>70</v>
      </c>
      <c r="D33" s="26" t="s">
        <v>69</v>
      </c>
      <c r="E33" s="30">
        <v>3000</v>
      </c>
    </row>
    <row r="34" spans="1:5" x14ac:dyDescent="0.2">
      <c r="A34" s="26" t="s">
        <v>72</v>
      </c>
      <c r="B34" s="26" t="s">
        <v>71</v>
      </c>
      <c r="C34" s="26" t="s">
        <v>73</v>
      </c>
      <c r="D34" s="26" t="s">
        <v>72</v>
      </c>
      <c r="E34" s="30">
        <v>1000</v>
      </c>
    </row>
    <row r="35" spans="1:5" x14ac:dyDescent="0.2">
      <c r="A35" s="26" t="s">
        <v>74</v>
      </c>
      <c r="B35" s="26" t="s">
        <v>71</v>
      </c>
      <c r="C35" s="26" t="s">
        <v>75</v>
      </c>
      <c r="D35" s="26" t="s">
        <v>74</v>
      </c>
      <c r="E35" s="30">
        <v>1000</v>
      </c>
    </row>
    <row r="36" spans="1:5" x14ac:dyDescent="0.2">
      <c r="A36" s="26" t="s">
        <v>76</v>
      </c>
      <c r="B36" s="26" t="s">
        <v>78</v>
      </c>
      <c r="C36" s="26" t="s">
        <v>77</v>
      </c>
      <c r="D36" s="26" t="s">
        <v>76</v>
      </c>
      <c r="E36" s="30">
        <v>30000</v>
      </c>
    </row>
    <row r="37" spans="1:5" x14ac:dyDescent="0.2">
      <c r="A37" s="26" t="s">
        <v>79</v>
      </c>
      <c r="B37" s="26" t="s">
        <v>149</v>
      </c>
      <c r="C37" s="26" t="s">
        <v>80</v>
      </c>
      <c r="D37" s="26" t="s">
        <v>79</v>
      </c>
      <c r="E37" s="30">
        <v>700</v>
      </c>
    </row>
    <row r="38" spans="1:5" x14ac:dyDescent="0.2">
      <c r="A38" s="26" t="s">
        <v>81</v>
      </c>
      <c r="B38" s="26" t="s">
        <v>71</v>
      </c>
      <c r="C38" s="26" t="s">
        <v>82</v>
      </c>
      <c r="D38" s="26" t="s">
        <v>81</v>
      </c>
      <c r="E38" s="30">
        <v>500</v>
      </c>
    </row>
    <row r="39" spans="1:5" x14ac:dyDescent="0.2">
      <c r="A39" s="26" t="s">
        <v>83</v>
      </c>
      <c r="B39" s="26" t="s">
        <v>85</v>
      </c>
      <c r="C39" s="26" t="s">
        <v>84</v>
      </c>
      <c r="D39" s="26" t="s">
        <v>83</v>
      </c>
      <c r="E39" s="30">
        <v>15000</v>
      </c>
    </row>
    <row r="40" spans="1:5" x14ac:dyDescent="0.2">
      <c r="A40" s="26" t="s">
        <v>86</v>
      </c>
      <c r="B40" s="26" t="s">
        <v>88</v>
      </c>
      <c r="C40" s="26" t="s">
        <v>87</v>
      </c>
      <c r="D40" s="26" t="s">
        <v>86</v>
      </c>
      <c r="E40" s="30">
        <v>10000</v>
      </c>
    </row>
    <row r="41" spans="1:5" x14ac:dyDescent="0.2">
      <c r="A41" s="26" t="s">
        <v>90</v>
      </c>
      <c r="B41" s="26" t="s">
        <v>88</v>
      </c>
      <c r="C41" s="26" t="s">
        <v>91</v>
      </c>
      <c r="D41" s="26" t="s">
        <v>90</v>
      </c>
      <c r="E41" s="30">
        <v>10000</v>
      </c>
    </row>
    <row r="42" spans="1:5" x14ac:dyDescent="0.2">
      <c r="A42" s="26" t="s">
        <v>92</v>
      </c>
      <c r="B42" s="26" t="s">
        <v>93</v>
      </c>
      <c r="C42" s="26" t="s">
        <v>150</v>
      </c>
      <c r="D42" s="26" t="s">
        <v>92</v>
      </c>
      <c r="E42" s="30">
        <v>5000</v>
      </c>
    </row>
    <row r="43" spans="1:5" x14ac:dyDescent="0.2">
      <c r="A43" s="26" t="s">
        <v>94</v>
      </c>
      <c r="B43" s="26" t="s">
        <v>93</v>
      </c>
      <c r="C43" s="26" t="s">
        <v>95</v>
      </c>
      <c r="D43" s="26" t="s">
        <v>94</v>
      </c>
      <c r="E43" s="30">
        <v>4000</v>
      </c>
    </row>
    <row r="44" spans="1:5" x14ac:dyDescent="0.2">
      <c r="A44" s="26" t="s">
        <v>96</v>
      </c>
      <c r="B44" s="26" t="s">
        <v>93</v>
      </c>
      <c r="C44" s="26" t="s">
        <v>97</v>
      </c>
      <c r="D44" s="26" t="s">
        <v>96</v>
      </c>
      <c r="E44" s="30">
        <v>1000</v>
      </c>
    </row>
    <row r="45" spans="1:5" x14ac:dyDescent="0.2">
      <c r="A45" s="26" t="s">
        <v>98</v>
      </c>
      <c r="B45" s="26" t="s">
        <v>93</v>
      </c>
      <c r="C45" s="26" t="s">
        <v>99</v>
      </c>
      <c r="D45" s="26" t="s">
        <v>98</v>
      </c>
      <c r="E45" s="30">
        <v>10000</v>
      </c>
    </row>
    <row r="46" spans="1:5" x14ac:dyDescent="0.2">
      <c r="A46" s="26" t="s">
        <v>100</v>
      </c>
      <c r="B46" s="26" t="s">
        <v>93</v>
      </c>
      <c r="C46" s="26" t="s">
        <v>101</v>
      </c>
      <c r="D46" s="26" t="s">
        <v>100</v>
      </c>
      <c r="E46" s="30">
        <v>20000</v>
      </c>
    </row>
    <row r="47" spans="1:5" x14ac:dyDescent="0.2">
      <c r="A47" s="26" t="s">
        <v>102</v>
      </c>
      <c r="B47" s="26" t="s">
        <v>93</v>
      </c>
      <c r="C47" s="26" t="s">
        <v>103</v>
      </c>
      <c r="D47" s="26" t="s">
        <v>102</v>
      </c>
      <c r="E47" s="30">
        <v>10000</v>
      </c>
    </row>
    <row r="48" spans="1:5" x14ac:dyDescent="0.2">
      <c r="A48" s="26" t="s">
        <v>145</v>
      </c>
      <c r="B48" s="26" t="s">
        <v>145</v>
      </c>
      <c r="C48" s="26" t="s">
        <v>39</v>
      </c>
      <c r="D48" s="26">
        <v>10</v>
      </c>
      <c r="E48" s="30"/>
    </row>
    <row r="49" spans="1:5" x14ac:dyDescent="0.2">
      <c r="A49" s="32"/>
      <c r="B49" s="32"/>
      <c r="C49" s="26" t="s">
        <v>11</v>
      </c>
      <c r="D49" s="26">
        <v>1</v>
      </c>
      <c r="E49" s="30"/>
    </row>
    <row r="50" spans="1:5" x14ac:dyDescent="0.2">
      <c r="A50" s="32"/>
      <c r="B50" s="32"/>
      <c r="C50" s="26" t="s">
        <v>27</v>
      </c>
      <c r="D50" s="26">
        <v>5</v>
      </c>
      <c r="E50" s="30"/>
    </row>
    <row r="51" spans="1:5" x14ac:dyDescent="0.2">
      <c r="A51" s="32"/>
      <c r="B51" s="32"/>
      <c r="C51" s="26" t="s">
        <v>151</v>
      </c>
      <c r="D51" s="26">
        <v>7</v>
      </c>
      <c r="E51" s="30"/>
    </row>
    <row r="52" spans="1:5" x14ac:dyDescent="0.2">
      <c r="A52" s="32"/>
      <c r="B52" s="32"/>
      <c r="C52" s="26" t="s">
        <v>40</v>
      </c>
      <c r="D52" s="26">
        <v>9</v>
      </c>
      <c r="E52" s="30"/>
    </row>
    <row r="53" spans="1:5" x14ac:dyDescent="0.2">
      <c r="A53" s="32"/>
      <c r="B53" s="32"/>
      <c r="C53" s="26" t="s">
        <v>152</v>
      </c>
      <c r="D53" s="26">
        <v>8</v>
      </c>
      <c r="E53" s="30"/>
    </row>
    <row r="54" spans="1:5" x14ac:dyDescent="0.2">
      <c r="A54" s="32"/>
      <c r="B54" s="32"/>
      <c r="C54" s="26" t="s">
        <v>30</v>
      </c>
      <c r="D54" s="26">
        <v>6</v>
      </c>
      <c r="E54" s="30"/>
    </row>
    <row r="55" spans="1:5" x14ac:dyDescent="0.2">
      <c r="A55" s="29" t="s">
        <v>153</v>
      </c>
      <c r="B55" s="33"/>
      <c r="C55" s="33"/>
      <c r="D55" s="33"/>
      <c r="E55" s="31">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154</v>
      </c>
    </row>
    <row r="4" spans="2:27" ht="13.5" thickBot="1" x14ac:dyDescent="0.25"/>
    <row r="5" spans="2:27" s="14" customFormat="1" ht="16.5" thickBot="1" x14ac:dyDescent="0.25">
      <c r="B5" s="15" t="s">
        <v>2</v>
      </c>
      <c r="C5" s="16" t="s">
        <v>155</v>
      </c>
      <c r="D5" s="232"/>
      <c r="E5" s="232"/>
      <c r="F5" s="232"/>
      <c r="G5" s="232"/>
      <c r="H5" s="232"/>
      <c r="I5" s="232"/>
      <c r="J5" s="232"/>
      <c r="K5" s="232"/>
      <c r="L5" s="232"/>
      <c r="M5" s="232"/>
      <c r="N5" s="232"/>
      <c r="O5" s="232"/>
      <c r="P5" s="232"/>
      <c r="Q5" s="232"/>
      <c r="R5" s="232"/>
      <c r="S5" s="232"/>
      <c r="T5" s="232"/>
      <c r="U5" s="232"/>
      <c r="V5" s="232"/>
      <c r="W5" s="232"/>
      <c r="X5" s="233"/>
      <c r="Y5" s="17"/>
      <c r="Z5" s="17"/>
      <c r="AA5" s="18"/>
    </row>
    <row r="6" spans="2:27" ht="13.5" thickBot="1" x14ac:dyDescent="0.25">
      <c r="B6" s="19"/>
      <c r="C6"/>
      <c r="D6" s="163">
        <v>1</v>
      </c>
      <c r="E6" s="119">
        <v>2</v>
      </c>
      <c r="F6" s="119">
        <v>3</v>
      </c>
      <c r="G6" s="164">
        <v>4</v>
      </c>
      <c r="H6" s="163">
        <v>5</v>
      </c>
      <c r="I6" s="119">
        <v>6</v>
      </c>
      <c r="J6" s="119">
        <v>7</v>
      </c>
      <c r="K6" s="164">
        <v>8</v>
      </c>
      <c r="L6" s="163">
        <v>9</v>
      </c>
      <c r="M6" s="119">
        <v>10</v>
      </c>
      <c r="N6" s="119">
        <v>11</v>
      </c>
      <c r="O6" s="164">
        <v>12</v>
      </c>
      <c r="P6" s="163">
        <v>13</v>
      </c>
      <c r="Q6" s="119">
        <v>14</v>
      </c>
      <c r="R6" s="119">
        <v>15</v>
      </c>
      <c r="S6" s="164">
        <v>16</v>
      </c>
      <c r="T6" s="163">
        <v>17</v>
      </c>
      <c r="U6" s="119">
        <v>18</v>
      </c>
      <c r="V6" s="119">
        <v>19</v>
      </c>
      <c r="W6" s="164">
        <v>20</v>
      </c>
      <c r="X6" s="163">
        <v>21</v>
      </c>
      <c r="Y6" s="119">
        <v>22</v>
      </c>
      <c r="Z6" s="119">
        <v>23</v>
      </c>
      <c r="AA6" s="164">
        <v>24</v>
      </c>
    </row>
    <row r="7" spans="2:27" ht="12.75" customHeight="1" x14ac:dyDescent="0.2">
      <c r="B7" s="19"/>
      <c r="C7"/>
      <c r="D7" s="234" t="s">
        <v>156</v>
      </c>
      <c r="E7" s="235"/>
      <c r="F7" s="235"/>
      <c r="G7" s="236"/>
      <c r="H7" s="237" t="s">
        <v>157</v>
      </c>
      <c r="I7" s="235"/>
      <c r="J7" s="235"/>
      <c r="K7" s="236"/>
      <c r="L7" s="237" t="s">
        <v>158</v>
      </c>
      <c r="M7" s="235"/>
      <c r="N7" s="235"/>
      <c r="O7" s="236"/>
      <c r="P7" s="237" t="s">
        <v>159</v>
      </c>
      <c r="Q7" s="235"/>
      <c r="R7" s="235"/>
      <c r="S7" s="236"/>
      <c r="T7" s="237" t="s">
        <v>160</v>
      </c>
      <c r="U7" s="235"/>
      <c r="V7" s="235"/>
      <c r="W7" s="236"/>
      <c r="X7" s="237" t="s">
        <v>161</v>
      </c>
      <c r="Y7" s="235"/>
      <c r="Z7" s="235"/>
      <c r="AA7" s="236"/>
    </row>
    <row r="8" spans="2:27" s="10" customFormat="1" ht="15.75" x14ac:dyDescent="0.2">
      <c r="B8" s="11" t="s">
        <v>13</v>
      </c>
      <c r="C8" s="9" t="s">
        <v>162</v>
      </c>
      <c r="D8" s="229">
        <v>30000</v>
      </c>
      <c r="E8" s="230"/>
      <c r="F8" s="230"/>
      <c r="G8" s="231"/>
      <c r="H8" s="229"/>
      <c r="I8" s="230"/>
      <c r="J8" s="230"/>
      <c r="K8" s="231"/>
      <c r="L8" s="229"/>
      <c r="M8" s="230"/>
      <c r="N8" s="230"/>
      <c r="O8" s="231"/>
      <c r="P8" s="229"/>
      <c r="Q8" s="230"/>
      <c r="R8" s="230"/>
      <c r="S8" s="231"/>
      <c r="T8" s="229"/>
      <c r="U8" s="230"/>
      <c r="V8" s="230"/>
      <c r="W8" s="231"/>
      <c r="X8" s="229"/>
      <c r="Y8" s="230"/>
      <c r="Z8" s="230"/>
      <c r="AA8" s="231"/>
    </row>
    <row r="9" spans="2:27" s="10" customFormat="1" ht="15.75" x14ac:dyDescent="0.2">
      <c r="B9" s="11" t="s">
        <v>18</v>
      </c>
      <c r="C9" s="9" t="s">
        <v>163</v>
      </c>
      <c r="D9" s="229"/>
      <c r="E9" s="230"/>
      <c r="F9" s="230"/>
      <c r="G9" s="231"/>
      <c r="H9" s="229">
        <v>5000</v>
      </c>
      <c r="I9" s="230"/>
      <c r="J9" s="230"/>
      <c r="K9" s="231"/>
      <c r="L9" s="229">
        <v>5000</v>
      </c>
      <c r="M9" s="230"/>
      <c r="N9" s="230"/>
      <c r="O9" s="231"/>
      <c r="P9" s="229">
        <v>5000</v>
      </c>
      <c r="Q9" s="230"/>
      <c r="R9" s="230"/>
      <c r="S9" s="231"/>
      <c r="T9" s="229">
        <v>5000</v>
      </c>
      <c r="U9" s="230"/>
      <c r="V9" s="230"/>
      <c r="W9" s="231"/>
      <c r="X9" s="229"/>
      <c r="Y9" s="230"/>
      <c r="Z9" s="230"/>
      <c r="AA9" s="231"/>
    </row>
    <row r="10" spans="2:27" s="10" customFormat="1" ht="16.5" thickBot="1" x14ac:dyDescent="0.25">
      <c r="B10" s="11" t="s">
        <v>21</v>
      </c>
      <c r="C10" s="9" t="s">
        <v>164</v>
      </c>
      <c r="D10" s="229"/>
      <c r="E10" s="230"/>
      <c r="F10" s="230"/>
      <c r="G10" s="231"/>
      <c r="H10" s="229"/>
      <c r="I10" s="230"/>
      <c r="J10" s="230"/>
      <c r="K10" s="231"/>
      <c r="L10" s="229"/>
      <c r="M10" s="230"/>
      <c r="N10" s="230"/>
      <c r="O10" s="231"/>
      <c r="P10" s="229"/>
      <c r="Q10" s="230"/>
      <c r="R10" s="230"/>
      <c r="S10" s="231"/>
      <c r="T10" s="229"/>
      <c r="U10" s="230"/>
      <c r="V10" s="230"/>
      <c r="W10" s="231"/>
      <c r="X10" s="229">
        <v>10000</v>
      </c>
      <c r="Y10" s="230"/>
      <c r="Z10" s="230"/>
      <c r="AA10" s="231"/>
    </row>
    <row r="11" spans="2:27" ht="15.75" x14ac:dyDescent="0.2">
      <c r="B11" s="12">
        <v>2</v>
      </c>
      <c r="C11" s="13" t="s">
        <v>165</v>
      </c>
      <c r="D11" s="229"/>
      <c r="E11" s="230"/>
      <c r="F11" s="230"/>
      <c r="G11" s="231"/>
      <c r="H11" s="229"/>
      <c r="I11" s="230"/>
      <c r="J11" s="230"/>
      <c r="K11" s="231"/>
      <c r="L11" s="229">
        <v>20000</v>
      </c>
      <c r="M11" s="230"/>
      <c r="N11" s="230"/>
      <c r="O11" s="231"/>
      <c r="P11" s="229">
        <v>40000</v>
      </c>
      <c r="Q11" s="230"/>
      <c r="R11" s="230"/>
      <c r="S11" s="231"/>
      <c r="T11" s="229">
        <v>10000</v>
      </c>
      <c r="U11" s="230"/>
      <c r="V11" s="230"/>
      <c r="W11" s="231"/>
      <c r="X11" s="229">
        <v>10000</v>
      </c>
      <c r="Y11" s="230"/>
      <c r="Z11" s="230"/>
      <c r="AA11" s="231"/>
    </row>
    <row r="12" spans="2:27" ht="15.75" x14ac:dyDescent="0.2">
      <c r="B12" s="6" t="s">
        <v>43</v>
      </c>
      <c r="C12" s="5" t="s">
        <v>166</v>
      </c>
      <c r="D12" s="229"/>
      <c r="E12" s="230"/>
      <c r="F12" s="230"/>
      <c r="G12" s="231"/>
      <c r="H12" s="238">
        <v>10000</v>
      </c>
      <c r="I12" s="230"/>
      <c r="J12" s="230"/>
      <c r="K12" s="231"/>
      <c r="L12" s="229">
        <v>25000</v>
      </c>
      <c r="M12" s="230"/>
      <c r="N12" s="230"/>
      <c r="O12" s="231"/>
      <c r="P12" s="229">
        <v>25000</v>
      </c>
      <c r="Q12" s="230"/>
      <c r="R12" s="230"/>
      <c r="S12" s="231"/>
      <c r="T12" s="229">
        <v>25000</v>
      </c>
      <c r="U12" s="230"/>
      <c r="V12" s="230"/>
      <c r="W12" s="231"/>
      <c r="X12" s="229">
        <v>5000</v>
      </c>
      <c r="Y12" s="230"/>
      <c r="Z12" s="230"/>
      <c r="AA12" s="231"/>
    </row>
    <row r="13" spans="2:27" s="8" customFormat="1" ht="16.5" thickBot="1" x14ac:dyDescent="0.25">
      <c r="B13" s="6" t="s">
        <v>50</v>
      </c>
      <c r="C13" s="5" t="s">
        <v>167</v>
      </c>
      <c r="D13" s="229"/>
      <c r="E13" s="230"/>
      <c r="F13" s="230"/>
      <c r="G13" s="231"/>
      <c r="H13" s="229"/>
      <c r="I13" s="230"/>
      <c r="J13" s="230"/>
      <c r="K13" s="231"/>
      <c r="L13" s="229">
        <v>15000</v>
      </c>
      <c r="M13" s="230"/>
      <c r="N13" s="230"/>
      <c r="O13" s="231"/>
      <c r="P13" s="229">
        <v>15000</v>
      </c>
      <c r="Q13" s="230"/>
      <c r="R13" s="230"/>
      <c r="S13" s="231"/>
      <c r="T13" s="229">
        <v>20000</v>
      </c>
      <c r="U13" s="230"/>
      <c r="V13" s="230"/>
      <c r="W13" s="231"/>
      <c r="X13" s="229">
        <v>10000</v>
      </c>
      <c r="Y13" s="230"/>
      <c r="Z13" s="230"/>
      <c r="AA13" s="231"/>
    </row>
    <row r="14" spans="2:27" s="7" customFormat="1" ht="15.75" x14ac:dyDescent="0.2">
      <c r="B14" s="12">
        <v>4</v>
      </c>
      <c r="C14" s="13" t="s">
        <v>168</v>
      </c>
      <c r="D14" s="229"/>
      <c r="E14" s="230"/>
      <c r="F14" s="230"/>
      <c r="G14" s="231"/>
      <c r="H14" s="229"/>
      <c r="I14" s="230"/>
      <c r="J14" s="230"/>
      <c r="K14" s="231"/>
      <c r="L14" s="229"/>
      <c r="M14" s="230"/>
      <c r="N14" s="230"/>
      <c r="O14" s="231"/>
      <c r="P14" s="229"/>
      <c r="Q14" s="230"/>
      <c r="R14" s="230"/>
      <c r="S14" s="231"/>
      <c r="T14" s="229"/>
      <c r="U14" s="230"/>
      <c r="V14" s="230"/>
      <c r="W14" s="231"/>
      <c r="X14" s="229">
        <v>7000</v>
      </c>
      <c r="Y14" s="230"/>
      <c r="Z14" s="230"/>
      <c r="AA14" s="231"/>
    </row>
    <row r="15" spans="2:27" s="7" customFormat="1" ht="15.75" x14ac:dyDescent="0.2">
      <c r="B15" s="6" t="s">
        <v>69</v>
      </c>
      <c r="C15" s="5" t="s">
        <v>169</v>
      </c>
      <c r="D15" s="229"/>
      <c r="E15" s="230"/>
      <c r="F15" s="230"/>
      <c r="G15" s="231"/>
      <c r="H15" s="229"/>
      <c r="I15" s="230"/>
      <c r="J15" s="230"/>
      <c r="K15" s="231"/>
      <c r="L15" s="229"/>
      <c r="M15" s="230"/>
      <c r="N15" s="230"/>
      <c r="O15" s="231"/>
      <c r="P15" s="229"/>
      <c r="Q15" s="230"/>
      <c r="R15" s="230"/>
      <c r="S15" s="231"/>
      <c r="T15" s="229">
        <v>4000</v>
      </c>
      <c r="U15" s="230"/>
      <c r="V15" s="230"/>
      <c r="W15" s="231"/>
      <c r="X15" s="229">
        <v>4000</v>
      </c>
      <c r="Y15" s="230"/>
      <c r="Z15" s="230"/>
      <c r="AA15" s="231"/>
    </row>
    <row r="16" spans="2:27" ht="15.75" x14ac:dyDescent="0.2">
      <c r="B16" s="6" t="s">
        <v>72</v>
      </c>
      <c r="C16" s="5" t="s">
        <v>170</v>
      </c>
      <c r="D16" s="229"/>
      <c r="E16" s="230"/>
      <c r="F16" s="230"/>
      <c r="G16" s="231"/>
      <c r="H16" s="229"/>
      <c r="I16" s="230"/>
      <c r="J16" s="230"/>
      <c r="K16" s="231"/>
      <c r="L16" s="229"/>
      <c r="M16" s="230"/>
      <c r="N16" s="230"/>
      <c r="O16" s="231"/>
      <c r="P16" s="229"/>
      <c r="Q16" s="230"/>
      <c r="R16" s="230"/>
      <c r="S16" s="231"/>
      <c r="T16" s="229">
        <v>2500</v>
      </c>
      <c r="U16" s="230"/>
      <c r="V16" s="230"/>
      <c r="W16" s="231"/>
      <c r="X16" s="229">
        <v>2500</v>
      </c>
      <c r="Y16" s="230"/>
      <c r="Z16" s="230"/>
      <c r="AA16" s="231"/>
    </row>
    <row r="17" spans="2:27" s="8" customFormat="1" ht="15.75" x14ac:dyDescent="0.2">
      <c r="B17" s="6" t="s">
        <v>74</v>
      </c>
      <c r="C17" s="5" t="s">
        <v>171</v>
      </c>
      <c r="D17" s="229"/>
      <c r="E17" s="230"/>
      <c r="F17" s="230"/>
      <c r="G17" s="231"/>
      <c r="H17" s="229"/>
      <c r="I17" s="230"/>
      <c r="J17" s="230"/>
      <c r="K17" s="231"/>
      <c r="L17" s="229"/>
      <c r="M17" s="230"/>
      <c r="N17" s="230"/>
      <c r="O17" s="231"/>
      <c r="P17" s="229"/>
      <c r="Q17" s="230"/>
      <c r="R17" s="230"/>
      <c r="S17" s="231"/>
      <c r="T17" s="229"/>
      <c r="U17" s="230"/>
      <c r="V17" s="230"/>
      <c r="W17" s="231"/>
      <c r="X17" s="229">
        <v>0</v>
      </c>
      <c r="Y17" s="230"/>
      <c r="Z17" s="230"/>
      <c r="AA17" s="231"/>
    </row>
    <row r="18" spans="2:27" s="7" customFormat="1" ht="15.75" x14ac:dyDescent="0.2">
      <c r="B18" s="6" t="s">
        <v>172</v>
      </c>
      <c r="C18" s="5" t="s">
        <v>173</v>
      </c>
      <c r="D18" s="229"/>
      <c r="E18" s="230"/>
      <c r="F18" s="230"/>
      <c r="G18" s="231"/>
      <c r="H18" s="229">
        <f>20000*35%</f>
        <v>7000</v>
      </c>
      <c r="I18" s="230"/>
      <c r="J18" s="230"/>
      <c r="K18" s="231"/>
      <c r="L18" s="229">
        <f>13000/4</f>
        <v>3250</v>
      </c>
      <c r="M18" s="230"/>
      <c r="N18" s="230"/>
      <c r="O18" s="231"/>
      <c r="P18" s="229">
        <f>13000/4</f>
        <v>3250</v>
      </c>
      <c r="Q18" s="230"/>
      <c r="R18" s="230"/>
      <c r="S18" s="231"/>
      <c r="T18" s="229">
        <f>13000/4</f>
        <v>3250</v>
      </c>
      <c r="U18" s="230"/>
      <c r="V18" s="230"/>
      <c r="W18" s="231"/>
      <c r="X18" s="229">
        <f>13000/4</f>
        <v>3250</v>
      </c>
      <c r="Y18" s="230"/>
      <c r="Z18" s="230"/>
      <c r="AA18" s="231"/>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4"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579C386744AD449877C0AFCACCB217" ma:contentTypeVersion="6" ma:contentTypeDescription="Create a new document." ma:contentTypeScope="" ma:versionID="a5a9950fe7b11f6207ec37ce5bdc6cf6">
  <xsd:schema xmlns:xsd="http://www.w3.org/2001/XMLSchema" xmlns:xs="http://www.w3.org/2001/XMLSchema" xmlns:p="http://schemas.microsoft.com/office/2006/metadata/properties" xmlns:ns3="ec944ef8-bf7c-4533-b934-38286168fd08" targetNamespace="http://schemas.microsoft.com/office/2006/metadata/properties" ma:root="true" ma:fieldsID="1b33f8879df870b54bf2230d8f9899ef" ns3:_="">
    <xsd:import namespace="ec944ef8-bf7c-4533-b934-38286168fd0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944ef8-bf7c-4533-b934-38286168fd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ec944ef8-bf7c-4533-b934-38286168fd0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6FF037-428F-40EF-95C3-6CF78C478243}">
  <ds:schemaRefs>
    <ds:schemaRef ds:uri="http://schemas.microsoft.com/office/2006/metadata/contentType"/>
    <ds:schemaRef ds:uri="http://schemas.microsoft.com/office/2006/metadata/properties/metaAttributes"/>
    <ds:schemaRef ds:uri="http://www.w3.org/2000/xmlns/"/>
    <ds:schemaRef ds:uri="http://www.w3.org/2001/XMLSchema"/>
    <ds:schemaRef ds:uri="ec944ef8-bf7c-4533-b934-38286168fd0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0BAF3A-BACB-4DB6-884D-48DB7955314A}">
  <ds:schemaRefs>
    <ds:schemaRef ds:uri="ec944ef8-bf7c-4533-b934-38286168fd08"/>
    <ds:schemaRef ds:uri="http://purl.org/dc/dcmitype/"/>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B9BED25-C7C3-4EE1-A136-1C631883E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Analise de Stakeholder</vt:lpstr>
      <vt:lpstr>Gráfico de Gantt</vt:lpstr>
      <vt:lpstr>PV_dependência</vt:lpstr>
      <vt:lpstr>Cronograma_de_Custos (2)</vt:lpstr>
      <vt:lpstr>'Cronograma_de_Custos (2)'!Area_de_impressao</vt:lpstr>
      <vt:lpstr>Início_do_projeto</vt:lpstr>
      <vt:lpstr>Semana_de_exibição</vt:lpstr>
    </vt:vector>
  </TitlesOfParts>
  <Manager/>
  <Company>FECAP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dmello</dc:creator>
  <cp:keywords/>
  <dc:description/>
  <cp:lastModifiedBy>Hebert Esteves 24026079</cp:lastModifiedBy>
  <cp:revision/>
  <cp:lastPrinted>2025-09-06T11:17:53Z</cp:lastPrinted>
  <dcterms:created xsi:type="dcterms:W3CDTF">2009-09-10T00:53:44Z</dcterms:created>
  <dcterms:modified xsi:type="dcterms:W3CDTF">2025-09-22T00:19:16Z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0x010100C1579C386744AD449877C0AFCACCB217</vt:lpwstr>
  </property>
</Properties>
</file>