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19020057\Desktop\"/>
    </mc:Choice>
  </mc:AlternateContent>
  <xr:revisionPtr revIDLastSave="0" documentId="8_{1003E081-1ED1-4660-90CF-F59D29C61B55}" xr6:coauthVersionLast="36" xr6:coauthVersionMax="36" xr10:uidLastSave="{00000000-0000-0000-0000-000000000000}"/>
  <bookViews>
    <workbookView xWindow="0" yWindow="0" windowWidth="20490" windowHeight="7545" tabRatio="854" xr2:uid="{00000000-000D-0000-FFFF-FFFF00000000}"/>
  </bookViews>
  <sheets>
    <sheet name="Project Charter" sheetId="16" r:id="rId1"/>
    <sheet name="WBS-MACRO-ATIVIDADE" sheetId="14" r:id="rId2"/>
    <sheet name="WBS_Detalhado (ordem etapas)" sheetId="1" r:id="rId3"/>
    <sheet name="Diagrama de rede-precedência" sheetId="20" r:id="rId4"/>
    <sheet name="WBS_Detalhado (ordem depend)" sheetId="13"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9"/>
  <pivotCaches>
    <pivotCache cacheId="0" r:id="rId12"/>
  </pivotCaches>
</workbook>
</file>

<file path=xl/calcChain.xml><?xml version="1.0" encoding="utf-8"?>
<calcChain xmlns="http://schemas.openxmlformats.org/spreadsheetml/2006/main">
  <c r="G68" i="1" l="1"/>
  <c r="G14" i="1"/>
  <c r="G77" i="1" l="1"/>
  <c r="G76" i="1"/>
  <c r="G75" i="1"/>
  <c r="G74" i="1"/>
  <c r="G72" i="1"/>
  <c r="G71" i="1"/>
  <c r="G70" i="1"/>
  <c r="G66" i="1"/>
  <c r="G65" i="1"/>
  <c r="G63" i="1"/>
  <c r="G62" i="1"/>
  <c r="G60" i="1"/>
  <c r="G59" i="1"/>
  <c r="G58" i="1"/>
  <c r="G56" i="1"/>
  <c r="G55" i="1"/>
  <c r="G54" i="1"/>
  <c r="G53" i="1"/>
  <c r="G50" i="1"/>
  <c r="G51" i="1"/>
  <c r="G49" i="1"/>
  <c r="G48" i="1"/>
  <c r="G47" i="1"/>
  <c r="G46" i="1"/>
  <c r="G45" i="1"/>
  <c r="G44" i="1"/>
  <c r="G42" i="1"/>
  <c r="G41" i="1"/>
  <c r="G40" i="1"/>
  <c r="G39" i="1"/>
  <c r="G38" i="1"/>
  <c r="G37" i="1"/>
  <c r="G36" i="1"/>
  <c r="G35" i="1"/>
  <c r="G33" i="1"/>
  <c r="G32" i="1"/>
  <c r="G31" i="1"/>
  <c r="G29" i="1"/>
  <c r="G30" i="1"/>
  <c r="G27" i="1"/>
  <c r="G25" i="1"/>
  <c r="G24" i="1"/>
  <c r="G23" i="1"/>
  <c r="G22" i="1"/>
  <c r="G21" i="1"/>
  <c r="G20" i="1"/>
  <c r="G19" i="1"/>
  <c r="G16" i="1"/>
  <c r="G18" i="1"/>
  <c r="G17" i="1"/>
  <c r="G13" i="1"/>
  <c r="G12" i="1"/>
  <c r="G11" i="1" l="1"/>
  <c r="K52" i="1"/>
  <c r="K34" i="1" l="1"/>
  <c r="K26" i="1"/>
  <c r="K15" i="1"/>
  <c r="K78" i="1"/>
  <c r="K73" i="1"/>
  <c r="K69" i="1"/>
  <c r="K64" i="1"/>
  <c r="K61" i="1"/>
  <c r="K57" i="1"/>
  <c r="K43" i="1"/>
  <c r="K79" i="1" l="1"/>
  <c r="J35" i="18"/>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<sst xmlns="http://schemas.openxmlformats.org/spreadsheetml/2006/main" count="1133" uniqueCount="333">
  <si>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</si>
  <si>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</si>
  <si>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</si>
  <si>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</si>
  <si>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</si>
  <si>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</si>
  <si>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</si>
  <si>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</si>
  <si>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</si>
  <si>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</si>
  <si>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</si>
  <si>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</si>
  <si>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</si>
  <si>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</si>
  <si>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</si>
  <si>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</si>
  <si>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</si>
  <si>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</si>
  <si>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</si>
  <si>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</si>
  <si>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</si>
  <si>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</si>
  <si>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</si>
  <si>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</si>
  <si>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</si>
  <si>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</si>
  <si>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</si>
  <si>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</si>
  <si>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</si>
  <si>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</si>
  <si>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</si>
  <si>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</si>
  <si>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</si>
  <si>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</si>
  <si>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</si>
  <si>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</si>
  <si>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</si>
  <si>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</si>
  <si>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</si>
  <si>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</si>
  <si>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</si>
  <si>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</si>
  <si>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</si>
  <si>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</si>
  <si>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</si>
  <si>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</si>
  <si>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</si>
  <si>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</si>
  <si>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</si>
  <si>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</si>
  <si>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</si>
  <si>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</si>
  <si>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</si>
  <si>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</si>
  <si>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</si>
  <si>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</si>
  <si>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</si>
  <si>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</si>
  <si>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</si>
  <si>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</si>
  <si>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</si>
  <si>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</si>
  <si>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</si>
  <si>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</si>
  <si>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</si>
  <si>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</si>
  <si>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</si>
  <si>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</si>
  <si>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</si>
  <si>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</si>
  <si>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</si>
  <si>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</si>
  <si>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</si>
  <si>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</si>
  <si>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</si>
  <si>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</si>
  <si>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</si>
  <si>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</si>
  <si>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</si>
  <si>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</si>
  <si>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</si>
  <si>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</si>
  <si>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</si>
  <si>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</si>
  <si>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</si>
  <si>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</si>
  <si>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</si>
  <si>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</si>
  <si>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</si>
  <si>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</si>
  <si>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</si>
  <si>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</si>
  <si>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</si>
  <si>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</si>
  <si>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</si>
  <si>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</si>
  <si>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</si>
  <si>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</si>
  <si>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</si>
  <si>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</si>
  <si>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</si>
  <si>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</si>
  <si>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</si>
  <si>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</si>
  <si>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</si>
  <si>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</si>
  <si>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</si>
  <si>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</si>
  <si>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</si>
  <si>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</si>
  <si>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</si>
  <si>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</si>
  <si>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</si>
  <si>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</si>
  <si>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</si>
  <si>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</si>
  <si>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</si>
  <si>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</si>
  <si>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</si>
  <si>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</si>
  <si>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</si>
  <si>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</si>
  <si>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</si>
  <si>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</si>
  <si>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</si>
  <si>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</si>
  <si>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</si>
  <si>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</si>
  <si>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</si>
  <si>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</si>
  <si>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</si>
  <si>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</si>
  <si>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</si>
  <si>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</si>
  <si>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</si>
  <si>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</si>
  <si>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</si>
  <si>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</si>
  <si>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</si>
  <si>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</si>
  <si>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</si>
  <si>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</si>
  <si>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</si>
  <si>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</si>
  <si>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</si>
  <si>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</si>
  <si>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</si>
  <si>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</si>
  <si>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</si>
  <si>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</si>
  <si>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</si>
  <si>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</si>
  <si>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</si>
  <si>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</si>
  <si>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</si>
  <si>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</si>
  <si>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</si>
  <si>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</si>
  <si>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</si>
  <si>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</si>
  <si>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</si>
  <si>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</si>
  <si>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</si>
  <si>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</si>
  <si>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</si>
  <si>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</si>
  <si>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</si>
  <si>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</si>
  <si>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</si>
  <si>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</si>
  <si>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</si>
  <si>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Expansão</t>
  </si>
  <si>
    <t>11.1</t>
  </si>
  <si>
    <t>11.1.3</t>
  </si>
  <si>
    <t>2ª</t>
  </si>
  <si>
    <t>Saúde e bem-estar na palma da sua mão</t>
  </si>
  <si>
    <t>NÃO</t>
  </si>
  <si>
    <t>Atividades</t>
  </si>
  <si>
    <t>Pós-lançamento (Stakeholders internos)</t>
  </si>
  <si>
    <t>Lançamento (Stakeholders internos)</t>
  </si>
  <si>
    <t>Rede de Precedência de Atividades</t>
  </si>
  <si>
    <t>Planejamento/Design e Prototipagem</t>
  </si>
  <si>
    <t xml:space="preserve">Marketing e Divulgação - para o Mercado </t>
  </si>
  <si>
    <t>Marketing e Divulgação para o Mercado</t>
  </si>
  <si>
    <t>FAREMOS MAIS PARA FRENTE</t>
  </si>
  <si>
    <t>Data Início</t>
  </si>
  <si>
    <t>Data Fim</t>
  </si>
  <si>
    <t>Início</t>
  </si>
  <si>
    <t>Definição dos objetivos do projeto</t>
  </si>
  <si>
    <t>Reunião com patrocinadores</t>
  </si>
  <si>
    <t>Formação de equipe / Definição de papeis</t>
  </si>
  <si>
    <t>Registro no Project Charter</t>
  </si>
  <si>
    <t>1.4</t>
  </si>
  <si>
    <t>Gerente de Projeto</t>
  </si>
  <si>
    <t>Registro de requisitos funcionais e não funcionais</t>
  </si>
  <si>
    <t>Levantamento de stakeholders</t>
  </si>
  <si>
    <t>Mapeamento de usuários (admin e cliente)</t>
  </si>
  <si>
    <t>Análise de interesse e influência</t>
  </si>
  <si>
    <t>Estruturação do cronograma</t>
  </si>
  <si>
    <t>Montagem da WBS</t>
  </si>
  <si>
    <t>Definição de marcos e prazos de entrega</t>
  </si>
  <si>
    <t>Definição de tecnologias e ferramentas</t>
  </si>
  <si>
    <t>Escolha do back-end e front-end</t>
  </si>
  <si>
    <t>Análise de riscos iniciais</t>
  </si>
  <si>
    <t>Levantamento de riscos</t>
  </si>
  <si>
    <t>Identificação de requisitos</t>
  </si>
  <si>
    <t>2.4</t>
  </si>
  <si>
    <t>2.5</t>
  </si>
  <si>
    <t>2.6</t>
  </si>
  <si>
    <t>2.7</t>
  </si>
  <si>
    <t>2.8</t>
  </si>
  <si>
    <t>2.9</t>
  </si>
  <si>
    <t>2.10</t>
  </si>
  <si>
    <t>2.11</t>
  </si>
  <si>
    <t>2.12</t>
  </si>
  <si>
    <t>Equipe Técnica</t>
  </si>
  <si>
    <t>Ferramentas</t>
  </si>
  <si>
    <t>2.1.3</t>
  </si>
  <si>
    <t>2.4.</t>
  </si>
  <si>
    <t>Design UI</t>
  </si>
  <si>
    <t>Criação de componentes visuais</t>
  </si>
  <si>
    <t>Ajuste pós-feedback</t>
  </si>
  <si>
    <t>Design UX</t>
  </si>
  <si>
    <t>Pesquisa de usuário e jornada do cliente</t>
  </si>
  <si>
    <t>Definição de fluxos de navegação</t>
  </si>
  <si>
    <t>Validação de usabilidade com stakeholders</t>
  </si>
  <si>
    <t>3.1.4</t>
  </si>
  <si>
    <t>3.1.5</t>
  </si>
  <si>
    <t>3.2.3</t>
  </si>
  <si>
    <t>Equipe de Design</t>
  </si>
  <si>
    <t>Ferramentas Design</t>
  </si>
  <si>
    <t>Modelagem de dados</t>
  </si>
  <si>
    <t>Criação do modelo ER</t>
  </si>
  <si>
    <t>Implementação no SQLite</t>
  </si>
  <si>
    <t>Back-end e Front-end</t>
  </si>
  <si>
    <t>API para autenticação de usuários</t>
  </si>
  <si>
    <t>Rotas para métricas e relatórios</t>
  </si>
  <si>
    <t>Estrutura do dashboard em React</t>
  </si>
  <si>
    <t>Criação de componentes (gráficos, filtros)</t>
  </si>
  <si>
    <t>4.1.1</t>
  </si>
  <si>
    <t>4.2.4</t>
  </si>
  <si>
    <t>Equipe de Dev</t>
  </si>
  <si>
    <t>Pessoas + Ferramentas</t>
  </si>
  <si>
    <t>Ferramentas DB</t>
  </si>
  <si>
    <t>5.1.1</t>
  </si>
  <si>
    <t>5.1.2</t>
  </si>
  <si>
    <t>5.2.1</t>
  </si>
  <si>
    <t>5.3.1</t>
  </si>
  <si>
    <t>5.3.2</t>
  </si>
  <si>
    <t>Simulação de dados</t>
  </si>
  <si>
    <t>Coleta/geração de dataset simulado</t>
  </si>
  <si>
    <t>Importação no banco de dados</t>
  </si>
  <si>
    <t>Relatórios exportáveis</t>
  </si>
  <si>
    <t>Exportação em CSV, PDF, Excel</t>
  </si>
  <si>
    <t>Algoritmos de IA/ML</t>
  </si>
  <si>
    <t>Implementação de alertas inteligentes</t>
  </si>
  <si>
    <t>Identificação de anomalias</t>
  </si>
  <si>
    <t>Infraestrutura</t>
  </si>
  <si>
    <t>Ferramentas IA</t>
  </si>
  <si>
    <t>Teste de responsividade (desktop e mobile)</t>
  </si>
  <si>
    <t>Teste de segurança</t>
  </si>
  <si>
    <t>Login/autenticação</t>
  </si>
  <si>
    <t>Verificação de acessos por perfil</t>
  </si>
  <si>
    <t>Teste de desempenho</t>
  </si>
  <si>
    <t>Carga média de dados</t>
  </si>
  <si>
    <t>Latência do sistema</t>
  </si>
  <si>
    <t>Correção de bugs</t>
  </si>
  <si>
    <t>6.2</t>
  </si>
  <si>
    <t>6.2.1</t>
  </si>
  <si>
    <t>6.2.2</t>
  </si>
  <si>
    <t>6.3</t>
  </si>
  <si>
    <t>6.3.1</t>
  </si>
  <si>
    <t>6.3.2</t>
  </si>
  <si>
    <t>6.4</t>
  </si>
  <si>
    <t>Equipe de QA</t>
  </si>
  <si>
    <t>Ferramentas Testes</t>
  </si>
  <si>
    <t>7.1</t>
  </si>
  <si>
    <t>7.2</t>
  </si>
  <si>
    <t>7.3</t>
  </si>
  <si>
    <t>7.3.1</t>
  </si>
  <si>
    <t>Documentação técnica</t>
  </si>
  <si>
    <t>Manual do usuário/guia do desenvolvedor</t>
  </si>
  <si>
    <t>Hospedagem</t>
  </si>
  <si>
    <t>Deploy no GitHub Pages</t>
  </si>
  <si>
    <t>Equipe de DevOps</t>
  </si>
  <si>
    <t>Infra</t>
  </si>
  <si>
    <t>8.1</t>
  </si>
  <si>
    <t>8.2</t>
  </si>
  <si>
    <t>Monitoração de métricas e feedback</t>
  </si>
  <si>
    <t>Realização de atualizações e melhorias contínuas</t>
  </si>
  <si>
    <t>Equipe de Suporte</t>
  </si>
  <si>
    <t>9.1</t>
  </si>
  <si>
    <t>9.2</t>
  </si>
  <si>
    <t>9.3</t>
  </si>
  <si>
    <t>Material de apresentação</t>
  </si>
  <si>
    <t>Criação de banners/slides</t>
  </si>
  <si>
    <t>Treinamento da equipe</t>
  </si>
  <si>
    <t>Campanhas em mídias sociais e anúncios online</t>
  </si>
  <si>
    <t>Equipe de Marketing</t>
  </si>
  <si>
    <t>Ferramentas Marketing</t>
  </si>
  <si>
    <t>Análise com base em banco de dados</t>
  </si>
  <si>
    <t>Análise de feedbacks</t>
  </si>
  <si>
    <t>Avaliação da maleabilidade/facilidade de mudanças</t>
  </si>
  <si>
    <t>11.2</t>
  </si>
  <si>
    <t>11.3</t>
  </si>
  <si>
    <t>11.4</t>
  </si>
  <si>
    <t>Análise de locais com potencial de expansão</t>
  </si>
  <si>
    <t>Novas parcerias</t>
  </si>
  <si>
    <t>Atualizações frequentes</t>
  </si>
  <si>
    <t>Implementações novas</t>
  </si>
  <si>
    <t>Duração em DIAS</t>
  </si>
  <si>
    <t>descrição</t>
  </si>
  <si>
    <t>Atividade</t>
  </si>
  <si>
    <t>Duração</t>
  </si>
  <si>
    <t>A</t>
  </si>
  <si>
    <t>B</t>
  </si>
  <si>
    <t>E</t>
  </si>
  <si>
    <t>C</t>
  </si>
  <si>
    <t>F</t>
  </si>
  <si>
    <t>H</t>
  </si>
  <si>
    <t>D</t>
  </si>
  <si>
    <t>G</t>
  </si>
  <si>
    <t>C,D</t>
  </si>
  <si>
    <t>E,F,G</t>
  </si>
  <si>
    <t>Design e prototipagem</t>
  </si>
  <si>
    <t>I</t>
  </si>
  <si>
    <t>Definição de objetivos</t>
  </si>
  <si>
    <t>A, B</t>
  </si>
  <si>
    <t>B, C</t>
  </si>
  <si>
    <t>C, D</t>
  </si>
  <si>
    <t>B,C,D, E</t>
  </si>
  <si>
    <t>J</t>
  </si>
  <si>
    <t>G, H,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</si>
</sst>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1"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sz val="10"/>
      <color rgb="FF374151"/>
      <name val="Segoe UI"/>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sz val="9"/>
      <name val="Times New Roman"/>
      <family val="1"/>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s>
  <fills count="26">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s>
  <borders count="9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medium">
        <color indexed="64"/>
      </left>
      <right style="thin">
        <color theme="3"/>
      </right>
      <top/>
      <bottom/>
      <diagonal/>
    </border>
    <border>
      <left style="thin">
        <color theme="3"/>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s>
  <cellStyleXfs count="22">
    <xf numFmtId="0" fontId="0" fillId="0" borderId="0"/>
    <xf numFmtId="168" fontId="17" fillId="0" borderId="43" applyFill="0">
      <alignment horizontal="center" vertical="center"/>
    </xf>
    <xf numFmtId="0" fontId="8" fillId="0" borderId="0" applyNumberFormat="0" applyFill="0" applyBorder="0" applyAlignment="0" applyProtection="0">
      <alignment vertical="top"/>
      <protection locked="0"/>
    </xf>
    <xf numFmtId="165" fontId="17" fillId="0" borderId="35">
      <alignment horizontal="center" vertical="center"/>
    </xf>
    <xf numFmtId="164" fontId="3" fillId="0" borderId="0" applyFont="0" applyFill="0" applyBorder="0" applyAlignment="0" applyProtection="0"/>
    <xf numFmtId="0" fontId="17" fillId="0" borderId="43" applyFill="0">
      <alignment horizontal="center" vertical="center"/>
    </xf>
    <xf numFmtId="9" fontId="3" fillId="0" borderId="0" applyFont="0" applyFill="0" applyBorder="0" applyAlignment="0" applyProtection="0"/>
    <xf numFmtId="0" fontId="17" fillId="0" borderId="43" applyFill="0">
      <alignment horizontal="left" vertical="center" indent="2"/>
    </xf>
    <xf numFmtId="0" fontId="19" fillId="0" borderId="0" applyNumberFormat="0" applyFill="0" applyBorder="0" applyAlignment="0" applyProtection="0"/>
    <xf numFmtId="0" fontId="20" fillId="0" borderId="21" applyNumberFormat="0" applyFill="0" applyAlignment="0" applyProtection="0"/>
    <xf numFmtId="0" fontId="21" fillId="0" borderId="22" applyNumberFormat="0" applyFill="0" applyAlignment="0" applyProtection="0"/>
    <xf numFmtId="0" fontId="18" fillId="0" borderId="0"/>
    <xf numFmtId="0" fontId="3" fillId="0" borderId="0"/>
    <xf numFmtId="0" fontId="19" fillId="0" borderId="0" applyNumberFormat="0" applyFill="0" applyBorder="0" applyAlignment="0" applyProtection="0"/>
    <xf numFmtId="0" fontId="48" fillId="0" borderId="0" applyNumberFormat="0" applyFill="0" applyBorder="0" applyAlignment="0" applyProtection="0"/>
    <xf numFmtId="0" fontId="18" fillId="24" borderId="0" applyNumberFormat="0" applyBorder="0" applyAlignment="0" applyProtection="0"/>
    <xf numFmtId="0" fontId="31" fillId="0" borderId="0"/>
    <xf numFmtId="0" fontId="18" fillId="25" borderId="0" applyNumberFormat="0" applyBorder="0" applyAlignment="0" applyProtection="0"/>
    <xf numFmtId="0" fontId="49" fillId="23" borderId="0" applyNumberFormat="0" applyBorder="0" applyAlignment="0" applyProtection="0"/>
    <xf numFmtId="0" fontId="2" fillId="0" borderId="0"/>
    <xf numFmtId="9" fontId="50" fillId="0" borderId="0" applyFont="0" applyFill="0" applyBorder="0" applyAlignment="0" applyProtection="0"/>
    <xf numFmtId="0" fontId="1" fillId="0" borderId="0"/>
  </cellStyleXfs>
  <cellXfs count="337">
    <xf numFmtId="0" fontId="0" fillId="0" borderId="0" xfId="0"/>
    <xf numFmtId="0" fontId="0" fillId="0" borderId="0" xfId="0" applyAlignment="1">
      <alignment horizontal="center"/>
    </xf>
    <xf numFmtId="0" fontId="7" fillId="0" borderId="0" xfId="0" applyFont="1"/>
    <xf numFmtId="0" fontId="0" fillId="0" borderId="0" xfId="0" applyAlignment="1">
      <alignment horizontal="left"/>
    </xf>
    <xf numFmtId="0" fontId="9" fillId="0" borderId="0" xfId="0" applyFont="1"/>
    <xf numFmtId="0" fontId="5" fillId="0" borderId="1" xfId="0" applyFont="1" applyBorder="1" applyAlignment="1">
      <alignment horizontal="left" vertical="top" wrapText="1"/>
    </xf>
    <xf numFmtId="0" fontId="5" fillId="0" borderId="2" xfId="0" applyFont="1" applyBorder="1" applyAlignment="1">
      <alignment horizontal="left" vertical="top" wrapText="1" indent="2"/>
    </xf>
    <xf numFmtId="0" fontId="10" fillId="0" borderId="0" xfId="0" applyFont="1"/>
    <xf numFmtId="0" fontId="6" fillId="0" borderId="0" xfId="0" applyFont="1" applyAlignment="1">
      <alignment vertical="center"/>
    </xf>
    <xf numFmtId="0" fontId="5" fillId="0" borderId="1" xfId="0" applyFont="1" applyBorder="1" applyAlignment="1">
      <alignment horizontal="left" vertical="center" wrapText="1"/>
    </xf>
    <xf numFmtId="0" fontId="10" fillId="0" borderId="0" xfId="0" applyFont="1" applyAlignment="1">
      <alignment vertical="center"/>
    </xf>
    <xf numFmtId="0" fontId="5" fillId="0" borderId="2" xfId="0" applyFont="1" applyBorder="1" applyAlignment="1">
      <alignment horizontal="left" vertical="center" wrapText="1" indent="2"/>
    </xf>
    <xf numFmtId="0" fontId="11" fillId="2" borderId="3" xfId="0" applyFont="1" applyFill="1" applyBorder="1" applyAlignment="1">
      <alignment horizontal="left" vertical="center" wrapText="1" indent="2"/>
    </xf>
    <xf numFmtId="0" fontId="11" fillId="2" borderId="4" xfId="0" applyFont="1" applyFill="1" applyBorder="1" applyAlignment="1">
      <alignment horizontal="left" vertical="center" wrapText="1"/>
    </xf>
    <xf numFmtId="0" fontId="0" fillId="0" borderId="0" xfId="0" applyAlignment="1">
      <alignment vertical="center"/>
    </xf>
    <xf numFmtId="0" fontId="7" fillId="0" borderId="5" xfId="0" applyFont="1" applyBorder="1"/>
    <xf numFmtId="0" fontId="7" fillId="0" borderId="6" xfId="0" applyFont="1" applyBorder="1"/>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0" fillId="0" borderId="5" xfId="0" applyBorder="1"/>
    <xf numFmtId="0" fontId="6" fillId="0" borderId="0" xfId="0" applyFont="1"/>
    <xf numFmtId="0" fontId="14" fillId="0" borderId="0" xfId="0" applyFont="1"/>
    <xf numFmtId="0" fontId="23" fillId="0" borderId="0" xfId="0" applyFont="1" applyAlignment="1">
      <alignment horizontal="center" vertical="center"/>
    </xf>
    <xf numFmtId="0" fontId="24" fillId="0" borderId="0" xfId="0" applyFont="1" applyAlignment="1">
      <alignment horizontal="center"/>
    </xf>
    <xf numFmtId="0" fontId="24" fillId="0" borderId="0" xfId="0" applyFont="1"/>
    <xf numFmtId="0" fontId="15"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8" fillId="0" borderId="0" xfId="11" applyAlignment="1">
      <alignment wrapText="1"/>
    </xf>
    <xf numFmtId="0" fontId="19" fillId="0" borderId="0" xfId="8" applyAlignment="1">
      <alignment horizontal="left"/>
    </xf>
    <xf numFmtId="0" fontId="26" fillId="0" borderId="0" xfId="0" applyFont="1" applyAlignment="1">
      <alignment horizontal="left"/>
    </xf>
    <xf numFmtId="0" fontId="27" fillId="0" borderId="0" xfId="0" applyFont="1"/>
    <xf numFmtId="0" fontId="27" fillId="0" borderId="0" xfId="0" applyFont="1" applyAlignment="1">
      <alignment horizontal="center"/>
    </xf>
    <xf numFmtId="0" fontId="18" fillId="0" borderId="0" xfId="11"/>
    <xf numFmtId="0" fontId="0" fillId="0" borderId="35" xfId="0" applyBorder="1" applyAlignment="1">
      <alignment horizontal="center" vertical="center"/>
    </xf>
    <xf numFmtId="0" fontId="0" fillId="0" borderId="39" xfId="0" applyBorder="1"/>
    <xf numFmtId="167" fontId="28" fillId="8" borderId="40" xfId="0" applyNumberFormat="1" applyFont="1" applyFill="1" applyBorder="1" applyAlignment="1">
      <alignment horizontal="center" vertical="center"/>
    </xf>
    <xf numFmtId="167" fontId="28" fillId="8" borderId="0" xfId="0" applyNumberFormat="1" applyFont="1" applyFill="1" applyAlignment="1">
      <alignment horizontal="center" vertical="center"/>
    </xf>
    <xf numFmtId="167" fontId="28" fillId="8" borderId="34" xfId="0" applyNumberFormat="1" applyFont="1" applyFill="1" applyBorder="1" applyAlignment="1">
      <alignment horizontal="center" vertical="center"/>
    </xf>
    <xf numFmtId="0" fontId="29" fillId="9" borderId="37" xfId="0" applyFont="1" applyFill="1" applyBorder="1" applyAlignment="1">
      <alignment horizontal="left" vertical="center" indent="1"/>
    </xf>
    <xf numFmtId="0" fontId="29" fillId="9" borderId="37" xfId="0" applyFont="1" applyFill="1" applyBorder="1" applyAlignment="1">
      <alignment horizontal="center" vertical="center" wrapText="1"/>
    </xf>
    <xf numFmtId="0" fontId="30"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2" fillId="11" borderId="43" xfId="0" applyFont="1" applyFill="1" applyBorder="1" applyAlignment="1">
      <alignment horizontal="left" vertical="center" indent="1"/>
    </xf>
    <xf numFmtId="0" fontId="17" fillId="11" borderId="43" xfId="5" applyFill="1">
      <alignment horizontal="center" vertical="center"/>
    </xf>
    <xf numFmtId="9" fontId="31"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31" fillId="11" borderId="43" xfId="0" applyNumberFormat="1" applyFont="1" applyFill="1" applyBorder="1" applyAlignment="1">
      <alignment horizontal="center" vertical="center"/>
    </xf>
    <xf numFmtId="0" fontId="31" fillId="0" borderId="43" xfId="0" applyFont="1" applyBorder="1" applyAlignment="1">
      <alignment horizontal="center" vertical="center"/>
    </xf>
    <xf numFmtId="0" fontId="17" fillId="12" borderId="43" xfId="7" applyFill="1">
      <alignment horizontal="left" vertical="center" indent="2"/>
    </xf>
    <xf numFmtId="0" fontId="17" fillId="12" borderId="43" xfId="5" applyFill="1">
      <alignment horizontal="center" vertical="center"/>
    </xf>
    <xf numFmtId="9" fontId="31" fillId="12" borderId="43" xfId="6" applyFont="1" applyFill="1" applyBorder="1" applyAlignment="1">
      <alignment horizontal="center" vertical="center"/>
    </xf>
    <xf numFmtId="168" fontId="17" fillId="12" borderId="43" xfId="1" applyFill="1">
      <alignment horizontal="center" vertical="center"/>
    </xf>
    <xf numFmtId="0" fontId="0" fillId="0" borderId="42" xfId="0" applyBorder="1" applyAlignment="1">
      <alignment horizontal="right" vertical="center"/>
    </xf>
    <xf numFmtId="0" fontId="22" fillId="13" borderId="43" xfId="0" applyFont="1" applyFill="1" applyBorder="1" applyAlignment="1">
      <alignment horizontal="left" vertical="center" indent="1"/>
    </xf>
    <xf numFmtId="0" fontId="17" fillId="13" borderId="43" xfId="5" applyFill="1">
      <alignment horizontal="center" vertical="center"/>
    </xf>
    <xf numFmtId="9" fontId="31"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31" fillId="13" borderId="43" xfId="0" applyNumberFormat="1" applyFont="1" applyFill="1" applyBorder="1" applyAlignment="1">
      <alignment horizontal="center" vertical="center"/>
    </xf>
    <xf numFmtId="0" fontId="17" fillId="14" borderId="43" xfId="7" applyFill="1">
      <alignment horizontal="left" vertical="center" indent="2"/>
    </xf>
    <xf numFmtId="0" fontId="17" fillId="14" borderId="43" xfId="5" applyFill="1">
      <alignment horizontal="center" vertical="center"/>
    </xf>
    <xf numFmtId="9" fontId="31" fillId="14" borderId="43" xfId="6" applyFont="1" applyFill="1" applyBorder="1" applyAlignment="1">
      <alignment horizontal="center" vertical="center"/>
    </xf>
    <xf numFmtId="168" fontId="17" fillId="14" borderId="43" xfId="1" applyFill="1">
      <alignment horizontal="center" vertical="center"/>
    </xf>
    <xf numFmtId="0" fontId="22" fillId="15" borderId="43" xfId="0" applyFont="1" applyFill="1" applyBorder="1" applyAlignment="1">
      <alignment horizontal="left" vertical="center" indent="1"/>
    </xf>
    <xf numFmtId="0" fontId="17" fillId="15" borderId="43" xfId="5" applyFill="1">
      <alignment horizontal="center" vertical="center"/>
    </xf>
    <xf numFmtId="9" fontId="31"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31" fillId="15" borderId="43" xfId="0" applyNumberFormat="1" applyFont="1" applyFill="1" applyBorder="1" applyAlignment="1">
      <alignment horizontal="center" vertical="center"/>
    </xf>
    <xf numFmtId="0" fontId="17" fillId="16" borderId="43" xfId="7" applyFill="1">
      <alignment horizontal="left" vertical="center" indent="2"/>
    </xf>
    <xf numFmtId="0" fontId="17" fillId="16" borderId="43" xfId="5" applyFill="1">
      <alignment horizontal="center" vertical="center"/>
    </xf>
    <xf numFmtId="9" fontId="31" fillId="16" borderId="43" xfId="6" applyFont="1" applyFill="1" applyBorder="1" applyAlignment="1">
      <alignment horizontal="center" vertical="center"/>
    </xf>
    <xf numFmtId="168" fontId="17" fillId="16" borderId="43" xfId="1" applyFill="1">
      <alignment horizontal="center" vertical="center"/>
    </xf>
    <xf numFmtId="0" fontId="22" fillId="17" borderId="43" xfId="0" applyFont="1" applyFill="1" applyBorder="1" applyAlignment="1">
      <alignment horizontal="left" vertical="center" indent="1"/>
    </xf>
    <xf numFmtId="0" fontId="17" fillId="17" borderId="43" xfId="5" applyFill="1">
      <alignment horizontal="center" vertical="center"/>
    </xf>
    <xf numFmtId="9" fontId="31"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31" fillId="17" borderId="43" xfId="0" applyNumberFormat="1" applyFont="1" applyFill="1" applyBorder="1" applyAlignment="1">
      <alignment horizontal="center" vertical="center"/>
    </xf>
    <xf numFmtId="0" fontId="17" fillId="18" borderId="43" xfId="7" applyFill="1">
      <alignment horizontal="left" vertical="center" indent="2"/>
    </xf>
    <xf numFmtId="0" fontId="17" fillId="18" borderId="43" xfId="5" applyFill="1">
      <alignment horizontal="center" vertical="center"/>
    </xf>
    <xf numFmtId="9" fontId="31" fillId="18" borderId="43" xfId="6" applyFont="1" applyFill="1" applyBorder="1" applyAlignment="1">
      <alignment horizontal="center" vertical="center"/>
    </xf>
    <xf numFmtId="168" fontId="17" fillId="18" borderId="43" xfId="1" applyFill="1">
      <alignment horizontal="center" vertical="center"/>
    </xf>
    <xf numFmtId="0" fontId="17" fillId="0" borderId="43" xfId="7">
      <alignment horizontal="left" vertical="center" indent="2"/>
    </xf>
    <xf numFmtId="0" fontId="17" fillId="0" borderId="43" xfId="5">
      <alignment horizontal="center" vertical="center"/>
    </xf>
    <xf numFmtId="9" fontId="31" fillId="0" borderId="43" xfId="6" applyFont="1" applyBorder="1" applyAlignment="1">
      <alignment horizontal="center" vertical="center"/>
    </xf>
    <xf numFmtId="168" fontId="17" fillId="0" borderId="43" xfId="1">
      <alignment horizontal="center" vertical="center"/>
    </xf>
    <xf numFmtId="0" fontId="32" fillId="19" borderId="43" xfId="0" applyFont="1" applyFill="1" applyBorder="1" applyAlignment="1">
      <alignment horizontal="left" vertical="center" indent="1"/>
    </xf>
    <xf numFmtId="0" fontId="32" fillId="19" borderId="43" xfId="0" applyFont="1" applyFill="1" applyBorder="1" applyAlignment="1">
      <alignment horizontal="center" vertical="center"/>
    </xf>
    <xf numFmtId="9" fontId="31" fillId="19" borderId="43" xfId="6" applyFont="1" applyFill="1" applyBorder="1" applyAlignment="1">
      <alignment horizontal="center" vertical="center"/>
    </xf>
    <xf numFmtId="168" fontId="33" fillId="19" borderId="43" xfId="0" applyNumberFormat="1" applyFont="1" applyFill="1" applyBorder="1" applyAlignment="1">
      <alignment horizontal="left" vertical="center"/>
    </xf>
    <xf numFmtId="168" fontId="31" fillId="19" borderId="43" xfId="0" applyNumberFormat="1" applyFont="1" applyFill="1" applyBorder="1" applyAlignment="1">
      <alignment horizontal="center" vertical="center"/>
    </xf>
    <xf numFmtId="0" fontId="31"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4" fillId="0" borderId="0" xfId="0" applyFont="1"/>
    <xf numFmtId="0" fontId="18" fillId="0" borderId="0" xfId="0" applyFont="1" applyAlignment="1">
      <alignment horizontal="center"/>
    </xf>
    <xf numFmtId="0" fontId="35" fillId="0" borderId="0" xfId="2" applyFont="1" applyAlignment="1" applyProtection="1"/>
    <xf numFmtId="0" fontId="20" fillId="0" borderId="21" xfId="9" applyAlignment="1">
      <alignment vertical="top" wrapText="1"/>
    </xf>
    <xf numFmtId="0" fontId="14" fillId="0" borderId="23" xfId="0" applyFont="1" applyBorder="1" applyAlignment="1">
      <alignment horizontal="center" vertical="top" wrapText="1"/>
    </xf>
    <xf numFmtId="0" fontId="7" fillId="0" borderId="0" xfId="0" applyFont="1" applyAlignment="1">
      <alignment horizontal="center"/>
    </xf>
    <xf numFmtId="0" fontId="15" fillId="0" borderId="23" xfId="0" applyFont="1" applyBorder="1" applyAlignment="1">
      <alignment horizontal="center" vertical="center" wrapText="1"/>
    </xf>
    <xf numFmtId="0" fontId="15" fillId="0" borderId="24"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44" xfId="0" applyFont="1" applyBorder="1" applyAlignment="1">
      <alignment horizontal="center" vertical="top" wrapText="1"/>
    </xf>
    <xf numFmtId="164" fontId="14" fillId="0" borderId="23" xfId="4" applyFont="1" applyFill="1" applyBorder="1" applyAlignment="1">
      <alignment vertical="center" wrapText="1"/>
    </xf>
    <xf numFmtId="0" fontId="14" fillId="0" borderId="44" xfId="0" applyFont="1" applyBorder="1" applyAlignment="1">
      <alignment horizontal="center" vertical="center" wrapText="1"/>
    </xf>
    <xf numFmtId="0" fontId="14" fillId="0" borderId="49" xfId="0" applyFont="1" applyBorder="1" applyAlignment="1">
      <alignment horizontal="center" vertical="center" wrapText="1"/>
    </xf>
    <xf numFmtId="0" fontId="14" fillId="0" borderId="26"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3"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24" xfId="0" applyFont="1" applyBorder="1" applyAlignment="1">
      <alignment horizontal="center" vertical="top" wrapText="1"/>
    </xf>
    <xf numFmtId="164" fontId="14" fillId="0" borderId="24" xfId="4" applyFont="1" applyFill="1" applyBorder="1" applyAlignment="1">
      <alignment vertical="center" wrapText="1"/>
    </xf>
    <xf numFmtId="0" fontId="6" fillId="5" borderId="7" xfId="0" applyFont="1" applyFill="1" applyBorder="1" applyAlignment="1">
      <alignment vertical="center"/>
    </xf>
    <xf numFmtId="0" fontId="15" fillId="0" borderId="26" xfId="0" applyFont="1" applyBorder="1" applyAlignment="1">
      <alignment horizontal="center" vertical="center" wrapText="1"/>
    </xf>
    <xf numFmtId="0" fontId="14" fillId="0" borderId="50" xfId="0" applyFont="1" applyBorder="1" applyAlignment="1">
      <alignment horizontal="center" vertical="center" wrapText="1"/>
    </xf>
    <xf numFmtId="164" fontId="14" fillId="0" borderId="1" xfId="4" applyFont="1" applyFill="1" applyBorder="1" applyAlignment="1">
      <alignment vertical="center" wrapText="1"/>
    </xf>
    <xf numFmtId="0" fontId="14" fillId="0" borderId="57" xfId="0" applyFont="1" applyBorder="1" applyAlignment="1">
      <alignment horizontal="center" vertical="center" wrapText="1"/>
    </xf>
    <xf numFmtId="14" fontId="14" fillId="0" borderId="26" xfId="0" applyNumberFormat="1" applyFont="1" applyBorder="1" applyAlignment="1">
      <alignment horizontal="center" vertical="center" wrapText="1"/>
    </xf>
    <xf numFmtId="0" fontId="14" fillId="0" borderId="26" xfId="0" applyFont="1" applyBorder="1" applyAlignment="1">
      <alignment horizontal="center" vertical="top" wrapText="1"/>
    </xf>
    <xf numFmtId="164" fontId="14" fillId="0" borderId="26" xfId="4" applyFont="1" applyFill="1" applyBorder="1" applyAlignment="1">
      <alignment vertical="center" wrapText="1"/>
    </xf>
    <xf numFmtId="0" fontId="37" fillId="0" borderId="46" xfId="0" applyFont="1" applyBorder="1" applyAlignment="1">
      <alignment horizontal="left" vertical="center" wrapText="1"/>
    </xf>
    <xf numFmtId="0" fontId="37" fillId="0" borderId="45" xfId="0" applyFont="1" applyBorder="1" applyAlignment="1">
      <alignment horizontal="left" vertical="center" wrapText="1"/>
    </xf>
    <xf numFmtId="0" fontId="14" fillId="0" borderId="45" xfId="0" applyFont="1" applyBorder="1" applyAlignment="1">
      <alignment horizontal="left" vertical="top" wrapText="1"/>
    </xf>
    <xf numFmtId="0" fontId="3" fillId="0" borderId="52" xfId="0" applyFont="1" applyBorder="1"/>
    <xf numFmtId="0" fontId="3" fillId="0" borderId="1" xfId="0" applyFont="1" applyBorder="1"/>
    <xf numFmtId="0" fontId="39" fillId="0" borderId="61" xfId="0" applyFont="1" applyBorder="1" applyAlignment="1">
      <alignment vertical="center"/>
    </xf>
    <xf numFmtId="0" fontId="3" fillId="0" borderId="63" xfId="0" applyFont="1" applyBorder="1"/>
    <xf numFmtId="0" fontId="14" fillId="0" borderId="59" xfId="0" applyFont="1" applyBorder="1" applyAlignment="1">
      <alignment horizontal="center" vertical="center" wrapText="1"/>
    </xf>
    <xf numFmtId="0" fontId="14" fillId="0" borderId="66" xfId="0" applyFont="1" applyBorder="1" applyAlignment="1">
      <alignment horizontal="center" vertical="center" wrapText="1"/>
    </xf>
    <xf numFmtId="164" fontId="14" fillId="0" borderId="50" xfId="4" applyFont="1" applyFill="1" applyBorder="1" applyAlignment="1">
      <alignment vertical="center" wrapText="1"/>
    </xf>
    <xf numFmtId="0" fontId="3" fillId="0" borderId="67" xfId="0" applyFont="1" applyBorder="1"/>
    <xf numFmtId="0" fontId="6" fillId="5" borderId="68" xfId="0" applyFont="1" applyFill="1" applyBorder="1" applyAlignment="1">
      <alignment vertical="center"/>
    </xf>
    <xf numFmtId="0" fontId="36" fillId="5" borderId="7" xfId="0" applyFont="1" applyFill="1" applyBorder="1" applyAlignment="1">
      <alignment horizontal="center" vertical="center" wrapText="1"/>
    </xf>
    <xf numFmtId="0" fontId="36" fillId="5" borderId="16" xfId="0" applyFont="1" applyFill="1" applyBorder="1" applyAlignment="1">
      <alignment horizontal="center" vertical="center" wrapText="1"/>
    </xf>
    <xf numFmtId="0" fontId="36" fillId="5" borderId="53" xfId="0" applyFont="1" applyFill="1" applyBorder="1" applyAlignment="1">
      <alignment horizontal="center" vertical="center" wrapText="1"/>
    </xf>
    <xf numFmtId="0" fontId="36" fillId="5" borderId="69" xfId="0" applyFont="1" applyFill="1" applyBorder="1" applyAlignment="1">
      <alignment horizontal="center" vertical="center" wrapText="1"/>
    </xf>
    <xf numFmtId="0" fontId="36" fillId="5" borderId="70" xfId="0" applyFont="1" applyFill="1" applyBorder="1" applyAlignment="1">
      <alignment horizontal="center" vertical="center" wrapText="1"/>
    </xf>
    <xf numFmtId="0" fontId="36" fillId="5" borderId="71" xfId="0" applyFont="1" applyFill="1" applyBorder="1" applyAlignment="1">
      <alignment horizontal="center" vertical="center" wrapText="1"/>
    </xf>
    <xf numFmtId="0" fontId="36" fillId="5" borderId="16" xfId="0" applyFont="1" applyFill="1" applyBorder="1" applyAlignment="1">
      <alignment horizontal="left" vertical="center" wrapText="1"/>
    </xf>
    <xf numFmtId="0" fontId="6" fillId="5" borderId="70" xfId="0" applyFont="1" applyFill="1" applyBorder="1" applyAlignment="1">
      <alignment vertical="center"/>
    </xf>
    <xf numFmtId="0" fontId="36" fillId="5" borderId="71" xfId="0" applyFont="1" applyFill="1" applyBorder="1" applyAlignment="1">
      <alignment horizontal="left" vertical="center" wrapText="1"/>
    </xf>
    <xf numFmtId="0" fontId="14" fillId="0" borderId="51" xfId="0" applyFont="1" applyBorder="1" applyAlignment="1">
      <alignment horizontal="center" vertical="top" wrapText="1"/>
    </xf>
    <xf numFmtId="0" fontId="14" fillId="0" borderId="52" xfId="0" applyFont="1" applyBorder="1" applyAlignment="1">
      <alignment horizontal="left" vertical="top" wrapText="1"/>
    </xf>
    <xf numFmtId="0" fontId="14" fillId="0" borderId="49" xfId="0" applyFont="1" applyBorder="1" applyAlignment="1">
      <alignment horizontal="center" vertical="top" wrapText="1"/>
    </xf>
    <xf numFmtId="0" fontId="14" fillId="0" borderId="46" xfId="0" applyFont="1" applyBorder="1" applyAlignment="1">
      <alignment horizontal="left" vertical="top" wrapText="1"/>
    </xf>
    <xf numFmtId="0" fontId="37" fillId="5" borderId="7" xfId="0" applyFont="1" applyFill="1" applyBorder="1" applyAlignment="1">
      <alignment horizontal="center" vertical="center" wrapText="1"/>
    </xf>
    <xf numFmtId="0" fontId="37" fillId="5" borderId="68" xfId="0" applyFont="1" applyFill="1" applyBorder="1" applyAlignment="1">
      <alignment horizontal="left" vertical="center" wrapText="1"/>
    </xf>
    <xf numFmtId="0" fontId="37" fillId="5" borderId="53" xfId="0" applyFont="1" applyFill="1" applyBorder="1" applyAlignment="1">
      <alignment horizontal="center" vertical="center" wrapText="1"/>
    </xf>
    <xf numFmtId="0" fontId="37" fillId="5" borderId="69" xfId="0" applyFont="1" applyFill="1" applyBorder="1" applyAlignment="1">
      <alignment horizontal="center" vertical="center" wrapText="1"/>
    </xf>
    <xf numFmtId="0" fontId="37" fillId="5" borderId="70" xfId="0" applyFont="1" applyFill="1" applyBorder="1" applyAlignment="1">
      <alignment horizontal="center" vertical="center" wrapText="1"/>
    </xf>
    <xf numFmtId="164" fontId="37" fillId="5" borderId="70" xfId="4" applyFont="1" applyFill="1" applyBorder="1" applyAlignment="1">
      <alignment horizontal="center" vertical="center" wrapText="1"/>
    </xf>
    <xf numFmtId="0" fontId="37" fillId="5" borderId="71" xfId="0" applyFont="1" applyFill="1" applyBorder="1" applyAlignment="1">
      <alignment horizontal="left" vertical="center" wrapText="1"/>
    </xf>
    <xf numFmtId="0" fontId="3" fillId="0" borderId="24" xfId="0" applyFont="1" applyBorder="1" applyAlignment="1">
      <alignment horizontal="center" vertical="center" wrapText="1"/>
    </xf>
    <xf numFmtId="0" fontId="37" fillId="0" borderId="52" xfId="0" applyFont="1" applyBorder="1" applyAlignment="1">
      <alignment horizontal="left" vertical="center" wrapText="1"/>
    </xf>
    <xf numFmtId="0" fontId="15" fillId="0" borderId="25" xfId="0" applyFont="1" applyBorder="1" applyAlignment="1">
      <alignment horizontal="center" vertical="center" wrapText="1"/>
    </xf>
    <xf numFmtId="0" fontId="37" fillId="5" borderId="73" xfId="0" applyFont="1" applyFill="1" applyBorder="1" applyAlignment="1">
      <alignment horizontal="center" vertical="center" wrapText="1"/>
    </xf>
    <xf numFmtId="0" fontId="37" fillId="5" borderId="74" xfId="0" applyFont="1" applyFill="1" applyBorder="1" applyAlignment="1">
      <alignment horizontal="center" vertical="center" wrapText="1"/>
    </xf>
    <xf numFmtId="0" fontId="37" fillId="5" borderId="75" xfId="0" applyFont="1" applyFill="1" applyBorder="1" applyAlignment="1">
      <alignment horizontal="left" vertical="center" wrapText="1"/>
    </xf>
    <xf numFmtId="0" fontId="3" fillId="0" borderId="26" xfId="0" applyFont="1" applyBorder="1" applyAlignment="1">
      <alignment horizontal="center" vertical="top" wrapText="1"/>
    </xf>
    <xf numFmtId="0" fontId="3" fillId="0" borderId="25" xfId="0" applyFont="1" applyBorder="1" applyAlignment="1">
      <alignment horizontal="center" vertical="center" wrapText="1"/>
    </xf>
    <xf numFmtId="0" fontId="14" fillId="5" borderId="69" xfId="0" applyFont="1" applyFill="1" applyBorder="1" applyAlignment="1">
      <alignment horizontal="center" vertical="center" wrapText="1"/>
    </xf>
    <xf numFmtId="0" fontId="14" fillId="0" borderId="78" xfId="0" applyFont="1" applyBorder="1" applyAlignment="1">
      <alignment horizontal="center" vertical="center" wrapText="1"/>
    </xf>
    <xf numFmtId="164" fontId="14" fillId="0" borderId="57" xfId="4" applyFont="1" applyFill="1" applyBorder="1" applyAlignment="1">
      <alignment vertical="center" wrapText="1"/>
    </xf>
    <xf numFmtId="0" fontId="3" fillId="0" borderId="79" xfId="0" applyFont="1" applyBorder="1"/>
    <xf numFmtId="0" fontId="14" fillId="5" borderId="80" xfId="0" applyFont="1" applyFill="1" applyBorder="1" applyAlignment="1">
      <alignment horizontal="center" vertical="center" wrapText="1"/>
    </xf>
    <xf numFmtId="0" fontId="14" fillId="5" borderId="53" xfId="0" applyFont="1" applyFill="1" applyBorder="1" applyAlignment="1">
      <alignment horizontal="center" vertical="center" wrapText="1"/>
    </xf>
    <xf numFmtId="0" fontId="3" fillId="5" borderId="81" xfId="0" applyFont="1" applyFill="1" applyBorder="1"/>
    <xf numFmtId="0" fontId="0" fillId="0" borderId="0" xfId="0" applyAlignment="1">
      <alignment horizontal="left" vertical="center"/>
    </xf>
    <xf numFmtId="0" fontId="39" fillId="0" borderId="72" xfId="0" applyFont="1" applyBorder="1" applyAlignment="1">
      <alignment vertical="center"/>
    </xf>
    <xf numFmtId="0" fontId="39" fillId="0" borderId="62" xfId="0" applyFont="1" applyBorder="1" applyAlignment="1">
      <alignment vertical="center"/>
    </xf>
    <xf numFmtId="0" fontId="40" fillId="0" borderId="57" xfId="0" applyFont="1" applyBorder="1" applyAlignment="1">
      <alignment horizontal="center" vertical="center" wrapText="1"/>
    </xf>
    <xf numFmtId="0" fontId="40" fillId="0" borderId="1" xfId="0" applyFont="1" applyBorder="1" applyAlignment="1">
      <alignment horizontal="center" vertical="center" wrapText="1"/>
    </xf>
    <xf numFmtId="0" fontId="14" fillId="0" borderId="55" xfId="0" applyFont="1" applyBorder="1" applyAlignment="1">
      <alignment horizontal="center" vertical="center" wrapText="1"/>
    </xf>
    <xf numFmtId="0" fontId="14" fillId="0" borderId="54" xfId="0" applyFont="1" applyBorder="1" applyAlignment="1">
      <alignment horizontal="center" vertical="center" wrapText="1"/>
    </xf>
    <xf numFmtId="0" fontId="14" fillId="0" borderId="56" xfId="0" applyFont="1" applyBorder="1" applyAlignment="1">
      <alignment horizontal="center" vertical="center" wrapText="1"/>
    </xf>
    <xf numFmtId="0" fontId="40" fillId="0" borderId="55" xfId="0" applyFont="1" applyBorder="1" applyAlignment="1">
      <alignment horizontal="center" vertical="center" wrapText="1"/>
    </xf>
    <xf numFmtId="0" fontId="40" fillId="0" borderId="54" xfId="0" applyFont="1" applyBorder="1" applyAlignment="1">
      <alignment horizontal="center" vertical="center" wrapText="1"/>
    </xf>
    <xf numFmtId="164" fontId="36" fillId="20" borderId="74" xfId="0" applyNumberFormat="1" applyFont="1" applyFill="1" applyBorder="1" applyAlignment="1">
      <alignment horizontal="center" vertical="center" wrapText="1"/>
    </xf>
    <xf numFmtId="164" fontId="37" fillId="20" borderId="70" xfId="4" applyFont="1" applyFill="1" applyBorder="1" applyAlignment="1">
      <alignment horizontal="center" vertical="center" wrapText="1"/>
    </xf>
    <xf numFmtId="164" fontId="37" fillId="20" borderId="74" xfId="4" applyFont="1" applyFill="1" applyBorder="1" applyAlignment="1">
      <alignment horizontal="center" vertical="center" wrapText="1"/>
    </xf>
    <xf numFmtId="164" fontId="14" fillId="20" borderId="53" xfId="4" applyFont="1" applyFill="1" applyBorder="1" applyAlignment="1">
      <alignment vertical="center" wrapText="1"/>
    </xf>
    <xf numFmtId="164" fontId="37" fillId="5" borderId="12" xfId="4" applyFont="1" applyFill="1" applyBorder="1" applyAlignment="1">
      <alignment vertical="center" wrapText="1"/>
    </xf>
    <xf numFmtId="164" fontId="14" fillId="20" borderId="1" xfId="4" applyFont="1" applyFill="1" applyBorder="1" applyAlignment="1">
      <alignment vertical="center" wrapText="1"/>
    </xf>
    <xf numFmtId="0" fontId="3" fillId="0" borderId="0" xfId="0" applyFont="1" applyAlignment="1">
      <alignment horizontal="left" vertical="center" wrapText="1"/>
    </xf>
    <xf numFmtId="0" fontId="37" fillId="0" borderId="0" xfId="0" applyFont="1" applyAlignment="1">
      <alignment horizontal="left" vertical="center"/>
    </xf>
    <xf numFmtId="0" fontId="41" fillId="0" borderId="0" xfId="0" applyFont="1" applyAlignment="1">
      <alignment horizontal="left" vertical="center"/>
    </xf>
    <xf numFmtId="0" fontId="16" fillId="0" borderId="1" xfId="0" applyFont="1" applyBorder="1" applyAlignment="1">
      <alignment horizontal="center" vertical="center" wrapText="1"/>
    </xf>
    <xf numFmtId="0" fontId="25" fillId="0" borderId="1" xfId="0" applyFont="1" applyBorder="1"/>
    <xf numFmtId="0" fontId="16" fillId="0" borderId="1" xfId="0" applyFont="1" applyBorder="1" applyAlignment="1">
      <alignment horizontal="center" vertical="top" wrapText="1"/>
    </xf>
    <xf numFmtId="0" fontId="15" fillId="0" borderId="1" xfId="0" applyFont="1" applyBorder="1" applyAlignment="1">
      <alignment horizontal="center" vertical="top" wrapText="1"/>
    </xf>
    <xf numFmtId="0" fontId="15" fillId="0" borderId="1" xfId="0" applyFont="1" applyBorder="1" applyAlignment="1">
      <alignment horizontal="center" vertical="center" wrapText="1"/>
    </xf>
    <xf numFmtId="0" fontId="15" fillId="0" borderId="1" xfId="0" applyFont="1" applyBorder="1" applyAlignment="1">
      <alignment horizontal="center"/>
    </xf>
    <xf numFmtId="0" fontId="43" fillId="0" borderId="1" xfId="0" applyFont="1" applyBorder="1" applyAlignment="1">
      <alignment vertical="center"/>
    </xf>
    <xf numFmtId="0" fontId="43" fillId="0" borderId="1" xfId="0" applyFont="1" applyBorder="1" applyAlignment="1">
      <alignment vertical="center" wrapText="1" shrinkToFit="1"/>
    </xf>
    <xf numFmtId="0" fontId="43" fillId="0" borderId="1" xfId="0" applyFont="1" applyBorder="1" applyAlignment="1">
      <alignment vertical="center" wrapText="1"/>
    </xf>
    <xf numFmtId="0" fontId="3" fillId="0" borderId="0" xfId="0" applyFont="1"/>
    <xf numFmtId="0" fontId="16" fillId="0" borderId="2" xfId="0" applyFont="1" applyBorder="1" applyAlignment="1">
      <alignment horizontal="center" vertical="center" wrapText="1"/>
    </xf>
    <xf numFmtId="0" fontId="3" fillId="6" borderId="63" xfId="0" applyFont="1" applyFill="1" applyBorder="1" applyAlignment="1">
      <alignment horizontal="center" vertical="center"/>
    </xf>
    <xf numFmtId="164" fontId="16" fillId="6" borderId="63" xfId="0" applyNumberFormat="1" applyFont="1" applyFill="1" applyBorder="1" applyAlignment="1">
      <alignment horizontal="center" vertical="center" wrapText="1"/>
    </xf>
    <xf numFmtId="0" fontId="3" fillId="0" borderId="2" xfId="0" applyFont="1" applyBorder="1" applyAlignment="1">
      <alignment horizontal="center" vertical="top" wrapText="1"/>
    </xf>
    <xf numFmtId="164" fontId="16" fillId="6" borderId="63" xfId="4" applyFont="1" applyFill="1" applyBorder="1" applyAlignment="1">
      <alignment horizontal="center" vertical="center" wrapText="1"/>
    </xf>
    <xf numFmtId="0" fontId="3" fillId="0" borderId="63" xfId="0" applyFont="1" applyBorder="1" applyAlignment="1">
      <alignment horizontal="center" vertical="center"/>
    </xf>
    <xf numFmtId="0" fontId="15" fillId="0" borderId="2" xfId="0" applyFont="1" applyBorder="1" applyAlignment="1">
      <alignment horizontal="center" vertical="top" wrapText="1"/>
    </xf>
    <xf numFmtId="0" fontId="15" fillId="0" borderId="2" xfId="0" applyFont="1" applyBorder="1" applyAlignment="1">
      <alignment horizontal="center" vertical="center" wrapText="1"/>
    </xf>
    <xf numFmtId="0" fontId="15" fillId="0" borderId="2" xfId="0" applyFont="1" applyBorder="1" applyAlignment="1">
      <alignment horizontal="center"/>
    </xf>
    <xf numFmtId="169" fontId="37" fillId="7" borderId="11" xfId="4" applyNumberFormat="1" applyFont="1" applyFill="1" applyBorder="1" applyAlignment="1">
      <alignment vertical="center" wrapText="1"/>
    </xf>
    <xf numFmtId="0" fontId="14" fillId="5" borderId="74" xfId="0" applyFont="1" applyFill="1" applyBorder="1" applyAlignment="1">
      <alignment horizontal="center" vertical="center" wrapText="1"/>
    </xf>
    <xf numFmtId="0" fontId="14" fillId="0" borderId="25" xfId="0" applyFont="1" applyBorder="1" applyAlignment="1">
      <alignment horizontal="center" vertical="center" wrapText="1"/>
    </xf>
    <xf numFmtId="0" fontId="14" fillId="5" borderId="70" xfId="0" applyFont="1" applyFill="1" applyBorder="1" applyAlignment="1">
      <alignment horizontal="center" vertical="center" wrapText="1"/>
    </xf>
    <xf numFmtId="0" fontId="38" fillId="0" borderId="26" xfId="0" applyFont="1" applyBorder="1" applyAlignment="1">
      <alignment horizontal="center" vertical="center" wrapText="1"/>
    </xf>
    <xf numFmtId="0" fontId="40" fillId="0" borderId="50" xfId="0" applyFont="1" applyBorder="1" applyAlignment="1">
      <alignment horizontal="center" vertical="center"/>
    </xf>
    <xf numFmtId="0" fontId="3" fillId="0" borderId="24" xfId="0" applyFont="1" applyBorder="1" applyAlignment="1">
      <alignment horizontal="center" vertical="center"/>
    </xf>
    <xf numFmtId="0" fontId="37" fillId="5" borderId="53" xfId="0" applyFont="1" applyFill="1" applyBorder="1" applyAlignment="1">
      <alignment horizontal="center" vertical="center"/>
    </xf>
    <xf numFmtId="0" fontId="3" fillId="5" borderId="53" xfId="0" applyFont="1" applyFill="1" applyBorder="1" applyAlignment="1">
      <alignment horizontal="center" vertical="center"/>
    </xf>
    <xf numFmtId="0" fontId="40" fillId="0" borderId="57" xfId="0" applyFont="1" applyBorder="1" applyAlignment="1">
      <alignment horizontal="center" vertical="center"/>
    </xf>
    <xf numFmtId="0" fontId="3" fillId="0" borderId="57" xfId="0" applyFont="1" applyBorder="1" applyAlignment="1">
      <alignment horizontal="center" vertical="center"/>
    </xf>
    <xf numFmtId="0" fontId="40" fillId="0" borderId="1" xfId="0" applyFont="1" applyBorder="1" applyAlignment="1">
      <alignment horizontal="center" vertical="center"/>
    </xf>
    <xf numFmtId="0" fontId="3" fillId="0" borderId="58" xfId="0" applyFont="1" applyBorder="1" applyAlignment="1">
      <alignment horizontal="center" vertical="center"/>
    </xf>
    <xf numFmtId="0" fontId="40" fillId="0" borderId="16" xfId="0" applyFont="1" applyBorder="1" applyAlignment="1">
      <alignment vertical="center"/>
    </xf>
    <xf numFmtId="0" fontId="13" fillId="0" borderId="1" xfId="0" applyFont="1" applyBorder="1" applyAlignment="1">
      <alignment horizontal="center" vertical="center"/>
    </xf>
    <xf numFmtId="0" fontId="39" fillId="0" borderId="61" xfId="0" applyFont="1" applyBorder="1" applyAlignment="1">
      <alignment horizontal="left" vertical="center"/>
    </xf>
    <xf numFmtId="0" fontId="39" fillId="0" borderId="62" xfId="0" applyFont="1" applyBorder="1" applyAlignment="1">
      <alignment horizontal="left" vertical="center"/>
    </xf>
    <xf numFmtId="0" fontId="39" fillId="0" borderId="72" xfId="0" applyFont="1" applyBorder="1" applyAlignment="1">
      <alignment horizontal="left" vertical="center"/>
    </xf>
    <xf numFmtId="0" fontId="39" fillId="0" borderId="72" xfId="0" applyFont="1" applyBorder="1" applyAlignment="1">
      <alignment horizontal="left" vertical="center" wrapText="1" shrinkToFit="1"/>
    </xf>
    <xf numFmtId="0" fontId="39" fillId="0" borderId="72" xfId="0" applyFont="1" applyBorder="1" applyAlignment="1">
      <alignment horizontal="left" vertical="center" wrapText="1"/>
    </xf>
    <xf numFmtId="0" fontId="37" fillId="5" borderId="68" xfId="0" applyFont="1" applyFill="1" applyBorder="1" applyAlignment="1">
      <alignment horizontal="left" vertical="center"/>
    </xf>
    <xf numFmtId="0" fontId="39" fillId="0" borderId="77" xfId="0" applyFont="1" applyBorder="1" applyAlignment="1">
      <alignment horizontal="left" vertical="center"/>
    </xf>
    <xf numFmtId="0" fontId="39" fillId="0" borderId="13" xfId="0" applyFont="1" applyBorder="1" applyAlignment="1">
      <alignment horizontal="left" vertical="center"/>
    </xf>
    <xf numFmtId="0" fontId="39" fillId="0" borderId="65" xfId="0" applyFont="1" applyBorder="1" applyAlignment="1">
      <alignment horizontal="left" vertical="center"/>
    </xf>
    <xf numFmtId="0" fontId="0" fillId="0" borderId="0" xfId="0" applyAlignment="1">
      <alignment horizontal="center" vertical="center"/>
    </xf>
    <xf numFmtId="0" fontId="9" fillId="0" borderId="0" xfId="0" applyFont="1" applyAlignment="1">
      <alignment horizontal="left" vertical="center"/>
    </xf>
    <xf numFmtId="0" fontId="40" fillId="0" borderId="56" xfId="0" applyFont="1" applyBorder="1" applyAlignment="1">
      <alignment horizontal="center" vertical="center"/>
    </xf>
    <xf numFmtId="0" fontId="13" fillId="5" borderId="7" xfId="0" applyFont="1" applyFill="1" applyBorder="1" applyAlignment="1">
      <alignment horizontal="center" vertical="center"/>
    </xf>
    <xf numFmtId="0" fontId="40" fillId="0" borderId="76" xfId="0" applyFont="1" applyBorder="1" applyAlignment="1">
      <alignment horizontal="center" vertical="center"/>
    </xf>
    <xf numFmtId="0" fontId="40" fillId="0" borderId="60" xfId="0" applyFont="1" applyBorder="1" applyAlignment="1">
      <alignment horizontal="center" vertical="center"/>
    </xf>
    <xf numFmtId="0" fontId="40" fillId="0" borderId="64" xfId="0" applyFont="1" applyBorder="1" applyAlignment="1">
      <alignment horizontal="center" vertical="center"/>
    </xf>
    <xf numFmtId="0" fontId="14" fillId="6"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45" fillId="0" borderId="26" xfId="0" applyFont="1" applyBorder="1" applyAlignment="1">
      <alignment horizontal="center" vertical="center" wrapText="1"/>
    </xf>
    <xf numFmtId="0" fontId="45" fillId="0" borderId="25" xfId="0" applyFont="1" applyBorder="1" applyAlignment="1">
      <alignment horizontal="center" vertical="center" wrapText="1"/>
    </xf>
    <xf numFmtId="0" fontId="45" fillId="0" borderId="1" xfId="0" applyFont="1" applyBorder="1" applyAlignment="1">
      <alignment horizontal="center" vertical="center" wrapText="1"/>
    </xf>
    <xf numFmtId="0" fontId="46" fillId="5" borderId="70" xfId="0" applyFont="1" applyFill="1" applyBorder="1" applyAlignment="1">
      <alignment horizontal="center" vertical="center" wrapText="1"/>
    </xf>
    <xf numFmtId="0" fontId="46" fillId="5" borderId="84" xfId="0" applyFont="1" applyFill="1" applyBorder="1" applyAlignment="1">
      <alignment horizontal="center" vertical="center" wrapText="1"/>
    </xf>
    <xf numFmtId="0" fontId="46" fillId="5" borderId="8" xfId="0" applyFont="1" applyFill="1" applyBorder="1" applyAlignment="1">
      <alignment horizontal="center" vertical="center" wrapText="1"/>
    </xf>
    <xf numFmtId="0" fontId="45" fillId="0" borderId="85" xfId="0" applyFont="1" applyBorder="1" applyAlignment="1">
      <alignment horizontal="center" vertical="center" wrapText="1"/>
    </xf>
    <xf numFmtId="0" fontId="45" fillId="0" borderId="72" xfId="0" applyFont="1" applyBorder="1" applyAlignment="1">
      <alignment horizontal="center" vertical="center" wrapText="1"/>
    </xf>
    <xf numFmtId="0" fontId="45" fillId="0" borderId="87" xfId="0" applyFont="1" applyBorder="1" applyAlignment="1">
      <alignment horizontal="center" vertical="center" wrapText="1"/>
    </xf>
    <xf numFmtId="0" fontId="45" fillId="22" borderId="47" xfId="0" applyFont="1" applyFill="1" applyBorder="1" applyAlignment="1">
      <alignment horizontal="center" vertical="center"/>
    </xf>
    <xf numFmtId="0" fontId="41" fillId="22" borderId="82" xfId="0" applyFont="1" applyFill="1" applyBorder="1" applyAlignment="1">
      <alignment horizontal="center"/>
    </xf>
    <xf numFmtId="0" fontId="45" fillId="0" borderId="46" xfId="0" applyFont="1" applyBorder="1" applyAlignment="1">
      <alignment horizontal="center" vertical="center" wrapText="1"/>
    </xf>
    <xf numFmtId="0" fontId="45" fillId="0" borderId="86" xfId="0" applyFont="1" applyBorder="1" applyAlignment="1">
      <alignment horizontal="center" vertical="center" wrapText="1"/>
    </xf>
    <xf numFmtId="0" fontId="45" fillId="0" borderId="88" xfId="0" applyFont="1" applyBorder="1" applyAlignment="1">
      <alignment horizontal="center" vertical="center" wrapText="1"/>
    </xf>
    <xf numFmtId="14" fontId="14" fillId="0" borderId="49" xfId="0" applyNumberFormat="1" applyFont="1" applyBorder="1" applyAlignment="1">
      <alignment horizontal="center" vertical="center" wrapText="1"/>
    </xf>
    <xf numFmtId="14" fontId="14" fillId="0" borderId="44" xfId="0" applyNumberFormat="1" applyFont="1" applyBorder="1" applyAlignment="1">
      <alignment horizontal="center" vertical="center" wrapText="1"/>
    </xf>
    <xf numFmtId="14" fontId="14" fillId="0" borderId="51" xfId="0" applyNumberFormat="1" applyFont="1" applyBorder="1" applyAlignment="1">
      <alignment horizontal="center" vertical="center" wrapText="1"/>
    </xf>
    <xf numFmtId="0" fontId="45" fillId="0" borderId="0" xfId="0" applyFont="1" applyBorder="1" applyAlignment="1">
      <alignment horizontal="center" vertical="center" wrapText="1"/>
    </xf>
    <xf numFmtId="0" fontId="40" fillId="0" borderId="26" xfId="0" applyFont="1" applyBorder="1" applyAlignment="1">
      <alignment horizontal="center" vertical="center" wrapText="1"/>
    </xf>
    <xf numFmtId="0" fontId="40" fillId="0" borderId="24" xfId="0" applyFont="1" applyBorder="1" applyAlignment="1">
      <alignment horizontal="center" vertical="center" wrapText="1"/>
    </xf>
    <xf numFmtId="0" fontId="44" fillId="21" borderId="91" xfId="0" applyFont="1" applyFill="1" applyBorder="1" applyAlignment="1">
      <alignment horizontal="center" vertical="center" wrapText="1"/>
    </xf>
    <xf numFmtId="0" fontId="44" fillId="21" borderId="92" xfId="0" applyFont="1" applyFill="1" applyBorder="1" applyAlignment="1">
      <alignment horizontal="center" vertical="center" wrapText="1"/>
    </xf>
    <xf numFmtId="0" fontId="44" fillId="21" borderId="10" xfId="0" applyFont="1" applyFill="1" applyBorder="1" applyAlignment="1">
      <alignment horizontal="center" vertical="center" wrapText="1"/>
    </xf>
    <xf numFmtId="14" fontId="15" fillId="0" borderId="1" xfId="0" applyNumberFormat="1" applyFont="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left"/>
    </xf>
    <xf numFmtId="0" fontId="0" fillId="0" borderId="1" xfId="0" applyBorder="1"/>
    <xf numFmtId="0" fontId="16" fillId="0" borderId="3" xfId="0" applyFont="1" applyBorder="1" applyAlignment="1">
      <alignment horizontal="center" vertical="center" wrapText="1"/>
    </xf>
    <xf numFmtId="0" fontId="25" fillId="0" borderId="4" xfId="0" applyFont="1" applyBorder="1"/>
    <xf numFmtId="0" fontId="15" fillId="0" borderId="4" xfId="0" applyFont="1" applyBorder="1" applyAlignment="1">
      <alignment horizontal="center" vertical="center" wrapText="1"/>
    </xf>
    <xf numFmtId="14" fontId="42" fillId="0" borderId="4" xfId="0" applyNumberFormat="1" applyFont="1" applyBorder="1" applyAlignment="1">
      <alignment horizontal="center" vertical="center" wrapText="1"/>
    </xf>
    <xf numFmtId="0" fontId="16" fillId="0" borderId="4" xfId="0" applyFont="1" applyBorder="1" applyAlignment="1">
      <alignment horizontal="center" vertical="top" wrapText="1"/>
    </xf>
    <xf numFmtId="0" fontId="3" fillId="6" borderId="93" xfId="0" applyFont="1" applyFill="1" applyBorder="1" applyAlignment="1">
      <alignment horizontal="center" vertical="center"/>
    </xf>
    <xf numFmtId="0" fontId="0" fillId="0" borderId="2" xfId="0" applyBorder="1" applyAlignment="1">
      <alignment horizontal="center"/>
    </xf>
    <xf numFmtId="0" fontId="0" fillId="0" borderId="63" xfId="0" applyBorder="1"/>
    <xf numFmtId="0" fontId="0" fillId="0" borderId="47" xfId="0" applyBorder="1" applyAlignment="1">
      <alignment horizontal="center"/>
    </xf>
    <xf numFmtId="0" fontId="0" fillId="0" borderId="48" xfId="0" applyBorder="1" applyAlignment="1">
      <alignment horizontal="left"/>
    </xf>
    <xf numFmtId="0" fontId="0" fillId="0" borderId="48" xfId="0" applyBorder="1" applyAlignment="1">
      <alignment horizontal="center"/>
    </xf>
    <xf numFmtId="0" fontId="0" fillId="0" borderId="48" xfId="0" applyBorder="1"/>
    <xf numFmtId="0" fontId="0" fillId="0" borderId="82" xfId="0" applyBorder="1"/>
    <xf numFmtId="0" fontId="3" fillId="0" borderId="0" xfId="12"/>
    <xf numFmtId="0" fontId="3" fillId="0" borderId="1" xfId="12" applyBorder="1" applyAlignment="1">
      <alignment horizontal="center" vertical="center"/>
    </xf>
    <xf numFmtId="0" fontId="3" fillId="0" borderId="1" xfId="12" applyBorder="1" applyAlignment="1">
      <alignment horizontal="center"/>
    </xf>
    <xf numFmtId="0" fontId="6" fillId="12" borderId="50" xfId="12" applyFont="1" applyFill="1" applyBorder="1"/>
    <xf numFmtId="0" fontId="3" fillId="0" borderId="3" xfId="12" applyFont="1" applyBorder="1"/>
    <xf numFmtId="0" fontId="3" fillId="0" borderId="4" xfId="12" applyBorder="1" applyAlignment="1">
      <alignment horizontal="center" vertical="center"/>
    </xf>
    <xf numFmtId="0" fontId="3" fillId="0" borderId="4" xfId="12" applyBorder="1" applyAlignment="1">
      <alignment horizontal="center"/>
    </xf>
    <xf numFmtId="0" fontId="3" fillId="0" borderId="93" xfId="12" applyBorder="1" applyAlignment="1">
      <alignment horizontal="center"/>
    </xf>
    <xf numFmtId="0" fontId="3" fillId="0" borderId="2" xfId="12" applyBorder="1"/>
    <xf numFmtId="0" fontId="3" fillId="0" borderId="63" xfId="12" applyBorder="1" applyAlignment="1">
      <alignment horizontal="center"/>
    </xf>
    <xf numFmtId="0" fontId="3" fillId="0" borderId="47" xfId="12" applyBorder="1"/>
    <xf numFmtId="0" fontId="3" fillId="0" borderId="0" xfId="12" applyAlignment="1">
      <alignment horizontal="center"/>
    </xf>
    <xf numFmtId="0" fontId="6" fillId="12" borderId="50" xfId="12" applyFont="1" applyFill="1" applyBorder="1" applyAlignment="1">
      <alignment horizontal="center"/>
    </xf>
    <xf numFmtId="0" fontId="3" fillId="0" borderId="48" xfId="12" applyBorder="1" applyAlignment="1">
      <alignment horizontal="center"/>
    </xf>
    <xf numFmtId="0" fontId="3" fillId="0" borderId="82" xfId="12" applyBorder="1" applyAlignment="1">
      <alignment horizontal="center"/>
    </xf>
    <xf numFmtId="14" fontId="14" fillId="0" borderId="44" xfId="0" applyNumberFormat="1" applyFont="1" applyBorder="1" applyAlignment="1">
      <alignment horizontal="center" vertical="top" wrapText="1"/>
    </xf>
    <xf numFmtId="14" fontId="14" fillId="0" borderId="49" xfId="0" applyNumberFormat="1" applyFont="1" applyBorder="1" applyAlignment="1">
      <alignment horizontal="center" vertical="top" wrapText="1"/>
    </xf>
    <xf numFmtId="14" fontId="14" fillId="0" borderId="51" xfId="0" applyNumberFormat="1" applyFont="1" applyBorder="1" applyAlignment="1">
      <alignment horizontal="center" vertical="top" wrapText="1"/>
    </xf>
    <xf numFmtId="14" fontId="14" fillId="0" borderId="78" xfId="0" applyNumberFormat="1" applyFont="1" applyBorder="1" applyAlignment="1">
      <alignment horizontal="center" vertical="center" wrapText="1"/>
    </xf>
    <xf numFmtId="14" fontId="14" fillId="0" borderId="59" xfId="0" applyNumberFormat="1" applyFont="1" applyBorder="1" applyAlignment="1">
      <alignment horizontal="center" vertical="center" wrapText="1"/>
    </xf>
    <xf numFmtId="14" fontId="14" fillId="0" borderId="66" xfId="0" applyNumberFormat="1" applyFont="1" applyBorder="1" applyAlignment="1">
      <alignment horizontal="center" vertical="center" wrapText="1"/>
    </xf>
    <xf numFmtId="0" fontId="23" fillId="0" borderId="0" xfId="0" applyFont="1" applyAlignment="1">
      <alignment horizontal="center" vertical="center"/>
    </xf>
    <xf numFmtId="0" fontId="37" fillId="5" borderId="83" xfId="0" applyFont="1" applyFill="1" applyBorder="1" applyAlignment="1">
      <alignment horizontal="right" vertical="center" wrapText="1"/>
    </xf>
    <xf numFmtId="0" fontId="37" fillId="5" borderId="11" xfId="0" applyFont="1" applyFill="1" applyBorder="1" applyAlignment="1">
      <alignment horizontal="right" vertical="center" wrapText="1"/>
    </xf>
    <xf numFmtId="0" fontId="37" fillId="5" borderId="16" xfId="0" applyFont="1" applyFill="1" applyBorder="1" applyAlignment="1">
      <alignment horizontal="right" vertical="center" wrapText="1"/>
    </xf>
    <xf numFmtId="0" fontId="40" fillId="0" borderId="68" xfId="0" applyFont="1" applyBorder="1" applyAlignment="1">
      <alignment horizontal="center"/>
    </xf>
    <xf numFmtId="0" fontId="40" fillId="0" borderId="16" xfId="0" applyFont="1" applyBorder="1" applyAlignment="1">
      <alignment horizontal="center"/>
    </xf>
    <xf numFmtId="0" fontId="41" fillId="22" borderId="89" xfId="0" applyFont="1" applyFill="1" applyBorder="1" applyAlignment="1">
      <alignment horizontal="right" vertical="center"/>
    </xf>
    <xf numFmtId="0" fontId="41" fillId="22" borderId="90" xfId="0" applyFont="1" applyFill="1" applyBorder="1" applyAlignment="1">
      <alignment horizontal="right" vertical="center"/>
    </xf>
    <xf numFmtId="0" fontId="47" fillId="22" borderId="68" xfId="0" applyFont="1" applyFill="1" applyBorder="1" applyAlignment="1">
      <alignment horizontal="center" vertical="center"/>
    </xf>
    <xf numFmtId="0" fontId="47" fillId="22" borderId="16" xfId="0" applyFont="1" applyFill="1" applyBorder="1" applyAlignment="1">
      <alignment horizontal="center" vertical="center"/>
    </xf>
    <xf numFmtId="0" fontId="47" fillId="22" borderId="8" xfId="0" applyFont="1" applyFill="1" applyBorder="1" applyAlignment="1">
      <alignment horizontal="center" vertic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1" fillId="0" borderId="22" xfId="10" applyAlignment="1">
      <alignment horizontal="right" indent="1"/>
    </xf>
    <xf numFmtId="0" fontId="21" fillId="0" borderId="34" xfId="10" applyBorder="1" applyAlignment="1">
      <alignment horizontal="right" indent="1"/>
    </xf>
    <xf numFmtId="165" fontId="17" fillId="0" borderId="35" xfId="3">
      <alignment horizontal="center" vertical="center"/>
    </xf>
    <xf numFmtId="0" fontId="5" fillId="4" borderId="13" xfId="0" applyFont="1" applyFill="1" applyBorder="1" applyAlignment="1">
      <alignment horizontal="center" vertical="center" wrapText="1"/>
    </xf>
    <xf numFmtId="0" fontId="0" fillId="0" borderId="14" xfId="0" applyBorder="1"/>
    <xf numFmtId="0" fontId="0" fillId="0" borderId="15" xfId="0" applyBorder="1"/>
    <xf numFmtId="0" fontId="5" fillId="4" borderId="13" xfId="0" quotePrefix="1"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7" fillId="0" borderId="18" xfId="0" applyFont="1" applyBorder="1" applyAlignment="1">
      <alignment horizontal="center" wrapText="1"/>
    </xf>
    <xf numFmtId="0" fontId="0" fillId="0" borderId="19" xfId="0" applyBorder="1"/>
    <xf numFmtId="0" fontId="0" fillId="0" borderId="20" xfId="0" applyBorder="1"/>
    <xf numFmtId="0" fontId="7" fillId="0" borderId="18" xfId="0" applyFont="1" applyBorder="1" applyAlignment="1">
      <alignment horizontal="center"/>
    </xf>
  </cellXfs>
  <cellStyles count="22">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Normal 4" xfId="21" xr:uid="{00000000-0005-0000-0000-00003F000000}"/>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r>
            <a:rPr lang="pt-BR" sz="1050" b="1"/>
            <a:t>PROJETO FINAL</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custT="1"/>
      <dgm:spPr>
        <a:solidFill>
          <a:schemeClr val="accent6">
            <a:lumMod val="75000"/>
          </a:schemeClr>
        </a:solidFill>
      </dgm:spPr>
      <dgm:t>
        <a:bodyPr/>
        <a:lstStyle/>
        <a:p>
          <a:r>
            <a:rPr lang="pt-BR" sz="900" b="1"/>
            <a:t>INTEGRAÇÃO E DADOS</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custT="1"/>
      <dgm:spPr>
        <a:solidFill>
          <a:schemeClr val="accent6">
            <a:lumMod val="75000"/>
          </a:schemeClr>
        </a:solidFill>
      </dgm:spPr>
      <dgm:t>
        <a:bodyPr/>
        <a:lstStyle/>
        <a:p>
          <a:r>
            <a:rPr lang="pt-BR" sz="900"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custT="1"/>
      <dgm:spPr>
        <a:solidFill>
          <a:schemeClr val="accent6">
            <a:lumMod val="75000"/>
          </a:schemeClr>
        </a:solidFill>
      </dgm:spPr>
      <dgm:t>
        <a:bodyPr/>
        <a:lstStyle/>
        <a:p>
          <a:r>
            <a:rPr lang="pt-BR" sz="900"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custT="1"/>
      <dgm:spPr>
        <a:solidFill>
          <a:schemeClr val="accent6">
            <a:lumMod val="75000"/>
          </a:schemeClr>
        </a:solidFill>
      </dgm:spPr>
      <dgm:t>
        <a:bodyPr/>
        <a:lstStyle/>
        <a:p>
          <a:r>
            <a:rPr lang="pt-BR" sz="900" b="1"/>
            <a:t>AVALIAÇÃO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custT="1"/>
      <dgm:spPr>
        <a:solidFill>
          <a:schemeClr val="accent6">
            <a:lumMod val="75000"/>
          </a:schemeClr>
        </a:solidFill>
      </dgm:spPr>
      <dgm:t>
        <a:bodyPr/>
        <a:lstStyle/>
        <a:p>
          <a:r>
            <a:rPr lang="pt-BR" sz="900"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custT="1"/>
      <dgm:spPr>
        <a:solidFill>
          <a:schemeClr val="accent6">
            <a:lumMod val="75000"/>
          </a:schemeClr>
        </a:solidFill>
      </dgm:spPr>
      <dgm:t>
        <a:bodyPr/>
        <a:lstStyle/>
        <a:p>
          <a:r>
            <a:rPr lang="pt-BR" sz="900" b="1"/>
            <a:t>MARKETING </a:t>
          </a:r>
        </a:p>
        <a:p>
          <a:r>
            <a:rPr lang="pt-BR" sz="900"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custT="1"/>
      <dgm:spPr>
        <a:solidFill>
          <a:schemeClr val="accent6">
            <a:lumMod val="75000"/>
          </a:schemeClr>
        </a:solidFill>
      </dgm:spPr>
      <dgm:t>
        <a:bodyPr/>
        <a:lstStyle/>
        <a:p>
          <a:r>
            <a:rPr lang="pt-BR" sz="900"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DOS OBJETIVOS DO PROJETO</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LEVANTAMENTO DE STAKEHOLDERS</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MODELAGEM DE DADOS</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E2157045-4CE0-40CE-9C58-F4043DF91E33}">
      <dgm:prSet/>
      <dgm:spPr/>
      <dgm:t>
        <a:bodyPr/>
        <a:lstStyle/>
        <a:p>
          <a:r>
            <a:rPr lang="pt-BR"/>
            <a:t>SIMULAÇÃO DE DAODS</a:t>
          </a:r>
        </a:p>
      </dgm:t>
    </dgm:pt>
    <dgm:pt modelId="{F9922145-9B07-49CE-9FA6-B33C82D2B167}" type="parTrans" cxnId="{762B93D8-43BE-42B3-8DE5-31247C71202B}">
      <dgm:prSet/>
      <dgm:spPr/>
      <dgm:t>
        <a:bodyPr/>
        <a:lstStyle/>
        <a:p>
          <a:endParaRPr lang="pt-BR"/>
        </a:p>
      </dgm:t>
    </dgm:pt>
    <dgm:pt modelId="{CA9D8683-4E32-4861-94E8-CF694F4D3BA3}" type="sibTrans" cxnId="{762B93D8-43BE-42B3-8DE5-31247C71202B}">
      <dgm:prSet/>
      <dgm:spPr/>
      <dgm:t>
        <a:bodyPr/>
        <a:lstStyle/>
        <a:p>
          <a:endParaRPr lang="pt-BR"/>
        </a:p>
      </dgm:t>
    </dgm:pt>
    <dgm:pt modelId="{D6F5CD79-D3E1-4B19-9C25-479267A00537}">
      <dgm:prSet/>
      <dgm:spPr/>
      <dgm:t>
        <a:bodyPr/>
        <a:lstStyle/>
        <a:p>
          <a:r>
            <a:rPr lang="pt-BR"/>
            <a:t>TESTE DE REPONSIVIDADE</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DOCUMENTAÇÃO TÉCNICA</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MATERIAL DE APRESENTAÇÃÇ</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ANÁLISE DE ACORDO COM BANCO DE DADOS</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ANÁLISE DE  LOCAIS COM EXPANSÃO OTIMISTA</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MAPEAMENTO DE USUÁRIOS()ADMIN E CLIENTE)</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ANÁLISE DE INTERESSE E INFLUÊNCIA</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dgm:t>
        <a:bodyPr/>
        <a:lstStyle/>
        <a:p>
          <a:r>
            <a:rPr lang="pt-BR" b="0"/>
            <a:t>ESTRUTURAÇÃO DO CRONOGRAMA</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MONTAGEM WBS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DEFINIÇÃO DE MARCOS E PRAZOS DE ENTREGA</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DEFINIÇÃO DE TECNOLOGIAS E FERRAMENTAS</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REGISTRO NO PROJECT CHARTER</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REUNIÃO COM PATROCINADORES</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DEFINIÇÃO DE IDENTIDADE VISUAL</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PROTOTIPAGEM FIEL AO PRODUTO FINAL</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CRIAÇÃO DO MODELO ER</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IMPLEMENTAÇÃO NO SQLITE</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BACK/FRONT</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BACK- API PARA AUTENTICAÇÃO DE USUÁRIOS</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BACK- ROTAS PARA MÉTRICAS E RELATÓRIOS</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FRONT- ESTRUTURA DO DASHBOARD EM REACT</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602FD50F-130C-4E3A-A16E-AF79EACA12AD}">
      <dgm:prSet/>
      <dgm:spPr/>
      <dgm:t>
        <a:bodyPr/>
        <a:lstStyle/>
        <a:p>
          <a:r>
            <a:rPr lang="pt-BR"/>
            <a:t>COLETA/GERAÇÃO DE DATASET SIOMULADO</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dgm:t>
        <a:bodyPr/>
        <a:lstStyle/>
        <a:p>
          <a:r>
            <a:rPr lang="pt-BR"/>
            <a:t>IMPORTAÇÃO NO BANCO DE DAODS</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9AC19E5E-60C4-4CCF-A20E-E4814BC2FE9B}">
      <dgm:prSet/>
      <dgm:spPr/>
      <dgm:t>
        <a:bodyPr/>
        <a:lstStyle/>
        <a:p>
          <a:r>
            <a:rPr lang="pt-BR"/>
            <a:t>TESTES  EM DESKTOP E MOBILE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TESTE DE SEGURANÇA</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MANUAL DO USUÁRIO/ GUIA DO DESENVOLVEDOR</a:t>
          </a: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HOSPEDAGEM</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6D7A7801-BB63-47F6-9F80-2013CE3C8DDF}">
      <dgm:prSet/>
      <dgm:spPr/>
      <dgm:t>
        <a:bodyPr/>
        <a:lstStyle/>
        <a:p>
          <a:r>
            <a:rPr lang="pt-BR"/>
            <a:t>TREINAMENTO DA EQUIPE</a:t>
          </a:r>
        </a:p>
      </dgm:t>
    </dgm:pt>
    <dgm:pt modelId="{0BCFA6B9-4E38-4DF4-9665-C5288F643973}" type="parTrans" cxnId="{50BFF7DD-F1F7-43DF-9057-627C4B6D0B71}">
      <dgm:prSet/>
      <dgm:spPr/>
      <dgm:t>
        <a:bodyPr/>
        <a:lstStyle/>
        <a:p>
          <a:endParaRPr lang="pt-BR"/>
        </a:p>
      </dgm:t>
    </dgm:pt>
    <dgm:pt modelId="{EBEA04DD-D1A7-4439-860D-D29C5EFB821E}" type="sibTrans" cxnId="{50BFF7DD-F1F7-43DF-9057-627C4B6D0B71}">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ANÁLISE DE ACOROD COM FEEDBACKS</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MALEABILIDADE/ FACILIDADE DE MUDANÇAS EM RELAÇÃO ÀS DEMANDAS</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NOVAS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ATUALIZAÇÕES FREQUENTES</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PESQUISA DE USUÁRIO E JORNADA DO CLIENTE</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DEFINIÇÃO DE FLUXOS DE NAVEGAÇÃO</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8B784152-901A-4407-8652-835456624E9B}">
      <dgm:prSet/>
      <dgm:spPr/>
      <dgm:t>
        <a:bodyPr/>
        <a:lstStyle/>
        <a:p>
          <a:r>
            <a:rPr lang="pt-BR"/>
            <a:t>FORMAÇÃO DE EQUIPÉ</a:t>
          </a:r>
        </a:p>
      </dgm:t>
    </dgm:pt>
    <dgm:pt modelId="{50A4B54D-F1E8-4E8E-80BE-480B63704D18}" type="parTrans" cxnId="{3ACE920B-5D79-49DB-B9C9-935F7403BF74}">
      <dgm:prSet/>
      <dgm:spPr/>
      <dgm:t>
        <a:bodyPr/>
        <a:lstStyle/>
        <a:p>
          <a:endParaRPr lang="pt-BR"/>
        </a:p>
      </dgm:t>
    </dgm:pt>
    <dgm:pt modelId="{EA0A2CF6-C04E-461D-B923-9F3F27624C76}" type="sibTrans" cxnId="{3ACE920B-5D79-49DB-B9C9-935F7403BF74}">
      <dgm:prSet/>
      <dgm:spPr/>
      <dgm:t>
        <a:bodyPr/>
        <a:lstStyle/>
        <a:p>
          <a:endParaRPr lang="pt-BR"/>
        </a:p>
      </dgm:t>
    </dgm:pt>
    <dgm:pt modelId="{833ADA0A-E8D5-4E8C-9153-6EDFDCCBBF67}">
      <dgm:prSet/>
      <dgm:spPr/>
      <dgm:t>
        <a:bodyPr/>
        <a:lstStyle/>
        <a:p>
          <a:r>
            <a:rPr lang="pt-BR"/>
            <a:t>DEFINIÇÃO DE PAPÉIS</a:t>
          </a:r>
        </a:p>
      </dgm:t>
    </dgm:pt>
    <dgm:pt modelId="{5228ADA1-5A1B-4CAE-A0F5-BE4FCFBD5FA3}" type="parTrans" cxnId="{2943EFA9-FD03-43FB-990F-20202A501EE4}">
      <dgm:prSet/>
      <dgm:spPr/>
      <dgm:t>
        <a:bodyPr/>
        <a:lstStyle/>
        <a:p>
          <a:endParaRPr lang="pt-BR"/>
        </a:p>
      </dgm:t>
    </dgm:pt>
    <dgm:pt modelId="{FA1843F3-DB4C-4418-B6C7-B59E6914B47C}" type="sibTrans" cxnId="{2943EFA9-FD03-43FB-990F-20202A501EE4}">
      <dgm:prSet/>
      <dgm:spPr/>
      <dgm:t>
        <a:bodyPr/>
        <a:lstStyle/>
        <a:p>
          <a:endParaRPr lang="pt-BR"/>
        </a:p>
      </dgm:t>
    </dgm:pt>
    <dgm:pt modelId="{E13A7D06-AF55-4787-895F-46E4729CC904}">
      <dgm:prSet/>
      <dgm:spPr/>
      <dgm:t>
        <a:bodyPr/>
        <a:lstStyle/>
        <a:p>
          <a:r>
            <a:rPr lang="pt-BR"/>
            <a:t>IDENTIFICAÇÃO DE REQUISITOS </a:t>
          </a:r>
        </a:p>
      </dgm:t>
    </dgm:pt>
    <dgm:pt modelId="{3F5EBA67-0E8D-4590-9195-A449E4AAA109}" type="parTrans" cxnId="{327900B5-A151-4CAC-B257-B96588A4D16F}">
      <dgm:prSet/>
      <dgm:spPr/>
      <dgm:t>
        <a:bodyPr/>
        <a:lstStyle/>
        <a:p>
          <a:endParaRPr lang="pt-BR"/>
        </a:p>
      </dgm:t>
    </dgm:pt>
    <dgm:pt modelId="{563ACB59-EDF5-4BF8-A289-E26872BA9AE6}" type="sibTrans" cxnId="{327900B5-A151-4CAC-B257-B96588A4D16F}">
      <dgm:prSet/>
      <dgm:spPr/>
      <dgm:t>
        <a:bodyPr/>
        <a:lstStyle/>
        <a:p>
          <a:endParaRPr lang="pt-BR"/>
        </a:p>
      </dgm:t>
    </dgm:pt>
    <dgm:pt modelId="{89EE6A27-3704-48C2-8A71-EFF30A6D2A36}">
      <dgm:prSet/>
      <dgm:spPr/>
      <dgm:t>
        <a:bodyPr/>
        <a:lstStyle/>
        <a:p>
          <a:r>
            <a:rPr lang="pt-BR"/>
            <a:t>REGISTRO DE REQUISITOS FUNCIONAIS E NÃO FUNCIONAIS</a:t>
          </a:r>
        </a:p>
      </dgm:t>
    </dgm:pt>
    <dgm:pt modelId="{5B39FAF5-8666-4482-B7D6-3186D362CB51}" type="parTrans" cxnId="{7AAB400C-5A51-4F9B-AF1C-264D910051A0}">
      <dgm:prSet/>
      <dgm:spPr/>
      <dgm:t>
        <a:bodyPr/>
        <a:lstStyle/>
        <a:p>
          <a:endParaRPr lang="pt-BR"/>
        </a:p>
      </dgm:t>
    </dgm:pt>
    <dgm:pt modelId="{428CE382-D0D9-4041-B708-18A3B9DAC32C}" type="sibTrans" cxnId="{7AAB400C-5A51-4F9B-AF1C-264D910051A0}">
      <dgm:prSet/>
      <dgm:spPr/>
      <dgm:t>
        <a:bodyPr/>
        <a:lstStyle/>
        <a:p>
          <a:endParaRPr lang="pt-BR"/>
        </a:p>
      </dgm:t>
    </dgm:pt>
    <dgm:pt modelId="{65C93817-A883-4E9E-AD56-42F844304337}">
      <dgm:prSet/>
      <dgm:spPr/>
      <dgm:t>
        <a:bodyPr/>
        <a:lstStyle/>
        <a:p>
          <a:r>
            <a:rPr lang="pt-BR"/>
            <a:t>ESCOLHADO BACK E FRONT END</a:t>
          </a:r>
        </a:p>
      </dgm:t>
    </dgm:pt>
    <dgm:pt modelId="{4A1C3A35-E1CE-44C5-9C62-66534E9A5A1D}" type="parTrans" cxnId="{838EB098-A364-4BB5-AB9D-D71E6FAF9874}">
      <dgm:prSet/>
      <dgm:spPr/>
      <dgm:t>
        <a:bodyPr/>
        <a:lstStyle/>
        <a:p>
          <a:endParaRPr lang="pt-BR"/>
        </a:p>
      </dgm:t>
    </dgm:pt>
    <dgm:pt modelId="{7BB80BE8-EE41-4665-BE34-A344AE348559}" type="sibTrans" cxnId="{838EB098-A364-4BB5-AB9D-D71E6FAF9874}">
      <dgm:prSet/>
      <dgm:spPr/>
      <dgm:t>
        <a:bodyPr/>
        <a:lstStyle/>
        <a:p>
          <a:endParaRPr lang="pt-BR"/>
        </a:p>
      </dgm:t>
    </dgm:pt>
    <dgm:pt modelId="{0CD58797-BEC3-4231-B4C5-E9A965AA5722}">
      <dgm:prSet/>
      <dgm:spPr/>
      <dgm:t>
        <a:bodyPr/>
        <a:lstStyle/>
        <a:p>
          <a:r>
            <a:rPr lang="pt-BR"/>
            <a:t>ANÁLISE DE RISCOS INICIAIS</a:t>
          </a:r>
        </a:p>
      </dgm:t>
    </dgm:pt>
    <dgm:pt modelId="{DA5F6503-659E-4F8C-8A2F-34D8DC893E57}" type="parTrans" cxnId="{AF1397D0-9A20-440C-B877-49D97AC86881}">
      <dgm:prSet/>
      <dgm:spPr/>
      <dgm:t>
        <a:bodyPr/>
        <a:lstStyle/>
        <a:p>
          <a:endParaRPr lang="pt-BR"/>
        </a:p>
      </dgm:t>
    </dgm:pt>
    <dgm:pt modelId="{C72DB32E-D342-43CE-91E6-C3DD75042EF3}" type="sibTrans" cxnId="{AF1397D0-9A20-440C-B877-49D97AC86881}">
      <dgm:prSet/>
      <dgm:spPr/>
      <dgm:t>
        <a:bodyPr/>
        <a:lstStyle/>
        <a:p>
          <a:endParaRPr lang="pt-BR"/>
        </a:p>
      </dgm:t>
    </dgm:pt>
    <dgm:pt modelId="{A849B8C2-041B-4205-8998-350E971D1093}">
      <dgm:prSet/>
      <dgm:spPr/>
      <dgm:t>
        <a:bodyPr/>
        <a:lstStyle/>
        <a:p>
          <a:r>
            <a:rPr lang="pt-BR"/>
            <a:t>LEVANTAMENTO DE RISCOS</a:t>
          </a:r>
        </a:p>
      </dgm:t>
    </dgm:pt>
    <dgm:pt modelId="{8C6EA4B2-2597-4EA2-8C5F-345F60475EAE}" type="parTrans" cxnId="{BC3410E8-A990-459E-85AB-51A7812FFF28}">
      <dgm:prSet/>
      <dgm:spPr/>
      <dgm:t>
        <a:bodyPr/>
        <a:lstStyle/>
        <a:p>
          <a:endParaRPr lang="pt-BR"/>
        </a:p>
      </dgm:t>
    </dgm:pt>
    <dgm:pt modelId="{7234ECFD-75E7-4FB3-8BD7-682CF13D2387}" type="sibTrans" cxnId="{BC3410E8-A990-459E-85AB-51A7812FFF28}">
      <dgm:prSet/>
      <dgm:spPr/>
      <dgm:t>
        <a:bodyPr/>
        <a:lstStyle/>
        <a:p>
          <a:endParaRPr lang="pt-BR"/>
        </a:p>
      </dgm:t>
    </dgm:pt>
    <dgm:pt modelId="{E7B6BFF2-2802-4EB5-956D-6F41160827BD}">
      <dgm:prSet/>
      <dgm:spPr/>
      <dgm:t>
        <a:bodyPr/>
        <a:lstStyle/>
        <a:p>
          <a:r>
            <a:rPr lang="pt-BR"/>
            <a:t>VALIDAÇÃO DE USABILIDADE COM STAKEHOLDERS</a:t>
          </a:r>
        </a:p>
      </dgm:t>
    </dgm:pt>
    <dgm:pt modelId="{87011195-877F-4394-B48A-5C41663ED512}" type="parTrans" cxnId="{A084CDB6-1146-40AF-B573-CB474C29B187}">
      <dgm:prSet/>
      <dgm:spPr/>
      <dgm:t>
        <a:bodyPr/>
        <a:lstStyle/>
        <a:p>
          <a:endParaRPr lang="pt-BR"/>
        </a:p>
      </dgm:t>
    </dgm:pt>
    <dgm:pt modelId="{6FC9AD68-6427-4C33-A9D8-0812C9762B8A}" type="sibTrans" cxnId="{A084CDB6-1146-40AF-B573-CB474C29B187}">
      <dgm:prSet/>
      <dgm:spPr/>
      <dgm:t>
        <a:bodyPr/>
        <a:lstStyle/>
        <a:p>
          <a:endParaRPr lang="pt-BR"/>
        </a:p>
      </dgm:t>
    </dgm:pt>
    <dgm:pt modelId="{C325A0F4-F0CC-4CE5-87C0-BF5D7D98C0B0}">
      <dgm:prSet/>
      <dgm:spPr/>
      <dgm:t>
        <a:bodyPr/>
        <a:lstStyle/>
        <a:p>
          <a:r>
            <a:rPr lang="pt-BR"/>
            <a:t>CRIAÇÃO DE COMPONENTES VISUAIS</a:t>
          </a:r>
        </a:p>
      </dgm:t>
    </dgm:pt>
    <dgm:pt modelId="{649A7A8D-1CDF-430C-93EB-CF67FD4D9888}" type="parTrans" cxnId="{44532A7B-1BD2-4375-BED8-EBE19FF7DF25}">
      <dgm:prSet/>
      <dgm:spPr/>
      <dgm:t>
        <a:bodyPr/>
        <a:lstStyle/>
        <a:p>
          <a:endParaRPr lang="pt-BR"/>
        </a:p>
      </dgm:t>
    </dgm:pt>
    <dgm:pt modelId="{6D12DE1A-D3CE-45E4-B280-9108C707D915}" type="sibTrans" cxnId="{44532A7B-1BD2-4375-BED8-EBE19FF7DF25}">
      <dgm:prSet/>
      <dgm:spPr/>
      <dgm:t>
        <a:bodyPr/>
        <a:lstStyle/>
        <a:p>
          <a:endParaRPr lang="pt-BR"/>
        </a:p>
      </dgm:t>
    </dgm:pt>
    <dgm:pt modelId="{E76EE616-E857-402B-85F8-914563481748}">
      <dgm:prSet/>
      <dgm:spPr/>
      <dgm:t>
        <a:bodyPr/>
        <a:lstStyle/>
        <a:p>
          <a:r>
            <a:rPr lang="pt-BR"/>
            <a:t>AJUSTE PÓS FEEDBACK</a:t>
          </a:r>
        </a:p>
      </dgm:t>
    </dgm:pt>
    <dgm:pt modelId="{AFC958BB-9E55-425F-A8BC-A19355887DA0}" type="parTrans" cxnId="{A1BC505D-B168-4C09-BF64-D7999C4F945D}">
      <dgm:prSet/>
      <dgm:spPr/>
      <dgm:t>
        <a:bodyPr/>
        <a:lstStyle/>
        <a:p>
          <a:endParaRPr lang="pt-BR"/>
        </a:p>
      </dgm:t>
    </dgm:pt>
    <dgm:pt modelId="{DAE377CA-B6FD-4F91-B98B-C504BBA8CE24}" type="sibTrans" cxnId="{A1BC505D-B168-4C09-BF64-D7999C4F945D}">
      <dgm:prSet/>
      <dgm:spPr/>
      <dgm:t>
        <a:bodyPr/>
        <a:lstStyle/>
        <a:p>
          <a:endParaRPr lang="pt-BR"/>
        </a:p>
      </dgm:t>
    </dgm:pt>
    <dgm:pt modelId="{A3AD6C8B-4A3A-416A-BBF9-F89325173FC0}">
      <dgm:prSet/>
      <dgm:spPr/>
      <dgm:t>
        <a:bodyPr/>
        <a:lstStyle/>
        <a:p>
          <a:r>
            <a:rPr lang="pt-BR"/>
            <a:t>CRIAÇÃO DE COMPONENTES(GRÁFICOS, FILTROS)</a:t>
          </a:r>
        </a:p>
      </dgm:t>
    </dgm:pt>
    <dgm:pt modelId="{BC896848-F9B4-4DA5-BD23-6DC883CBFC70}" type="parTrans" cxnId="{F9364223-52E2-4B0B-B454-D0E912E095DD}">
      <dgm:prSet/>
      <dgm:spPr/>
      <dgm:t>
        <a:bodyPr/>
        <a:lstStyle/>
        <a:p>
          <a:endParaRPr lang="pt-BR"/>
        </a:p>
      </dgm:t>
    </dgm:pt>
    <dgm:pt modelId="{5CBA573D-B4B9-4129-9B89-5D0D767449FF}" type="sibTrans" cxnId="{F9364223-52E2-4B0B-B454-D0E912E095DD}">
      <dgm:prSet/>
      <dgm:spPr/>
      <dgm:t>
        <a:bodyPr/>
        <a:lstStyle/>
        <a:p>
          <a:endParaRPr lang="pt-BR"/>
        </a:p>
      </dgm:t>
    </dgm:pt>
    <dgm:pt modelId="{A5554DFB-9557-4B1B-B8D1-049C01D75792}">
      <dgm:prSet/>
      <dgm:spPr/>
      <dgm:t>
        <a:bodyPr/>
        <a:lstStyle/>
        <a:p>
          <a:r>
            <a:rPr lang="pt-BR"/>
            <a:t>RELATÓRIOS EXPORTÁVEIS</a:t>
          </a:r>
        </a:p>
      </dgm:t>
    </dgm:pt>
    <dgm:pt modelId="{909F4953-1FCA-4EB7-916C-7EF76C0B0723}" type="parTrans" cxnId="{F368CEB9-C080-464B-88BD-81DFAC02F5A8}">
      <dgm:prSet/>
      <dgm:spPr/>
      <dgm:t>
        <a:bodyPr/>
        <a:lstStyle/>
        <a:p>
          <a:endParaRPr lang="pt-BR"/>
        </a:p>
      </dgm:t>
    </dgm:pt>
    <dgm:pt modelId="{8AC53DA9-2704-4CA7-827D-9C31E748F3AA}" type="sibTrans" cxnId="{F368CEB9-C080-464B-88BD-81DFAC02F5A8}">
      <dgm:prSet/>
      <dgm:spPr/>
      <dgm:t>
        <a:bodyPr/>
        <a:lstStyle/>
        <a:p>
          <a:endParaRPr lang="pt-BR"/>
        </a:p>
      </dgm:t>
    </dgm:pt>
    <dgm:pt modelId="{30E6617F-97BC-4E57-805D-A81EC4A8DCA9}">
      <dgm:prSet/>
      <dgm:spPr/>
      <dgm:t>
        <a:bodyPr/>
        <a:lstStyle/>
        <a:p>
          <a:r>
            <a:rPr lang="pt-BR"/>
            <a:t>EXPORTAÇÃO EM CSV, PDF/EXCEL</a:t>
          </a:r>
        </a:p>
      </dgm:t>
    </dgm:pt>
    <dgm:pt modelId="{E0D56E97-3FA2-4413-B8E6-208A5EE05914}" type="parTrans" cxnId="{9660529C-95F8-4513-A2FC-97AED5FC3F96}">
      <dgm:prSet/>
      <dgm:spPr/>
      <dgm:t>
        <a:bodyPr/>
        <a:lstStyle/>
        <a:p>
          <a:endParaRPr lang="pt-BR"/>
        </a:p>
      </dgm:t>
    </dgm:pt>
    <dgm:pt modelId="{15C389ED-F4D4-4DBD-9C54-4DC2D676B16B}" type="sibTrans" cxnId="{9660529C-95F8-4513-A2FC-97AED5FC3F96}">
      <dgm:prSet/>
      <dgm:spPr/>
      <dgm:t>
        <a:bodyPr/>
        <a:lstStyle/>
        <a:p>
          <a:endParaRPr lang="pt-BR"/>
        </a:p>
      </dgm:t>
    </dgm:pt>
    <dgm:pt modelId="{A154AC1E-4FDB-4D85-B244-33DCD36715FF}">
      <dgm:prSet/>
      <dgm:spPr/>
      <dgm:t>
        <a:bodyPr/>
        <a:lstStyle/>
        <a:p>
          <a:r>
            <a:rPr lang="pt-BR"/>
            <a:t>ALGORITMOS  DE IA/ML</a:t>
          </a:r>
        </a:p>
      </dgm:t>
    </dgm:pt>
    <dgm:pt modelId="{334A5B22-6D58-4FC5-86C9-F288D54922A5}" type="parTrans" cxnId="{720A923D-3A48-43F2-974D-70F1DB3540C0}">
      <dgm:prSet/>
      <dgm:spPr/>
      <dgm:t>
        <a:bodyPr/>
        <a:lstStyle/>
        <a:p>
          <a:endParaRPr lang="pt-BR"/>
        </a:p>
      </dgm:t>
    </dgm:pt>
    <dgm:pt modelId="{91EF4A68-9441-466B-90A5-EB29EF52AA55}" type="sibTrans" cxnId="{720A923D-3A48-43F2-974D-70F1DB3540C0}">
      <dgm:prSet/>
      <dgm:spPr/>
      <dgm:t>
        <a:bodyPr/>
        <a:lstStyle/>
        <a:p>
          <a:endParaRPr lang="pt-BR"/>
        </a:p>
      </dgm:t>
    </dgm:pt>
    <dgm:pt modelId="{70CC8CC3-849F-4AFA-A3E4-37BCE0C836CC}">
      <dgm:prSet/>
      <dgm:spPr/>
      <dgm:t>
        <a:bodyPr/>
        <a:lstStyle/>
        <a:p>
          <a:r>
            <a:rPr lang="pt-BR"/>
            <a:t>IMPLEMENTAÇÃO DE ALERTAS INTELIGENTES</a:t>
          </a:r>
        </a:p>
      </dgm:t>
    </dgm:pt>
    <dgm:pt modelId="{F145A09B-33F0-4685-9BB5-479CB54FBFC2}" type="parTrans" cxnId="{4473728A-F135-4E2D-8BBA-B9DA52903313}">
      <dgm:prSet/>
      <dgm:spPr/>
      <dgm:t>
        <a:bodyPr/>
        <a:lstStyle/>
        <a:p>
          <a:endParaRPr lang="pt-BR"/>
        </a:p>
      </dgm:t>
    </dgm:pt>
    <dgm:pt modelId="{5E8BC565-373B-4637-89B7-30566CAC455D}" type="sibTrans" cxnId="{4473728A-F135-4E2D-8BBA-B9DA52903313}">
      <dgm:prSet/>
      <dgm:spPr/>
      <dgm:t>
        <a:bodyPr/>
        <a:lstStyle/>
        <a:p>
          <a:endParaRPr lang="pt-BR"/>
        </a:p>
      </dgm:t>
    </dgm:pt>
    <dgm:pt modelId="{00D5FF2C-7C11-4E71-89E7-0692AC90F5ED}">
      <dgm:prSet/>
      <dgm:spPr/>
      <dgm:t>
        <a:bodyPr/>
        <a:lstStyle/>
        <a:p>
          <a:r>
            <a:rPr lang="pt-BR"/>
            <a:t>IDENIFICAÇÃO DE ANOMALIAS</a:t>
          </a:r>
        </a:p>
      </dgm:t>
    </dgm:pt>
    <dgm:pt modelId="{205C998D-60FB-4781-9A46-9CB4CA24B7FA}" type="parTrans" cxnId="{5BA9D351-AB8A-41FD-A411-F80D6BD36771}">
      <dgm:prSet/>
      <dgm:spPr/>
      <dgm:t>
        <a:bodyPr/>
        <a:lstStyle/>
        <a:p>
          <a:endParaRPr lang="pt-BR"/>
        </a:p>
      </dgm:t>
    </dgm:pt>
    <dgm:pt modelId="{8A7AE7EF-A7D0-4722-A83A-8E72EA499AC8}" type="sibTrans" cxnId="{5BA9D351-AB8A-41FD-A411-F80D6BD36771}">
      <dgm:prSet/>
      <dgm:spPr/>
      <dgm:t>
        <a:bodyPr/>
        <a:lstStyle/>
        <a:p>
          <a:endParaRPr lang="pt-BR"/>
        </a:p>
      </dgm:t>
    </dgm:pt>
    <dgm:pt modelId="{2B87BA1B-E322-49CB-956A-21A342FA234D}">
      <dgm:prSet/>
      <dgm:spPr/>
      <dgm:t>
        <a:bodyPr/>
        <a:lstStyle/>
        <a:p>
          <a:r>
            <a:rPr lang="pt-BR"/>
            <a:t>LOGIN/AUTENTICAÇÃO</a:t>
          </a:r>
        </a:p>
      </dgm:t>
    </dgm:pt>
    <dgm:pt modelId="{4924F5E7-DE54-4E2C-8A9A-BBB713555C4B}" type="parTrans" cxnId="{5AECAF70-74DC-4DE7-A8CF-E685312181C6}">
      <dgm:prSet/>
      <dgm:spPr/>
      <dgm:t>
        <a:bodyPr/>
        <a:lstStyle/>
        <a:p>
          <a:endParaRPr lang="pt-BR"/>
        </a:p>
      </dgm:t>
    </dgm:pt>
    <dgm:pt modelId="{F7421C65-7490-49C4-BC70-B243549ED45D}" type="sibTrans" cxnId="{5AECAF70-74DC-4DE7-A8CF-E685312181C6}">
      <dgm:prSet/>
      <dgm:spPr/>
      <dgm:t>
        <a:bodyPr/>
        <a:lstStyle/>
        <a:p>
          <a:endParaRPr lang="pt-BR"/>
        </a:p>
      </dgm:t>
    </dgm:pt>
    <dgm:pt modelId="{9739F6F5-1F3F-47F5-9F76-D08419FA9870}">
      <dgm:prSet/>
      <dgm:spPr/>
      <dgm:t>
        <a:bodyPr/>
        <a:lstStyle/>
        <a:p>
          <a:r>
            <a:rPr lang="pt-BR"/>
            <a:t>VERIFICAÇÃO DE ACESSOS POR PERFIL</a:t>
          </a:r>
        </a:p>
      </dgm:t>
    </dgm:pt>
    <dgm:pt modelId="{CBD2916D-1BE7-4ABE-A509-9C4994AD0117}" type="parTrans" cxnId="{BC9D8B78-EFC9-4BD3-B5A5-971F8CDCEAD6}">
      <dgm:prSet/>
      <dgm:spPr/>
      <dgm:t>
        <a:bodyPr/>
        <a:lstStyle/>
        <a:p>
          <a:endParaRPr lang="pt-BR"/>
        </a:p>
      </dgm:t>
    </dgm:pt>
    <dgm:pt modelId="{32145442-40E7-4657-9A2A-C772032DF9FB}" type="sibTrans" cxnId="{BC9D8B78-EFC9-4BD3-B5A5-971F8CDCEAD6}">
      <dgm:prSet/>
      <dgm:spPr/>
      <dgm:t>
        <a:bodyPr/>
        <a:lstStyle/>
        <a:p>
          <a:endParaRPr lang="pt-BR"/>
        </a:p>
      </dgm:t>
    </dgm:pt>
    <dgm:pt modelId="{5005392C-603F-4C34-8274-1208EF8D81DD}">
      <dgm:prSet/>
      <dgm:spPr/>
      <dgm:t>
        <a:bodyPr/>
        <a:lstStyle/>
        <a:p>
          <a:r>
            <a:rPr lang="pt-BR"/>
            <a:t>TESTE DE DESEMPENHO</a:t>
          </a:r>
        </a:p>
      </dgm:t>
    </dgm:pt>
    <dgm:pt modelId="{550D2DE3-9707-4267-AC73-75C65C32773A}" type="parTrans" cxnId="{1EE39E23-612D-4CA1-BC20-F0E18620FA5F}">
      <dgm:prSet/>
      <dgm:spPr/>
      <dgm:t>
        <a:bodyPr/>
        <a:lstStyle/>
        <a:p>
          <a:endParaRPr lang="pt-BR"/>
        </a:p>
      </dgm:t>
    </dgm:pt>
    <dgm:pt modelId="{F70BAD94-919B-4B30-9A7B-37E5C77E47D6}" type="sibTrans" cxnId="{1EE39E23-612D-4CA1-BC20-F0E18620FA5F}">
      <dgm:prSet/>
      <dgm:spPr/>
      <dgm:t>
        <a:bodyPr/>
        <a:lstStyle/>
        <a:p>
          <a:endParaRPr lang="pt-BR"/>
        </a:p>
      </dgm:t>
    </dgm:pt>
    <dgm:pt modelId="{C9CEB347-17C5-44AE-83D1-3E2FE5215282}">
      <dgm:prSet/>
      <dgm:spPr/>
      <dgm:t>
        <a:bodyPr/>
        <a:lstStyle/>
        <a:p>
          <a:r>
            <a:rPr lang="pt-BR"/>
            <a:t>TESTE DE CARGA MÉDIA DOS DADOS E LATÊNCIA DO SISTEMA</a:t>
          </a:r>
        </a:p>
      </dgm:t>
    </dgm:pt>
    <dgm:pt modelId="{FD57175D-5585-4F19-A421-7D15951C2FBF}" type="parTrans" cxnId="{EA2CE0BD-A78A-4074-98B6-AB0F3B7AA09E}">
      <dgm:prSet/>
      <dgm:spPr/>
      <dgm:t>
        <a:bodyPr/>
        <a:lstStyle/>
        <a:p>
          <a:endParaRPr lang="pt-BR"/>
        </a:p>
      </dgm:t>
    </dgm:pt>
    <dgm:pt modelId="{1BDB247C-BFE5-4C78-B9BA-A61627F48648}" type="sibTrans" cxnId="{EA2CE0BD-A78A-4074-98B6-AB0F3B7AA09E}">
      <dgm:prSet/>
      <dgm:spPr/>
      <dgm:t>
        <a:bodyPr/>
        <a:lstStyle/>
        <a:p>
          <a:endParaRPr lang="pt-BR"/>
        </a:p>
      </dgm:t>
    </dgm:pt>
    <dgm:pt modelId="{A3B5CD4B-871A-4A4D-9D98-622F482BABD0}">
      <dgm:prSet/>
      <dgm:spPr/>
      <dgm:t>
        <a:bodyPr/>
        <a:lstStyle/>
        <a:p>
          <a:r>
            <a:rPr lang="pt-BR"/>
            <a:t>CORREÇÃO DE BUGS</a:t>
          </a:r>
        </a:p>
      </dgm:t>
    </dgm:pt>
    <dgm:pt modelId="{E06115C9-22CC-4BF6-8F01-029D58316B05}" type="parTrans" cxnId="{6B14A89C-05E4-4C58-B838-D26193437FB7}">
      <dgm:prSet/>
      <dgm:spPr/>
      <dgm:t>
        <a:bodyPr/>
        <a:lstStyle/>
        <a:p>
          <a:endParaRPr lang="pt-BR"/>
        </a:p>
      </dgm:t>
    </dgm:pt>
    <dgm:pt modelId="{B30CC350-F341-4329-976A-1CB219F95E34}" type="sibTrans" cxnId="{6B14A89C-05E4-4C58-B838-D26193437FB7}">
      <dgm:prSet/>
      <dgm:spPr/>
      <dgm:t>
        <a:bodyPr/>
        <a:lstStyle/>
        <a:p>
          <a:endParaRPr lang="pt-BR"/>
        </a:p>
      </dgm:t>
    </dgm:pt>
    <dgm:pt modelId="{992CE2A6-45A7-4EFC-B819-918CE725F65D}">
      <dgm:prSet/>
      <dgm:spPr/>
      <dgm:t>
        <a:bodyPr/>
        <a:lstStyle/>
        <a:p>
          <a:r>
            <a:rPr lang="pt-BR"/>
            <a:t>DEPLOY NO GITHUB PAGES</a:t>
          </a:r>
        </a:p>
      </dgm:t>
    </dgm:pt>
    <dgm:pt modelId="{50F6FB93-2C54-4C18-A4B6-66C0AA552EE9}" type="parTrans" cxnId="{A04C38CF-BFB7-4205-BD7A-A25218E69801}">
      <dgm:prSet/>
      <dgm:spPr/>
      <dgm:t>
        <a:bodyPr/>
        <a:lstStyle/>
        <a:p>
          <a:endParaRPr lang="pt-BR"/>
        </a:p>
      </dgm:t>
    </dgm:pt>
    <dgm:pt modelId="{5811E03E-6DFD-4A48-BC75-A94CAD23427B}" type="sibTrans" cxnId="{A04C38CF-BFB7-4205-BD7A-A25218E69801}">
      <dgm:prSet/>
      <dgm:spPr/>
      <dgm:t>
        <a:bodyPr/>
        <a:lstStyle/>
        <a:p>
          <a:endParaRPr lang="pt-BR"/>
        </a:p>
      </dgm:t>
    </dgm:pt>
    <dgm:pt modelId="{BCA0E589-1198-45A1-B6F0-59BED4CD0E72}">
      <dgm:prSet/>
      <dgm:spPr/>
      <dgm:t>
        <a:bodyPr/>
        <a:lstStyle/>
        <a:p>
          <a:r>
            <a:rPr lang="pt-BR"/>
            <a:t>CRIAÇÃO DE BANNERS/ SLIDES</a:t>
          </a:r>
        </a:p>
      </dgm:t>
    </dgm:pt>
    <dgm:pt modelId="{015509AE-D7DF-409A-B61B-7F8ACCD0F205}" type="parTrans" cxnId="{68731809-E9AE-4C62-8934-458DECBA5660}">
      <dgm:prSet/>
      <dgm:spPr/>
      <dgm:t>
        <a:bodyPr/>
        <a:lstStyle/>
        <a:p>
          <a:endParaRPr lang="pt-BR"/>
        </a:p>
      </dgm:t>
    </dgm:pt>
    <dgm:pt modelId="{FA5295CB-C55E-48D8-8B2F-4A9A92114831}" type="sibTrans" cxnId="{68731809-E9AE-4C62-8934-458DECBA5660}">
      <dgm:prSet/>
      <dgm:spPr/>
      <dgm:t>
        <a:bodyPr/>
        <a:lstStyle/>
        <a:p>
          <a:endParaRPr lang="pt-BR"/>
        </a:p>
      </dgm:t>
    </dgm:pt>
    <dgm:pt modelId="{6780E58C-2E7D-4788-BD41-B06E1A31DFF5}">
      <dgm:prSet/>
      <dgm:spPr/>
      <dgm:t>
        <a:bodyPr/>
        <a:lstStyle/>
        <a:p>
          <a:r>
            <a:rPr lang="pt-BR"/>
            <a:t>IMPLEMENTAÇÕES NOVAS</a:t>
          </a:r>
        </a:p>
      </dgm:t>
    </dgm:pt>
    <dgm:pt modelId="{3772E62E-3B5F-4424-A421-9C62E6F30A22}" type="parTrans" cxnId="{605E18A3-1B82-4393-9D49-BC430E93443C}">
      <dgm:prSet/>
      <dgm:spPr/>
      <dgm:t>
        <a:bodyPr/>
        <a:lstStyle/>
        <a:p>
          <a:endParaRPr lang="pt-BR"/>
        </a:p>
      </dgm:t>
    </dgm:pt>
    <dgm:pt modelId="{26D17427-FFEA-4550-AFF2-BA1733BBC318}" type="sibTrans" cxnId="{605E18A3-1B82-4393-9D49-BC430E93443C}">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1"/>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1"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1"/>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4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45">
        <dgm:presLayoutVars>
          <dgm:chPref val="3"/>
        </dgm:presLayoutVars>
      </dgm:prSet>
      <dgm:spPr>
        <a:prstGeom prst="roundRect">
          <a:avLst/>
        </a:prstGeom>
      </dgm:spPr>
    </dgm:pt>
    <dgm:pt modelId="{45896F72-DCDE-404C-8364-99656B71FFED}" type="pres">
      <dgm:prSet presAssocID="{B6389D6D-8AE5-4B3C-9BF6-CF7D2B974EDD}" presName="rootConnector" presStyleLbl="node3" presStyleIdx="0" presStyleCnt="4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4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45">
        <dgm:presLayoutVars>
          <dgm:chPref val="3"/>
        </dgm:presLayoutVars>
      </dgm:prSet>
      <dgm:spPr/>
    </dgm:pt>
    <dgm:pt modelId="{E332D8F5-24D1-438A-A88D-967661A9895B}" type="pres">
      <dgm:prSet presAssocID="{939AE253-A7E2-4EBA-B997-5913C2301F5A}" presName="rootConnector" presStyleLbl="node3" presStyleIdx="1" presStyleCnt="4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4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45">
        <dgm:presLayoutVars>
          <dgm:chPref val="3"/>
        </dgm:presLayoutVars>
      </dgm:prSet>
      <dgm:spPr/>
    </dgm:pt>
    <dgm:pt modelId="{D3BF38C4-1821-483A-AF26-C595ECE3E4B8}" type="pres">
      <dgm:prSet presAssocID="{6ED531EE-0BC7-4118-B43F-7D8D436633A8}" presName="rootConnector" presStyleLbl="node3" presStyleIdx="2" presStyleCnt="4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AACABE3B-83F0-487C-9487-BB6FFDC6C2D2}" type="pres">
      <dgm:prSet presAssocID="{50A4B54D-F1E8-4E8E-80BE-480B63704D18}" presName="Name37" presStyleLbl="parChTrans1D3" presStyleIdx="3" presStyleCnt="45"/>
      <dgm:spPr/>
    </dgm:pt>
    <dgm:pt modelId="{95922F72-EEA8-4643-AD84-34C3F70560A0}" type="pres">
      <dgm:prSet presAssocID="{8B784152-901A-4407-8652-835456624E9B}" presName="hierRoot2" presStyleCnt="0">
        <dgm:presLayoutVars>
          <dgm:hierBranch val="init"/>
        </dgm:presLayoutVars>
      </dgm:prSet>
      <dgm:spPr/>
    </dgm:pt>
    <dgm:pt modelId="{A23761BD-8AA0-401A-BE6A-DAEBFC049143}" type="pres">
      <dgm:prSet presAssocID="{8B784152-901A-4407-8652-835456624E9B}" presName="rootComposite" presStyleCnt="0"/>
      <dgm:spPr/>
    </dgm:pt>
    <dgm:pt modelId="{D23EE572-CA91-4F64-A2F9-AA3E98DE367A}" type="pres">
      <dgm:prSet presAssocID="{8B784152-901A-4407-8652-835456624E9B}" presName="rootText" presStyleLbl="node3" presStyleIdx="3" presStyleCnt="45">
        <dgm:presLayoutVars>
          <dgm:chPref val="3"/>
        </dgm:presLayoutVars>
      </dgm:prSet>
      <dgm:spPr>
        <a:prstGeom prst="roundRect">
          <a:avLst/>
        </a:prstGeom>
      </dgm:spPr>
    </dgm:pt>
    <dgm:pt modelId="{F3C3EB6D-98FB-49FA-AE06-2CD3BD3921A7}" type="pres">
      <dgm:prSet presAssocID="{8B784152-901A-4407-8652-835456624E9B}" presName="rootConnector" presStyleLbl="node3" presStyleIdx="3" presStyleCnt="45"/>
      <dgm:spPr/>
    </dgm:pt>
    <dgm:pt modelId="{43F2EEBB-1F3F-4968-BD9B-007384FAACC1}" type="pres">
      <dgm:prSet presAssocID="{8B784152-901A-4407-8652-835456624E9B}" presName="hierChild4" presStyleCnt="0"/>
      <dgm:spPr/>
    </dgm:pt>
    <dgm:pt modelId="{F32F52B0-2092-40B6-BEA6-98D12A415470}" type="pres">
      <dgm:prSet presAssocID="{8B784152-901A-4407-8652-835456624E9B}" presName="hierChild5" presStyleCnt="0"/>
      <dgm:spPr/>
    </dgm:pt>
    <dgm:pt modelId="{F09C456E-60FC-4B32-83C0-6571F01C86AB}" type="pres">
      <dgm:prSet presAssocID="{5228ADA1-5A1B-4CAE-A0F5-BE4FCFBD5FA3}" presName="Name37" presStyleLbl="parChTrans1D3" presStyleIdx="4" presStyleCnt="45"/>
      <dgm:spPr/>
    </dgm:pt>
    <dgm:pt modelId="{27244F1B-99D7-4801-90E6-392F719DBC34}" type="pres">
      <dgm:prSet presAssocID="{833ADA0A-E8D5-4E8C-9153-6EDFDCCBBF67}" presName="hierRoot2" presStyleCnt="0">
        <dgm:presLayoutVars>
          <dgm:hierBranch val="init"/>
        </dgm:presLayoutVars>
      </dgm:prSet>
      <dgm:spPr/>
    </dgm:pt>
    <dgm:pt modelId="{708FF227-1AC0-4148-854D-3BCCE4A2AA71}" type="pres">
      <dgm:prSet presAssocID="{833ADA0A-E8D5-4E8C-9153-6EDFDCCBBF67}" presName="rootComposite" presStyleCnt="0"/>
      <dgm:spPr/>
    </dgm:pt>
    <dgm:pt modelId="{AF566B2E-1967-46FC-8988-D60DE76AAE4F}" type="pres">
      <dgm:prSet presAssocID="{833ADA0A-E8D5-4E8C-9153-6EDFDCCBBF67}" presName="rootText" presStyleLbl="node3" presStyleIdx="4" presStyleCnt="45">
        <dgm:presLayoutVars>
          <dgm:chPref val="3"/>
        </dgm:presLayoutVars>
      </dgm:prSet>
      <dgm:spPr/>
    </dgm:pt>
    <dgm:pt modelId="{25274ED6-CA90-4230-AF3F-DC45A2CDA978}" type="pres">
      <dgm:prSet presAssocID="{833ADA0A-E8D5-4E8C-9153-6EDFDCCBBF67}" presName="rootConnector" presStyleLbl="node3" presStyleIdx="4" presStyleCnt="45"/>
      <dgm:spPr/>
    </dgm:pt>
    <dgm:pt modelId="{1E30FA96-8BBF-4D68-AEE3-060EAD0FABE2}" type="pres">
      <dgm:prSet presAssocID="{833ADA0A-E8D5-4E8C-9153-6EDFDCCBBF67}" presName="hierChild4" presStyleCnt="0"/>
      <dgm:spPr/>
    </dgm:pt>
    <dgm:pt modelId="{1E4D264D-BE1A-431B-AF91-B98415BF8F49}" type="pres">
      <dgm:prSet presAssocID="{833ADA0A-E8D5-4E8C-9153-6EDFDCCBBF67}" presName="hierChild5" presStyleCnt="0"/>
      <dgm:spPr/>
    </dgm:pt>
    <dgm:pt modelId="{4218B131-1CB3-4EEF-A50C-B5E429229155}" type="pres">
      <dgm:prSet presAssocID="{3F5EBA67-0E8D-4590-9195-A449E4AAA109}" presName="Name37" presStyleLbl="parChTrans1D3" presStyleIdx="5" presStyleCnt="45"/>
      <dgm:spPr/>
    </dgm:pt>
    <dgm:pt modelId="{B637793D-3491-4A9B-B2AB-4E6B9B06D096}" type="pres">
      <dgm:prSet presAssocID="{E13A7D06-AF55-4787-895F-46E4729CC904}" presName="hierRoot2" presStyleCnt="0">
        <dgm:presLayoutVars>
          <dgm:hierBranch val="init"/>
        </dgm:presLayoutVars>
      </dgm:prSet>
      <dgm:spPr/>
    </dgm:pt>
    <dgm:pt modelId="{6F7F2E6E-4260-4C1A-8B08-69B82D04E6B6}" type="pres">
      <dgm:prSet presAssocID="{E13A7D06-AF55-4787-895F-46E4729CC904}" presName="rootComposite" presStyleCnt="0"/>
      <dgm:spPr/>
    </dgm:pt>
    <dgm:pt modelId="{5F8F14F7-0D6F-4DDD-AA25-0FC30730D6F4}" type="pres">
      <dgm:prSet presAssocID="{E13A7D06-AF55-4787-895F-46E4729CC904}" presName="rootText" presStyleLbl="node3" presStyleIdx="5" presStyleCnt="45">
        <dgm:presLayoutVars>
          <dgm:chPref val="3"/>
        </dgm:presLayoutVars>
      </dgm:prSet>
      <dgm:spPr>
        <a:prstGeom prst="roundRect">
          <a:avLst/>
        </a:prstGeom>
      </dgm:spPr>
    </dgm:pt>
    <dgm:pt modelId="{979E53A0-1619-4201-9E63-0BAAC0D83C2B}" type="pres">
      <dgm:prSet presAssocID="{E13A7D06-AF55-4787-895F-46E4729CC904}" presName="rootConnector" presStyleLbl="node3" presStyleIdx="5" presStyleCnt="45"/>
      <dgm:spPr/>
    </dgm:pt>
    <dgm:pt modelId="{BEDDC523-19B3-4ACC-B5A1-39ECD84A7340}" type="pres">
      <dgm:prSet presAssocID="{E13A7D06-AF55-4787-895F-46E4729CC904}" presName="hierChild4" presStyleCnt="0"/>
      <dgm:spPr/>
    </dgm:pt>
    <dgm:pt modelId="{E2D63297-A43F-401E-863A-E35392FFA923}" type="pres">
      <dgm:prSet presAssocID="{E13A7D06-AF55-4787-895F-46E4729CC904}" presName="hierChild5" presStyleCnt="0"/>
      <dgm:spPr/>
    </dgm:pt>
    <dgm:pt modelId="{6D433D5C-249D-4228-92A2-4F51ADBE20DE}" type="pres">
      <dgm:prSet presAssocID="{5B39FAF5-8666-4482-B7D6-3186D362CB51}" presName="Name37" presStyleLbl="parChTrans1D3" presStyleIdx="6" presStyleCnt="45"/>
      <dgm:spPr/>
    </dgm:pt>
    <dgm:pt modelId="{A528114E-0CC0-454C-8A6D-72CB57F1BE41}" type="pres">
      <dgm:prSet presAssocID="{89EE6A27-3704-48C2-8A71-EFF30A6D2A36}" presName="hierRoot2" presStyleCnt="0">
        <dgm:presLayoutVars>
          <dgm:hierBranch val="init"/>
        </dgm:presLayoutVars>
      </dgm:prSet>
      <dgm:spPr/>
    </dgm:pt>
    <dgm:pt modelId="{3D8B85D5-0BD7-44C7-A0F4-90C1CB1D0BFE}" type="pres">
      <dgm:prSet presAssocID="{89EE6A27-3704-48C2-8A71-EFF30A6D2A36}" presName="rootComposite" presStyleCnt="0"/>
      <dgm:spPr/>
    </dgm:pt>
    <dgm:pt modelId="{9A0A10B6-2864-4420-86D2-9B0327788B42}" type="pres">
      <dgm:prSet presAssocID="{89EE6A27-3704-48C2-8A71-EFF30A6D2A36}" presName="rootText" presStyleLbl="node3" presStyleIdx="6" presStyleCnt="45">
        <dgm:presLayoutVars>
          <dgm:chPref val="3"/>
        </dgm:presLayoutVars>
      </dgm:prSet>
      <dgm:spPr/>
    </dgm:pt>
    <dgm:pt modelId="{8039C328-430C-40A8-BA66-2BC44A709AA9}" type="pres">
      <dgm:prSet presAssocID="{89EE6A27-3704-48C2-8A71-EFF30A6D2A36}" presName="rootConnector" presStyleLbl="node3" presStyleIdx="6" presStyleCnt="45"/>
      <dgm:spPr/>
    </dgm:pt>
    <dgm:pt modelId="{EAE7EAB6-C20D-4374-86C1-BBB014117602}" type="pres">
      <dgm:prSet presAssocID="{89EE6A27-3704-48C2-8A71-EFF30A6D2A36}" presName="hierChild4" presStyleCnt="0"/>
      <dgm:spPr/>
    </dgm:pt>
    <dgm:pt modelId="{D0CB3CAD-B1D6-46AF-BA33-2D3C4931F2D8}" type="pres">
      <dgm:prSet presAssocID="{89EE6A27-3704-48C2-8A71-EFF30A6D2A36}"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1"/>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1"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1"/>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7" presStyleCnt="4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7" presStyleCnt="45">
        <dgm:presLayoutVars>
          <dgm:chPref val="3"/>
        </dgm:presLayoutVars>
      </dgm:prSet>
      <dgm:spPr>
        <a:prstGeom prst="roundRect">
          <a:avLst/>
        </a:prstGeom>
      </dgm:spPr>
    </dgm:pt>
    <dgm:pt modelId="{CAC4091A-492F-459B-840C-5F8135FD499F}" type="pres">
      <dgm:prSet presAssocID="{97F38E1B-8B0A-4C1C-BB0E-8DC2824BBDEE}" presName="rootConnector" presStyleLbl="node3" presStyleIdx="7" presStyleCnt="4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2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22">
        <dgm:presLayoutVars>
          <dgm:chPref val="3"/>
        </dgm:presLayoutVars>
      </dgm:prSet>
      <dgm:spPr/>
    </dgm:pt>
    <dgm:pt modelId="{61BD3AC5-6CF6-4CA9-B7DA-7A4EF7D20243}" type="pres">
      <dgm:prSet presAssocID="{86AF350A-A785-4BDD-9C13-1E90196942B4}" presName="rootConnector" presStyleLbl="node4" presStyleIdx="0" presStyleCnt="22"/>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22"/>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22">
        <dgm:presLayoutVars>
          <dgm:chPref val="3"/>
        </dgm:presLayoutVars>
      </dgm:prSet>
      <dgm:spPr/>
    </dgm:pt>
    <dgm:pt modelId="{385FC982-988E-4302-98BB-D7460D5505EC}" type="pres">
      <dgm:prSet presAssocID="{95643014-9364-4ED7-A23C-11FF87634454}" presName="rootConnector" presStyleLbl="node4" presStyleIdx="1" presStyleCnt="22"/>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2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22">
        <dgm:presLayoutVars>
          <dgm:chPref val="3"/>
        </dgm:presLayoutVars>
      </dgm:prSet>
      <dgm:spPr>
        <a:prstGeom prst="roundRect">
          <a:avLst/>
        </a:prstGeom>
      </dgm:spPr>
    </dgm:pt>
    <dgm:pt modelId="{37EBA9EA-1D7F-4485-92CD-286075E5D657}" type="pres">
      <dgm:prSet presAssocID="{85C9611E-0EC3-4C90-8306-3D5D07DB36F8}" presName="rootConnector" presStyleLbl="node4" presStyleIdx="2" presStyleCnt="2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3" presStyleCnt="22"/>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3" presStyleCnt="22">
        <dgm:presLayoutVars>
          <dgm:chPref val="3"/>
        </dgm:presLayoutVars>
      </dgm:prSet>
      <dgm:spPr/>
    </dgm:pt>
    <dgm:pt modelId="{3EDBFA9C-F817-479F-9192-D74217624230}" type="pres">
      <dgm:prSet presAssocID="{C2EFE54E-DDBB-4937-AAAF-B8E47F74D697}" presName="rootConnector" presStyleLbl="node4" presStyleIdx="3" presStyleCnt="22"/>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4" presStyleCnt="22"/>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4" presStyleCnt="22">
        <dgm:presLayoutVars>
          <dgm:chPref val="3"/>
        </dgm:presLayoutVars>
      </dgm:prSet>
      <dgm:spPr/>
    </dgm:pt>
    <dgm:pt modelId="{9DEDF8A8-C04F-4AC1-8A19-9C5D980141EF}" type="pres">
      <dgm:prSet presAssocID="{0B7A893D-34B0-412E-AAF0-3244FF37E62F}" presName="rootConnector" presStyleLbl="node4" presStyleIdx="4" presStyleCnt="22"/>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8361F233-B12E-43F6-BC39-A98D94AE39A7}" type="pres">
      <dgm:prSet presAssocID="{DC6688E7-45CF-4D5C-9D56-6B7EDCF265A6}" presName="Name37" presStyleLbl="parChTrans1D4" presStyleIdx="5" presStyleCnt="22"/>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5" presStyleCnt="22">
        <dgm:presLayoutVars>
          <dgm:chPref val="3"/>
        </dgm:presLayoutVars>
      </dgm:prSet>
      <dgm:spPr>
        <a:prstGeom prst="roundRect">
          <a:avLst/>
        </a:prstGeom>
      </dgm:spPr>
    </dgm:pt>
    <dgm:pt modelId="{C9DB3AA9-5EBE-4CDD-923A-16B2DED554F2}" type="pres">
      <dgm:prSet presAssocID="{EB3954B5-74F4-4D11-9DFF-EA78507987CB}" presName="rootConnector" presStyleLbl="node4" presStyleIdx="5" presStyleCnt="22"/>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B7E66270-C715-4394-A061-97D1254FB300}" type="pres">
      <dgm:prSet presAssocID="{4A1C3A35-E1CE-44C5-9C62-66534E9A5A1D}" presName="Name37" presStyleLbl="parChTrans1D4" presStyleIdx="6" presStyleCnt="22"/>
      <dgm:spPr/>
    </dgm:pt>
    <dgm:pt modelId="{3035D9BB-A0C2-41C5-8AAA-16831FDF4403}" type="pres">
      <dgm:prSet presAssocID="{65C93817-A883-4E9E-AD56-42F844304337}" presName="hierRoot2" presStyleCnt="0">
        <dgm:presLayoutVars>
          <dgm:hierBranch val="init"/>
        </dgm:presLayoutVars>
      </dgm:prSet>
      <dgm:spPr/>
    </dgm:pt>
    <dgm:pt modelId="{A6797FFE-2890-45D4-92C2-9EE8E375BAA0}" type="pres">
      <dgm:prSet presAssocID="{65C93817-A883-4E9E-AD56-42F844304337}" presName="rootComposite" presStyleCnt="0"/>
      <dgm:spPr/>
    </dgm:pt>
    <dgm:pt modelId="{06808615-1F94-4434-A35B-B2AF988B7AD8}" type="pres">
      <dgm:prSet presAssocID="{65C93817-A883-4E9E-AD56-42F844304337}" presName="rootText" presStyleLbl="node4" presStyleIdx="6" presStyleCnt="22">
        <dgm:presLayoutVars>
          <dgm:chPref val="3"/>
        </dgm:presLayoutVars>
      </dgm:prSet>
      <dgm:spPr/>
    </dgm:pt>
    <dgm:pt modelId="{133E5B99-548E-4E5E-9339-368407C0E7C8}" type="pres">
      <dgm:prSet presAssocID="{65C93817-A883-4E9E-AD56-42F844304337}" presName="rootConnector" presStyleLbl="node4" presStyleIdx="6" presStyleCnt="22"/>
      <dgm:spPr/>
    </dgm:pt>
    <dgm:pt modelId="{10CC6FCC-51EB-4C6A-AC5E-46F42B3D1AA4}" type="pres">
      <dgm:prSet presAssocID="{65C93817-A883-4E9E-AD56-42F844304337}" presName="hierChild4" presStyleCnt="0"/>
      <dgm:spPr/>
    </dgm:pt>
    <dgm:pt modelId="{7B3BAB84-64B9-4E4F-826C-42B3CDAEEA91}" type="pres">
      <dgm:prSet presAssocID="{65C93817-A883-4E9E-AD56-42F844304337}" presName="hierChild5" presStyleCnt="0"/>
      <dgm:spPr/>
    </dgm:pt>
    <dgm:pt modelId="{A2A55826-2AED-4194-97B4-CD7DE7D06D66}" type="pres">
      <dgm:prSet presAssocID="{DA5F6503-659E-4F8C-8A2F-34D8DC893E57}" presName="Name37" presStyleLbl="parChTrans1D4" presStyleIdx="7" presStyleCnt="22"/>
      <dgm:spPr/>
    </dgm:pt>
    <dgm:pt modelId="{2A04AE68-1ABE-44E7-AC60-AACF0F73AA54}" type="pres">
      <dgm:prSet presAssocID="{0CD58797-BEC3-4231-B4C5-E9A965AA5722}" presName="hierRoot2" presStyleCnt="0">
        <dgm:presLayoutVars>
          <dgm:hierBranch val="init"/>
        </dgm:presLayoutVars>
      </dgm:prSet>
      <dgm:spPr/>
    </dgm:pt>
    <dgm:pt modelId="{40CC5206-DF5A-4274-BC1B-B32E41E70EF3}" type="pres">
      <dgm:prSet presAssocID="{0CD58797-BEC3-4231-B4C5-E9A965AA5722}" presName="rootComposite" presStyleCnt="0"/>
      <dgm:spPr/>
    </dgm:pt>
    <dgm:pt modelId="{6CEC5A7E-597E-42F1-A33D-BA0BDDF0C1E2}" type="pres">
      <dgm:prSet presAssocID="{0CD58797-BEC3-4231-B4C5-E9A965AA5722}" presName="rootText" presStyleLbl="node4" presStyleIdx="7" presStyleCnt="22">
        <dgm:presLayoutVars>
          <dgm:chPref val="3"/>
        </dgm:presLayoutVars>
      </dgm:prSet>
      <dgm:spPr>
        <a:prstGeom prst="roundRect">
          <a:avLst/>
        </a:prstGeom>
      </dgm:spPr>
    </dgm:pt>
    <dgm:pt modelId="{44B1FD71-ACEC-49DA-B62C-F02E5D2844BF}" type="pres">
      <dgm:prSet presAssocID="{0CD58797-BEC3-4231-B4C5-E9A965AA5722}" presName="rootConnector" presStyleLbl="node4" presStyleIdx="7" presStyleCnt="22"/>
      <dgm:spPr/>
    </dgm:pt>
    <dgm:pt modelId="{00ED619F-436D-47A6-B3E4-BCB668ABA320}" type="pres">
      <dgm:prSet presAssocID="{0CD58797-BEC3-4231-B4C5-E9A965AA5722}" presName="hierChild4" presStyleCnt="0"/>
      <dgm:spPr/>
    </dgm:pt>
    <dgm:pt modelId="{6FFE522E-1077-4D26-9725-DE4923451B99}" type="pres">
      <dgm:prSet presAssocID="{0CD58797-BEC3-4231-B4C5-E9A965AA5722}" presName="hierChild5" presStyleCnt="0"/>
      <dgm:spPr/>
    </dgm:pt>
    <dgm:pt modelId="{5C335BA3-8111-437C-9D43-282D7959319E}" type="pres">
      <dgm:prSet presAssocID="{8C6EA4B2-2597-4EA2-8C5F-345F60475EAE}" presName="Name37" presStyleLbl="parChTrans1D4" presStyleIdx="8" presStyleCnt="22"/>
      <dgm:spPr/>
    </dgm:pt>
    <dgm:pt modelId="{66F80EC2-7C82-4599-BC15-8D4C08E7CC78}" type="pres">
      <dgm:prSet presAssocID="{A849B8C2-041B-4205-8998-350E971D1093}" presName="hierRoot2" presStyleCnt="0">
        <dgm:presLayoutVars>
          <dgm:hierBranch val="init"/>
        </dgm:presLayoutVars>
      </dgm:prSet>
      <dgm:spPr/>
    </dgm:pt>
    <dgm:pt modelId="{D0D2A8F8-F77F-4704-926B-7AE4336AAB13}" type="pres">
      <dgm:prSet presAssocID="{A849B8C2-041B-4205-8998-350E971D1093}" presName="rootComposite" presStyleCnt="0"/>
      <dgm:spPr/>
    </dgm:pt>
    <dgm:pt modelId="{48E68D5F-68C3-4BD0-A860-08E82890BE6C}" type="pres">
      <dgm:prSet presAssocID="{A849B8C2-041B-4205-8998-350E971D1093}" presName="rootText" presStyleLbl="node4" presStyleIdx="8" presStyleCnt="22">
        <dgm:presLayoutVars>
          <dgm:chPref val="3"/>
        </dgm:presLayoutVars>
      </dgm:prSet>
      <dgm:spPr/>
    </dgm:pt>
    <dgm:pt modelId="{DF26CC4F-80C1-4240-8BF8-2F94DEB86CCE}" type="pres">
      <dgm:prSet presAssocID="{A849B8C2-041B-4205-8998-350E971D1093}" presName="rootConnector" presStyleLbl="node4" presStyleIdx="8" presStyleCnt="22"/>
      <dgm:spPr/>
    </dgm:pt>
    <dgm:pt modelId="{E87F507D-7C78-48F3-A2A0-E1198AA5405C}" type="pres">
      <dgm:prSet presAssocID="{A849B8C2-041B-4205-8998-350E971D1093}" presName="hierChild4" presStyleCnt="0"/>
      <dgm:spPr/>
    </dgm:pt>
    <dgm:pt modelId="{9156B023-1758-448B-B1D4-26E1FA5D0296}" type="pres">
      <dgm:prSet presAssocID="{A849B8C2-041B-4205-8998-350E971D1093}"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1"/>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1" custLinFactNeighborY="-2145">
        <dgm:presLayoutVars>
          <dgm:chPref val="3"/>
        </dgm:presLayoutVars>
      </dgm:prSet>
      <dgm:spPr/>
    </dgm:pt>
    <dgm:pt modelId="{05AACB28-368C-4D12-A4D8-69764BDEC4D2}" type="pres">
      <dgm:prSet presAssocID="{4D29C077-1695-455C-9DAA-E15887E6F57B}" presName="rootConnector" presStyleLbl="node2" presStyleIdx="2" presStyleCnt="11"/>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8" presStyleCnt="4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8" presStyleCnt="45">
        <dgm:presLayoutVars>
          <dgm:chPref val="3"/>
        </dgm:presLayoutVars>
      </dgm:prSet>
      <dgm:spPr/>
    </dgm:pt>
    <dgm:pt modelId="{77CF87DA-CCF2-4C68-A6A1-315D38F06E97}" type="pres">
      <dgm:prSet presAssocID="{4EDFDD96-7D03-4644-B893-2DE9B7516A86}" presName="rootConnector" presStyleLbl="node3" presStyleIdx="8" presStyleCnt="4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9" presStyleCnt="2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9" presStyleCnt="22">
        <dgm:presLayoutVars>
          <dgm:chPref val="3"/>
        </dgm:presLayoutVars>
      </dgm:prSet>
      <dgm:spPr/>
    </dgm:pt>
    <dgm:pt modelId="{4AFAFC3D-D935-4174-82BF-8097E9CC3978}" type="pres">
      <dgm:prSet presAssocID="{E2EC6A85-58E6-4744-B75D-3324C60D8EE8}" presName="rootConnector" presStyleLbl="node4" presStyleIdx="9" presStyleCnt="2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10" presStyleCnt="2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10" presStyleCnt="22">
        <dgm:presLayoutVars>
          <dgm:chPref val="3"/>
        </dgm:presLayoutVars>
      </dgm:prSet>
      <dgm:spPr/>
    </dgm:pt>
    <dgm:pt modelId="{3957C82B-EF44-4844-A580-BC3F07AD1AAA}" type="pres">
      <dgm:prSet presAssocID="{69233474-9CCA-431F-ADB6-8A9AC33B9697}" presName="rootConnector" presStyleLbl="node4" presStyleIdx="10" presStyleCnt="2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29851F47-2353-4580-A60D-4AC2F70829C2}" type="pres">
      <dgm:prSet presAssocID="{649A7A8D-1CDF-430C-93EB-CF67FD4D9888}" presName="Name37" presStyleLbl="parChTrans1D4" presStyleIdx="11" presStyleCnt="22"/>
      <dgm:spPr/>
    </dgm:pt>
    <dgm:pt modelId="{C1A48750-C939-41C1-A3BE-18A3F63D68B5}" type="pres">
      <dgm:prSet presAssocID="{C325A0F4-F0CC-4CE5-87C0-BF5D7D98C0B0}" presName="hierRoot2" presStyleCnt="0">
        <dgm:presLayoutVars>
          <dgm:hierBranch val="init"/>
        </dgm:presLayoutVars>
      </dgm:prSet>
      <dgm:spPr/>
    </dgm:pt>
    <dgm:pt modelId="{1EABC045-C771-4211-964D-17420FD3A2D6}" type="pres">
      <dgm:prSet presAssocID="{C325A0F4-F0CC-4CE5-87C0-BF5D7D98C0B0}" presName="rootComposite" presStyleCnt="0"/>
      <dgm:spPr/>
    </dgm:pt>
    <dgm:pt modelId="{723BC5E2-845F-465D-9C66-E34BA9312DC7}" type="pres">
      <dgm:prSet presAssocID="{C325A0F4-F0CC-4CE5-87C0-BF5D7D98C0B0}" presName="rootText" presStyleLbl="node4" presStyleIdx="11" presStyleCnt="22">
        <dgm:presLayoutVars>
          <dgm:chPref val="3"/>
        </dgm:presLayoutVars>
      </dgm:prSet>
      <dgm:spPr/>
    </dgm:pt>
    <dgm:pt modelId="{D3963241-3215-44A3-8BBB-9FC87767A0CA}" type="pres">
      <dgm:prSet presAssocID="{C325A0F4-F0CC-4CE5-87C0-BF5D7D98C0B0}" presName="rootConnector" presStyleLbl="node4" presStyleIdx="11" presStyleCnt="22"/>
      <dgm:spPr/>
    </dgm:pt>
    <dgm:pt modelId="{E473B665-6BBF-4A1F-80FE-DA7954CDF428}" type="pres">
      <dgm:prSet presAssocID="{C325A0F4-F0CC-4CE5-87C0-BF5D7D98C0B0}" presName="hierChild4" presStyleCnt="0"/>
      <dgm:spPr/>
    </dgm:pt>
    <dgm:pt modelId="{8DB2E139-33A9-4391-AB8E-D4648BAE5325}" type="pres">
      <dgm:prSet presAssocID="{C325A0F4-F0CC-4CE5-87C0-BF5D7D98C0B0}" presName="hierChild5" presStyleCnt="0"/>
      <dgm:spPr/>
    </dgm:pt>
    <dgm:pt modelId="{45DE16FF-6E82-4704-A46D-FFD426CDF4D2}" type="pres">
      <dgm:prSet presAssocID="{AFC958BB-9E55-425F-A8BC-A19355887DA0}" presName="Name37" presStyleLbl="parChTrans1D4" presStyleIdx="12" presStyleCnt="22"/>
      <dgm:spPr/>
    </dgm:pt>
    <dgm:pt modelId="{F3986E7E-EA18-401A-9BD2-BEA64DE87CB5}" type="pres">
      <dgm:prSet presAssocID="{E76EE616-E857-402B-85F8-914563481748}" presName="hierRoot2" presStyleCnt="0">
        <dgm:presLayoutVars>
          <dgm:hierBranch val="init"/>
        </dgm:presLayoutVars>
      </dgm:prSet>
      <dgm:spPr/>
    </dgm:pt>
    <dgm:pt modelId="{9BB3CF8D-C5A5-4081-990B-AC27FB220428}" type="pres">
      <dgm:prSet presAssocID="{E76EE616-E857-402B-85F8-914563481748}" presName="rootComposite" presStyleCnt="0"/>
      <dgm:spPr/>
    </dgm:pt>
    <dgm:pt modelId="{C915B677-11B0-473C-A185-7183944E5D80}" type="pres">
      <dgm:prSet presAssocID="{E76EE616-E857-402B-85F8-914563481748}" presName="rootText" presStyleLbl="node4" presStyleIdx="12" presStyleCnt="22">
        <dgm:presLayoutVars>
          <dgm:chPref val="3"/>
        </dgm:presLayoutVars>
      </dgm:prSet>
      <dgm:spPr/>
    </dgm:pt>
    <dgm:pt modelId="{E8E942C4-F532-476E-ACB0-E1C6312A9801}" type="pres">
      <dgm:prSet presAssocID="{E76EE616-E857-402B-85F8-914563481748}" presName="rootConnector" presStyleLbl="node4" presStyleIdx="12" presStyleCnt="22"/>
      <dgm:spPr/>
    </dgm:pt>
    <dgm:pt modelId="{A7EF609E-6A39-4EC9-ADF2-8AF4F4B7D3FB}" type="pres">
      <dgm:prSet presAssocID="{E76EE616-E857-402B-85F8-914563481748}" presName="hierChild4" presStyleCnt="0"/>
      <dgm:spPr/>
    </dgm:pt>
    <dgm:pt modelId="{7072D735-06DB-44A5-A111-FD8BCA5A14CC}" type="pres">
      <dgm:prSet presAssocID="{E76EE616-E857-402B-85F8-914563481748}"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9" presStyleCnt="4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9" presStyleCnt="45">
        <dgm:presLayoutVars>
          <dgm:chPref val="3"/>
        </dgm:presLayoutVars>
      </dgm:prSet>
      <dgm:spPr/>
    </dgm:pt>
    <dgm:pt modelId="{FC89D3C7-0538-47F7-AF35-0B577D30F034}" type="pres">
      <dgm:prSet presAssocID="{141B889D-94F1-45C1-B73E-13B1197CCCF8}" presName="rootConnector" presStyleLbl="node3" presStyleIdx="9" presStyleCnt="4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13" presStyleCnt="2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13" presStyleCnt="22">
        <dgm:presLayoutVars>
          <dgm:chPref val="3"/>
        </dgm:presLayoutVars>
      </dgm:prSet>
      <dgm:spPr/>
    </dgm:pt>
    <dgm:pt modelId="{A2F7DB0A-CD49-4EDD-B25D-FF7E00E87D85}" type="pres">
      <dgm:prSet presAssocID="{0AE7F9E1-765F-489C-8C16-C7BC49A797D9}" presName="rootConnector" presStyleLbl="node4" presStyleIdx="13" presStyleCnt="2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14" presStyleCnt="2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14" presStyleCnt="22">
        <dgm:presLayoutVars>
          <dgm:chPref val="3"/>
        </dgm:presLayoutVars>
      </dgm:prSet>
      <dgm:spPr/>
    </dgm:pt>
    <dgm:pt modelId="{5517D03E-AE9E-4827-A3FB-E1CF8BC3E098}" type="pres">
      <dgm:prSet presAssocID="{1FA32465-79CA-43E4-925C-FD9E6E9DB5C8}" presName="rootConnector" presStyleLbl="node4" presStyleIdx="14" presStyleCnt="2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8572A1FC-E554-4DB8-B555-5853F41151C6}" type="pres">
      <dgm:prSet presAssocID="{87011195-877F-4394-B48A-5C41663ED512}" presName="Name37" presStyleLbl="parChTrans1D4" presStyleIdx="15" presStyleCnt="22"/>
      <dgm:spPr/>
    </dgm:pt>
    <dgm:pt modelId="{849BE460-5467-46F0-954C-C993475D6E6B}" type="pres">
      <dgm:prSet presAssocID="{E7B6BFF2-2802-4EB5-956D-6F41160827BD}" presName="hierRoot2" presStyleCnt="0">
        <dgm:presLayoutVars>
          <dgm:hierBranch val="init"/>
        </dgm:presLayoutVars>
      </dgm:prSet>
      <dgm:spPr/>
    </dgm:pt>
    <dgm:pt modelId="{1F4AD96C-21A4-4E5E-A99D-C714488CCABF}" type="pres">
      <dgm:prSet presAssocID="{E7B6BFF2-2802-4EB5-956D-6F41160827BD}" presName="rootComposite" presStyleCnt="0"/>
      <dgm:spPr/>
    </dgm:pt>
    <dgm:pt modelId="{8D4D93F6-18A8-4BEA-988C-437D671DFCEC}" type="pres">
      <dgm:prSet presAssocID="{E7B6BFF2-2802-4EB5-956D-6F41160827BD}" presName="rootText" presStyleLbl="node4" presStyleIdx="15" presStyleCnt="22">
        <dgm:presLayoutVars>
          <dgm:chPref val="3"/>
        </dgm:presLayoutVars>
      </dgm:prSet>
      <dgm:spPr/>
    </dgm:pt>
    <dgm:pt modelId="{8D1B2FD0-E1B8-4624-A6B5-9C7FAE86852D}" type="pres">
      <dgm:prSet presAssocID="{E7B6BFF2-2802-4EB5-956D-6F41160827BD}" presName="rootConnector" presStyleLbl="node4" presStyleIdx="15" presStyleCnt="22"/>
      <dgm:spPr/>
    </dgm:pt>
    <dgm:pt modelId="{3003D860-DF89-476E-8C7E-176705433D20}" type="pres">
      <dgm:prSet presAssocID="{E7B6BFF2-2802-4EB5-956D-6F41160827BD}" presName="hierChild4" presStyleCnt="0"/>
      <dgm:spPr/>
    </dgm:pt>
    <dgm:pt modelId="{601F2AEE-82B4-46F9-A110-34C636096316}" type="pres">
      <dgm:prSet presAssocID="{E7B6BFF2-2802-4EB5-956D-6F41160827BD}"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1"/>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1"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1"/>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10" presStyleCnt="4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10" presStyleCnt="45">
        <dgm:presLayoutVars>
          <dgm:chPref val="3"/>
        </dgm:presLayoutVars>
      </dgm:prSet>
      <dgm:spPr/>
    </dgm:pt>
    <dgm:pt modelId="{99E07EF1-2718-49C0-B549-73DEE2F71416}" type="pres">
      <dgm:prSet presAssocID="{D9DCBD92-CF2D-4FA3-9650-A94983E94475}" presName="rootConnector" presStyleLbl="node3" presStyleIdx="10" presStyleCnt="4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6" presStyleCnt="2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6" presStyleCnt="22">
        <dgm:presLayoutVars>
          <dgm:chPref val="3"/>
        </dgm:presLayoutVars>
      </dgm:prSet>
      <dgm:spPr/>
    </dgm:pt>
    <dgm:pt modelId="{30BF917B-30C7-4244-BCF5-B6609692DE4D}" type="pres">
      <dgm:prSet presAssocID="{DBA8929B-46BA-404E-A3FA-7CF913B88C72}" presName="rootConnector" presStyleLbl="node4" presStyleIdx="16" presStyleCnt="2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7" presStyleCnt="2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7" presStyleCnt="22">
        <dgm:presLayoutVars>
          <dgm:chPref val="3"/>
        </dgm:presLayoutVars>
      </dgm:prSet>
      <dgm:spPr/>
    </dgm:pt>
    <dgm:pt modelId="{C3AE13EC-AD65-415B-91FB-22FE48785A3E}" type="pres">
      <dgm:prSet presAssocID="{C2E9E08C-C520-4750-9A46-099873830BC9}" presName="rootConnector" presStyleLbl="node4" presStyleIdx="17" presStyleCnt="2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11" presStyleCnt="4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11" presStyleCnt="45">
        <dgm:presLayoutVars>
          <dgm:chPref val="3"/>
        </dgm:presLayoutVars>
      </dgm:prSet>
      <dgm:spPr/>
    </dgm:pt>
    <dgm:pt modelId="{E962E456-3173-4AC8-9388-5565756FFDF6}" type="pres">
      <dgm:prSet presAssocID="{D5E38E4B-FED5-4A0A-B8AA-8728BED387A3}" presName="rootConnector" presStyleLbl="node3" presStyleIdx="11" presStyleCnt="4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8" presStyleCnt="2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8" presStyleCnt="22">
        <dgm:presLayoutVars>
          <dgm:chPref val="3"/>
        </dgm:presLayoutVars>
      </dgm:prSet>
      <dgm:spPr/>
    </dgm:pt>
    <dgm:pt modelId="{4FD3DBF8-676D-4E03-B8F9-806C982C4A66}" type="pres">
      <dgm:prSet presAssocID="{B3F45023-E1E3-43C0-B67F-AD1E7AC51078}" presName="rootConnector" presStyleLbl="node4" presStyleIdx="18" presStyleCnt="2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9" presStyleCnt="22"/>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9" presStyleCnt="22">
        <dgm:presLayoutVars>
          <dgm:chPref val="3"/>
        </dgm:presLayoutVars>
      </dgm:prSet>
      <dgm:spPr/>
    </dgm:pt>
    <dgm:pt modelId="{89AC791A-EBF2-49B2-B781-7B106A580939}" type="pres">
      <dgm:prSet presAssocID="{971055BB-A4A3-40DF-B506-54605DDFB45E}" presName="rootConnector" presStyleLbl="node4" presStyleIdx="19" presStyleCnt="22"/>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20" presStyleCnt="2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20" presStyleCnt="22">
        <dgm:presLayoutVars>
          <dgm:chPref val="3"/>
        </dgm:presLayoutVars>
      </dgm:prSet>
      <dgm:spPr/>
    </dgm:pt>
    <dgm:pt modelId="{1E232AB8-93DE-4845-B58C-D44BE96A7024}" type="pres">
      <dgm:prSet presAssocID="{B71ED880-875D-465D-A2D5-7EFCE170B8F3}" presName="rootConnector" presStyleLbl="node4" presStyleIdx="20" presStyleCnt="2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0BEB1EC0-9AB5-4AF7-9F2A-CC640855E64D}" type="pres">
      <dgm:prSet presAssocID="{BC896848-F9B4-4DA5-BD23-6DC883CBFC70}" presName="Name37" presStyleLbl="parChTrans1D4" presStyleIdx="21" presStyleCnt="22"/>
      <dgm:spPr/>
    </dgm:pt>
    <dgm:pt modelId="{5A60473A-7161-41CB-8B48-954A99C87C02}" type="pres">
      <dgm:prSet presAssocID="{A3AD6C8B-4A3A-416A-BBF9-F89325173FC0}" presName="hierRoot2" presStyleCnt="0">
        <dgm:presLayoutVars>
          <dgm:hierBranch val="init"/>
        </dgm:presLayoutVars>
      </dgm:prSet>
      <dgm:spPr/>
    </dgm:pt>
    <dgm:pt modelId="{01F55262-E777-45FE-967B-89EE3387E07E}" type="pres">
      <dgm:prSet presAssocID="{A3AD6C8B-4A3A-416A-BBF9-F89325173FC0}" presName="rootComposite" presStyleCnt="0"/>
      <dgm:spPr/>
    </dgm:pt>
    <dgm:pt modelId="{FA188EAE-AA75-4201-B42B-389CE7DAD50A}" type="pres">
      <dgm:prSet presAssocID="{A3AD6C8B-4A3A-416A-BBF9-F89325173FC0}" presName="rootText" presStyleLbl="node4" presStyleIdx="21" presStyleCnt="22">
        <dgm:presLayoutVars>
          <dgm:chPref val="3"/>
        </dgm:presLayoutVars>
      </dgm:prSet>
      <dgm:spPr/>
    </dgm:pt>
    <dgm:pt modelId="{B8E65754-AF16-4AC7-B10F-8E45783E805B}" type="pres">
      <dgm:prSet presAssocID="{A3AD6C8B-4A3A-416A-BBF9-F89325173FC0}" presName="rootConnector" presStyleLbl="node4" presStyleIdx="21" presStyleCnt="22"/>
      <dgm:spPr/>
    </dgm:pt>
    <dgm:pt modelId="{FAADEB11-6922-4077-AB9B-68CDDCF7EF67}" type="pres">
      <dgm:prSet presAssocID="{A3AD6C8B-4A3A-416A-BBF9-F89325173FC0}" presName="hierChild4" presStyleCnt="0"/>
      <dgm:spPr/>
    </dgm:pt>
    <dgm:pt modelId="{D9BD9BFB-DF1E-4065-BB92-5790D04241BD}" type="pres">
      <dgm:prSet presAssocID="{A3AD6C8B-4A3A-416A-BBF9-F89325173FC0}"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58BDADBE-4402-4E6F-AB6F-E215C5F98D3B}" type="pres">
      <dgm:prSet presAssocID="{E9CCBF3B-F7D4-491B-83ED-166AFDD5DD30}" presName="Name37" presStyleLbl="parChTrans1D2" presStyleIdx="4" presStyleCnt="11"/>
      <dgm:spPr/>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4" presStyleCnt="11" custScaleX="111662" custLinFactNeighborY="-2145">
        <dgm:presLayoutVars>
          <dgm:chPref val="3"/>
        </dgm:presLayoutVars>
      </dgm:prSet>
      <dgm:spPr/>
    </dgm:pt>
    <dgm:pt modelId="{9BBA3CDE-9578-436B-BF71-4165D5256392}" type="pres">
      <dgm:prSet presAssocID="{025397C8-278A-4FB7-A986-A1B487EA1563}" presName="rootConnector" presStyleLbl="node2" presStyleIdx="4" presStyleCnt="11"/>
      <dgm:spPr/>
    </dgm:pt>
    <dgm:pt modelId="{30CBF445-3176-4871-AE74-8842DAE8EA77}" type="pres">
      <dgm:prSet presAssocID="{025397C8-278A-4FB7-A986-A1B487EA1563}" presName="hierChild4" presStyleCnt="0"/>
      <dgm:spPr/>
    </dgm:pt>
    <dgm:pt modelId="{56484EBF-27DD-4386-A0D0-1C14F44B1EE2}" type="pres">
      <dgm:prSet presAssocID="{F9922145-9B07-49CE-9FA6-B33C82D2B167}" presName="Name37" presStyleLbl="parChTrans1D3" presStyleIdx="12" presStyleCnt="45"/>
      <dgm:spPr/>
    </dgm:pt>
    <dgm:pt modelId="{E63EB971-3061-4937-AAFE-A9B15516E3B4}" type="pres">
      <dgm:prSet presAssocID="{E2157045-4CE0-40CE-9C58-F4043DF91E33}" presName="hierRoot2" presStyleCnt="0">
        <dgm:presLayoutVars>
          <dgm:hierBranch val="init"/>
        </dgm:presLayoutVars>
      </dgm:prSet>
      <dgm:spPr/>
    </dgm:pt>
    <dgm:pt modelId="{2036F450-66E3-430B-8CF0-2641100EEDE6}" type="pres">
      <dgm:prSet presAssocID="{E2157045-4CE0-40CE-9C58-F4043DF91E33}" presName="rootComposite" presStyleCnt="0"/>
      <dgm:spPr/>
    </dgm:pt>
    <dgm:pt modelId="{1B7F2636-2E39-4D22-BF8C-4574EEF2DA91}" type="pres">
      <dgm:prSet presAssocID="{E2157045-4CE0-40CE-9C58-F4043DF91E33}" presName="rootText" presStyleLbl="node3" presStyleIdx="12" presStyleCnt="45">
        <dgm:presLayoutVars>
          <dgm:chPref val="3"/>
        </dgm:presLayoutVars>
      </dgm:prSet>
      <dgm:spPr>
        <a:prstGeom prst="roundRect">
          <a:avLst/>
        </a:prstGeom>
      </dgm:spPr>
    </dgm:pt>
    <dgm:pt modelId="{BE7BA4D1-2AE1-4EE2-9EB8-A1B10CF23D87}" type="pres">
      <dgm:prSet presAssocID="{E2157045-4CE0-40CE-9C58-F4043DF91E33}" presName="rootConnector" presStyleLbl="node3" presStyleIdx="12" presStyleCnt="45"/>
      <dgm:spPr/>
    </dgm:pt>
    <dgm:pt modelId="{FA9B1E33-E44D-439C-B94A-A4ACF77A3ABE}" type="pres">
      <dgm:prSet presAssocID="{E2157045-4CE0-40CE-9C58-F4043DF91E33}" presName="hierChild4" presStyleCnt="0"/>
      <dgm:spPr/>
    </dgm:pt>
    <dgm:pt modelId="{0D769C54-31F6-4E75-A1E5-34D1BB6F5B29}" type="pres">
      <dgm:prSet presAssocID="{E2157045-4CE0-40CE-9C58-F4043DF91E33}" presName="hierChild5" presStyleCnt="0"/>
      <dgm:spPr/>
    </dgm:pt>
    <dgm:pt modelId="{47A21D83-0961-4F83-B6CA-9111DF4BFE52}" type="pres">
      <dgm:prSet presAssocID="{7B0E8674-AF5F-4D43-BDCB-E4D39514593E}" presName="Name37" presStyleLbl="parChTrans1D3" presStyleIdx="13" presStyleCnt="45"/>
      <dgm:spPr/>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13" presStyleCnt="45">
        <dgm:presLayoutVars>
          <dgm:chPref val="3"/>
        </dgm:presLayoutVars>
      </dgm:prSet>
      <dgm:spPr/>
    </dgm:pt>
    <dgm:pt modelId="{9F318731-EE01-4314-B79B-B28E42749C00}" type="pres">
      <dgm:prSet presAssocID="{602FD50F-130C-4E3A-A16E-AF79EACA12AD}" presName="rootConnector" presStyleLbl="node3" presStyleIdx="13" presStyleCnt="45"/>
      <dgm:spPr/>
    </dgm:pt>
    <dgm:pt modelId="{81979E69-6B05-4EC7-AA2F-C9F76EBB2E89}" type="pres">
      <dgm:prSet presAssocID="{602FD50F-130C-4E3A-A16E-AF79EACA12AD}" presName="hierChild4" presStyleCnt="0"/>
      <dgm:spPr/>
    </dgm:pt>
    <dgm:pt modelId="{5C6B34E6-E6BA-4C7A-BDB3-963037826DD2}" type="pres">
      <dgm:prSet presAssocID="{602FD50F-130C-4E3A-A16E-AF79EACA12AD}" presName="hierChild5" presStyleCnt="0"/>
      <dgm:spPr/>
    </dgm:pt>
    <dgm:pt modelId="{807FA1CB-C069-4A68-9F5B-ACB3D4C2C7E0}" type="pres">
      <dgm:prSet presAssocID="{6EAA41E0-1525-42E3-A200-48C0FE921E72}" presName="Name37" presStyleLbl="parChTrans1D3" presStyleIdx="14" presStyleCnt="45"/>
      <dgm:spPr/>
    </dgm:pt>
    <dgm:pt modelId="{D5654D94-4063-4907-90AD-D557FD0FC7D8}" type="pres">
      <dgm:prSet presAssocID="{E5E9916D-2D7F-4C7A-A808-9D88F35BEC5A}" presName="hierRoot2" presStyleCnt="0">
        <dgm:presLayoutVars>
          <dgm:hierBranch val="init"/>
        </dgm:presLayoutVars>
      </dgm:prSet>
      <dgm:spPr/>
    </dgm:pt>
    <dgm:pt modelId="{3B29332E-B997-4913-82FD-7ADE58B37E18}" type="pres">
      <dgm:prSet presAssocID="{E5E9916D-2D7F-4C7A-A808-9D88F35BEC5A}" presName="rootComposite" presStyleCnt="0"/>
      <dgm:spPr/>
    </dgm:pt>
    <dgm:pt modelId="{0B77889B-AAC5-42E4-AC09-1DCA681BCE85}" type="pres">
      <dgm:prSet presAssocID="{E5E9916D-2D7F-4C7A-A808-9D88F35BEC5A}" presName="rootText" presStyleLbl="node3" presStyleIdx="14" presStyleCnt="45">
        <dgm:presLayoutVars>
          <dgm:chPref val="3"/>
        </dgm:presLayoutVars>
      </dgm:prSet>
      <dgm:spPr/>
    </dgm:pt>
    <dgm:pt modelId="{45F7E176-19D1-4464-8B8E-5DA14B89B110}" type="pres">
      <dgm:prSet presAssocID="{E5E9916D-2D7F-4C7A-A808-9D88F35BEC5A}" presName="rootConnector" presStyleLbl="node3" presStyleIdx="14" presStyleCnt="45"/>
      <dgm:spPr/>
    </dgm:pt>
    <dgm:pt modelId="{B4601DB9-3547-46B7-BCB9-99185FEAFD54}" type="pres">
      <dgm:prSet presAssocID="{E5E9916D-2D7F-4C7A-A808-9D88F35BEC5A}" presName="hierChild4" presStyleCnt="0"/>
      <dgm:spPr/>
    </dgm:pt>
    <dgm:pt modelId="{A7A4D252-5741-44E4-B403-B75C460BBA4E}" type="pres">
      <dgm:prSet presAssocID="{E5E9916D-2D7F-4C7A-A808-9D88F35BEC5A}" presName="hierChild5" presStyleCnt="0"/>
      <dgm:spPr/>
    </dgm:pt>
    <dgm:pt modelId="{09A7E8CF-B716-4817-A2A7-3CEEBB9B05E5}" type="pres">
      <dgm:prSet presAssocID="{909F4953-1FCA-4EB7-916C-7EF76C0B0723}" presName="Name37" presStyleLbl="parChTrans1D3" presStyleIdx="15" presStyleCnt="45"/>
      <dgm:spPr/>
    </dgm:pt>
    <dgm:pt modelId="{0B46B387-01E6-4008-A27B-08AB8EF98560}" type="pres">
      <dgm:prSet presAssocID="{A5554DFB-9557-4B1B-B8D1-049C01D75792}" presName="hierRoot2" presStyleCnt="0">
        <dgm:presLayoutVars>
          <dgm:hierBranch val="init"/>
        </dgm:presLayoutVars>
      </dgm:prSet>
      <dgm:spPr/>
    </dgm:pt>
    <dgm:pt modelId="{227B6220-CAAA-4145-86C5-9C64967EE80B}" type="pres">
      <dgm:prSet presAssocID="{A5554DFB-9557-4B1B-B8D1-049C01D75792}" presName="rootComposite" presStyleCnt="0"/>
      <dgm:spPr/>
    </dgm:pt>
    <dgm:pt modelId="{692FA885-A28B-41EF-9395-2D45810D7D90}" type="pres">
      <dgm:prSet presAssocID="{A5554DFB-9557-4B1B-B8D1-049C01D75792}" presName="rootText" presStyleLbl="node3" presStyleIdx="15" presStyleCnt="45">
        <dgm:presLayoutVars>
          <dgm:chPref val="3"/>
        </dgm:presLayoutVars>
      </dgm:prSet>
      <dgm:spPr>
        <a:prstGeom prst="roundRect">
          <a:avLst/>
        </a:prstGeom>
      </dgm:spPr>
    </dgm:pt>
    <dgm:pt modelId="{1A4A3135-EF97-4CFB-B232-73BC38C537FD}" type="pres">
      <dgm:prSet presAssocID="{A5554DFB-9557-4B1B-B8D1-049C01D75792}" presName="rootConnector" presStyleLbl="node3" presStyleIdx="15" presStyleCnt="45"/>
      <dgm:spPr/>
    </dgm:pt>
    <dgm:pt modelId="{FBB2903B-20C2-4BF4-AD43-F4B6A9744A35}" type="pres">
      <dgm:prSet presAssocID="{A5554DFB-9557-4B1B-B8D1-049C01D75792}" presName="hierChild4" presStyleCnt="0"/>
      <dgm:spPr/>
    </dgm:pt>
    <dgm:pt modelId="{76C66389-0452-4C8B-A168-C9B72705C0C5}" type="pres">
      <dgm:prSet presAssocID="{A5554DFB-9557-4B1B-B8D1-049C01D75792}" presName="hierChild5" presStyleCnt="0"/>
      <dgm:spPr/>
    </dgm:pt>
    <dgm:pt modelId="{BD0CFF05-B1AE-4F73-AC52-2857CB7C3586}" type="pres">
      <dgm:prSet presAssocID="{E0D56E97-3FA2-4413-B8E6-208A5EE05914}" presName="Name37" presStyleLbl="parChTrans1D3" presStyleIdx="16" presStyleCnt="45"/>
      <dgm:spPr/>
    </dgm:pt>
    <dgm:pt modelId="{93BA8632-2127-472C-8B31-481A7673BE55}" type="pres">
      <dgm:prSet presAssocID="{30E6617F-97BC-4E57-805D-A81EC4A8DCA9}" presName="hierRoot2" presStyleCnt="0">
        <dgm:presLayoutVars>
          <dgm:hierBranch val="init"/>
        </dgm:presLayoutVars>
      </dgm:prSet>
      <dgm:spPr/>
    </dgm:pt>
    <dgm:pt modelId="{6542302D-89F2-4B47-A112-94FA673EA8B5}" type="pres">
      <dgm:prSet presAssocID="{30E6617F-97BC-4E57-805D-A81EC4A8DCA9}" presName="rootComposite" presStyleCnt="0"/>
      <dgm:spPr/>
    </dgm:pt>
    <dgm:pt modelId="{90D3C96F-EABF-4699-B7DD-A39CC42F3674}" type="pres">
      <dgm:prSet presAssocID="{30E6617F-97BC-4E57-805D-A81EC4A8DCA9}" presName="rootText" presStyleLbl="node3" presStyleIdx="16" presStyleCnt="45">
        <dgm:presLayoutVars>
          <dgm:chPref val="3"/>
        </dgm:presLayoutVars>
      </dgm:prSet>
      <dgm:spPr/>
    </dgm:pt>
    <dgm:pt modelId="{DF225C0E-D212-4262-BC11-CC1B5CB6EF68}" type="pres">
      <dgm:prSet presAssocID="{30E6617F-97BC-4E57-805D-A81EC4A8DCA9}" presName="rootConnector" presStyleLbl="node3" presStyleIdx="16" presStyleCnt="45"/>
      <dgm:spPr/>
    </dgm:pt>
    <dgm:pt modelId="{071F5E85-6C58-4871-A37C-8A2D7240495F}" type="pres">
      <dgm:prSet presAssocID="{30E6617F-97BC-4E57-805D-A81EC4A8DCA9}" presName="hierChild4" presStyleCnt="0"/>
      <dgm:spPr/>
    </dgm:pt>
    <dgm:pt modelId="{2DE2608E-8A0D-4EF8-A774-2D3A4E0B84C9}" type="pres">
      <dgm:prSet presAssocID="{30E6617F-97BC-4E57-805D-A81EC4A8DCA9}" presName="hierChild5" presStyleCnt="0"/>
      <dgm:spPr/>
    </dgm:pt>
    <dgm:pt modelId="{851C8A3F-516D-449D-8527-109C745DC10A}" type="pres">
      <dgm:prSet presAssocID="{334A5B22-6D58-4FC5-86C9-F288D54922A5}" presName="Name37" presStyleLbl="parChTrans1D3" presStyleIdx="17" presStyleCnt="45"/>
      <dgm:spPr/>
    </dgm:pt>
    <dgm:pt modelId="{BD541890-CE07-424F-8760-81F790B20327}" type="pres">
      <dgm:prSet presAssocID="{A154AC1E-4FDB-4D85-B244-33DCD36715FF}" presName="hierRoot2" presStyleCnt="0">
        <dgm:presLayoutVars>
          <dgm:hierBranch val="init"/>
        </dgm:presLayoutVars>
      </dgm:prSet>
      <dgm:spPr/>
    </dgm:pt>
    <dgm:pt modelId="{55BA1108-3C57-4912-9AD7-D79AA01D022E}" type="pres">
      <dgm:prSet presAssocID="{A154AC1E-4FDB-4D85-B244-33DCD36715FF}" presName="rootComposite" presStyleCnt="0"/>
      <dgm:spPr/>
    </dgm:pt>
    <dgm:pt modelId="{8FFDF9B6-6C7F-4D84-8B06-5968A32EA049}" type="pres">
      <dgm:prSet presAssocID="{A154AC1E-4FDB-4D85-B244-33DCD36715FF}" presName="rootText" presStyleLbl="node3" presStyleIdx="17" presStyleCnt="45">
        <dgm:presLayoutVars>
          <dgm:chPref val="3"/>
        </dgm:presLayoutVars>
      </dgm:prSet>
      <dgm:spPr>
        <a:prstGeom prst="roundRect">
          <a:avLst/>
        </a:prstGeom>
      </dgm:spPr>
    </dgm:pt>
    <dgm:pt modelId="{4B2DA94E-B8D4-4EDA-A96D-5FD505A81E6A}" type="pres">
      <dgm:prSet presAssocID="{A154AC1E-4FDB-4D85-B244-33DCD36715FF}" presName="rootConnector" presStyleLbl="node3" presStyleIdx="17" presStyleCnt="45"/>
      <dgm:spPr/>
    </dgm:pt>
    <dgm:pt modelId="{B44B75F8-7CB9-4E02-9242-9463B08D24AF}" type="pres">
      <dgm:prSet presAssocID="{A154AC1E-4FDB-4D85-B244-33DCD36715FF}" presName="hierChild4" presStyleCnt="0"/>
      <dgm:spPr/>
    </dgm:pt>
    <dgm:pt modelId="{B1B82310-AE57-487B-90DE-B7B45CC0CB9D}" type="pres">
      <dgm:prSet presAssocID="{A154AC1E-4FDB-4D85-B244-33DCD36715FF}" presName="hierChild5" presStyleCnt="0"/>
      <dgm:spPr/>
    </dgm:pt>
    <dgm:pt modelId="{0767C46A-FB04-4CBC-995A-1449184C8088}" type="pres">
      <dgm:prSet presAssocID="{F145A09B-33F0-4685-9BB5-479CB54FBFC2}" presName="Name37" presStyleLbl="parChTrans1D3" presStyleIdx="18" presStyleCnt="45"/>
      <dgm:spPr/>
    </dgm:pt>
    <dgm:pt modelId="{F9D2B804-5B69-4245-A914-268950F4E3A1}" type="pres">
      <dgm:prSet presAssocID="{70CC8CC3-849F-4AFA-A3E4-37BCE0C836CC}" presName="hierRoot2" presStyleCnt="0">
        <dgm:presLayoutVars>
          <dgm:hierBranch val="init"/>
        </dgm:presLayoutVars>
      </dgm:prSet>
      <dgm:spPr/>
    </dgm:pt>
    <dgm:pt modelId="{C4967B7F-39F8-46B7-BD45-79A143A21C97}" type="pres">
      <dgm:prSet presAssocID="{70CC8CC3-849F-4AFA-A3E4-37BCE0C836CC}" presName="rootComposite" presStyleCnt="0"/>
      <dgm:spPr/>
    </dgm:pt>
    <dgm:pt modelId="{98ECB315-994B-4E51-9439-51FA20DF1112}" type="pres">
      <dgm:prSet presAssocID="{70CC8CC3-849F-4AFA-A3E4-37BCE0C836CC}" presName="rootText" presStyleLbl="node3" presStyleIdx="18" presStyleCnt="45">
        <dgm:presLayoutVars>
          <dgm:chPref val="3"/>
        </dgm:presLayoutVars>
      </dgm:prSet>
      <dgm:spPr/>
    </dgm:pt>
    <dgm:pt modelId="{095EC442-ACFC-420B-8ED6-4ED22279BF9F}" type="pres">
      <dgm:prSet presAssocID="{70CC8CC3-849F-4AFA-A3E4-37BCE0C836CC}" presName="rootConnector" presStyleLbl="node3" presStyleIdx="18" presStyleCnt="45"/>
      <dgm:spPr/>
    </dgm:pt>
    <dgm:pt modelId="{BD49E8A0-183D-4551-B1E3-AB46B5242D2B}" type="pres">
      <dgm:prSet presAssocID="{70CC8CC3-849F-4AFA-A3E4-37BCE0C836CC}" presName="hierChild4" presStyleCnt="0"/>
      <dgm:spPr/>
    </dgm:pt>
    <dgm:pt modelId="{D2234403-22E3-45B7-B48C-3FD96BA6B80C}" type="pres">
      <dgm:prSet presAssocID="{70CC8CC3-849F-4AFA-A3E4-37BCE0C836CC}" presName="hierChild5" presStyleCnt="0"/>
      <dgm:spPr/>
    </dgm:pt>
    <dgm:pt modelId="{CEA5DFD9-0851-464C-8572-D5D9BE575CB4}" type="pres">
      <dgm:prSet presAssocID="{205C998D-60FB-4781-9A46-9CB4CA24B7FA}" presName="Name37" presStyleLbl="parChTrans1D3" presStyleIdx="19" presStyleCnt="45"/>
      <dgm:spPr/>
    </dgm:pt>
    <dgm:pt modelId="{DC620B0C-ADF9-4E46-A0ED-3E7910EBB479}" type="pres">
      <dgm:prSet presAssocID="{00D5FF2C-7C11-4E71-89E7-0692AC90F5ED}" presName="hierRoot2" presStyleCnt="0">
        <dgm:presLayoutVars>
          <dgm:hierBranch val="init"/>
        </dgm:presLayoutVars>
      </dgm:prSet>
      <dgm:spPr/>
    </dgm:pt>
    <dgm:pt modelId="{6BC71EDA-F6BE-40EE-9236-F10A1341253B}" type="pres">
      <dgm:prSet presAssocID="{00D5FF2C-7C11-4E71-89E7-0692AC90F5ED}" presName="rootComposite" presStyleCnt="0"/>
      <dgm:spPr/>
    </dgm:pt>
    <dgm:pt modelId="{C7522828-7258-459B-91B0-1C7E6D07FFF8}" type="pres">
      <dgm:prSet presAssocID="{00D5FF2C-7C11-4E71-89E7-0692AC90F5ED}" presName="rootText" presStyleLbl="node3" presStyleIdx="19" presStyleCnt="45">
        <dgm:presLayoutVars>
          <dgm:chPref val="3"/>
        </dgm:presLayoutVars>
      </dgm:prSet>
      <dgm:spPr/>
    </dgm:pt>
    <dgm:pt modelId="{70AA4038-9FF8-4B9D-99ED-377CE7FF4E3A}" type="pres">
      <dgm:prSet presAssocID="{00D5FF2C-7C11-4E71-89E7-0692AC90F5ED}" presName="rootConnector" presStyleLbl="node3" presStyleIdx="19" presStyleCnt="45"/>
      <dgm:spPr/>
    </dgm:pt>
    <dgm:pt modelId="{8FE31FFF-6416-420F-AF9D-DC878C83DE24}" type="pres">
      <dgm:prSet presAssocID="{00D5FF2C-7C11-4E71-89E7-0692AC90F5ED}" presName="hierChild4" presStyleCnt="0"/>
      <dgm:spPr/>
    </dgm:pt>
    <dgm:pt modelId="{480FA74F-CD3C-41AF-A838-870C0FA6057A}" type="pres">
      <dgm:prSet presAssocID="{00D5FF2C-7C11-4E71-89E7-0692AC90F5ED}"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5" presStyleCnt="11"/>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5" presStyleCnt="11" custScaleX="108132" custLinFactNeighborY="-2145">
        <dgm:presLayoutVars>
          <dgm:chPref val="3"/>
        </dgm:presLayoutVars>
      </dgm:prSet>
      <dgm:spPr/>
    </dgm:pt>
    <dgm:pt modelId="{0393B6C4-B4FB-4B6B-8DB5-37B9B19AABA4}" type="pres">
      <dgm:prSet presAssocID="{8BB75C25-BB24-48E5-95A1-BDDD2AD67385}" presName="rootConnector" presStyleLbl="node2" presStyleIdx="5" presStyleCnt="11"/>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20" presStyleCnt="4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20" presStyleCnt="45">
        <dgm:presLayoutVars>
          <dgm:chPref val="3"/>
        </dgm:presLayoutVars>
      </dgm:prSet>
      <dgm:spPr>
        <a:prstGeom prst="roundRect">
          <a:avLst/>
        </a:prstGeom>
      </dgm:spPr>
    </dgm:pt>
    <dgm:pt modelId="{C0FC47CA-1988-459D-A473-7CA219823B7E}" type="pres">
      <dgm:prSet presAssocID="{D6F5CD79-D3E1-4B19-9C25-479267A00537}" presName="rootConnector" presStyleLbl="node3" presStyleIdx="20" presStyleCnt="4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21" presStyleCnt="4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21" presStyleCnt="45">
        <dgm:presLayoutVars>
          <dgm:chPref val="3"/>
        </dgm:presLayoutVars>
      </dgm:prSet>
      <dgm:spPr/>
    </dgm:pt>
    <dgm:pt modelId="{2B3E1A31-C7DC-446D-8815-E4813D3B56B4}" type="pres">
      <dgm:prSet presAssocID="{9AC19E5E-60C4-4CCF-A20E-E4814BC2FE9B}" presName="rootConnector" presStyleLbl="node3" presStyleIdx="21" presStyleCnt="4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22" presStyleCnt="4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22" presStyleCnt="45">
        <dgm:presLayoutVars>
          <dgm:chPref val="3"/>
        </dgm:presLayoutVars>
      </dgm:prSet>
      <dgm:spPr>
        <a:prstGeom prst="roundRect">
          <a:avLst/>
        </a:prstGeom>
      </dgm:spPr>
    </dgm:pt>
    <dgm:pt modelId="{7568918C-FAD7-4B9E-9AFD-52C33DE56813}" type="pres">
      <dgm:prSet presAssocID="{03DF699C-3176-485E-B584-5BC85EC703ED}" presName="rootConnector" presStyleLbl="node3" presStyleIdx="22" presStyleCnt="4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94065740-72C0-4B4E-970A-E3DB47F0E555}" type="pres">
      <dgm:prSet presAssocID="{4924F5E7-DE54-4E2C-8A9A-BBB713555C4B}" presName="Name37" presStyleLbl="parChTrans1D3" presStyleIdx="23" presStyleCnt="45"/>
      <dgm:spPr/>
    </dgm:pt>
    <dgm:pt modelId="{0F487DE8-30BC-4848-851A-DFCEDB30F858}" type="pres">
      <dgm:prSet presAssocID="{2B87BA1B-E322-49CB-956A-21A342FA234D}" presName="hierRoot2" presStyleCnt="0">
        <dgm:presLayoutVars>
          <dgm:hierBranch val="init"/>
        </dgm:presLayoutVars>
      </dgm:prSet>
      <dgm:spPr/>
    </dgm:pt>
    <dgm:pt modelId="{FDBDA875-CD82-45E7-A96F-AA2C9356B00D}" type="pres">
      <dgm:prSet presAssocID="{2B87BA1B-E322-49CB-956A-21A342FA234D}" presName="rootComposite" presStyleCnt="0"/>
      <dgm:spPr/>
    </dgm:pt>
    <dgm:pt modelId="{1245B90B-5A41-48F4-B16E-82D9B03B6F3C}" type="pres">
      <dgm:prSet presAssocID="{2B87BA1B-E322-49CB-956A-21A342FA234D}" presName="rootText" presStyleLbl="node3" presStyleIdx="23" presStyleCnt="45">
        <dgm:presLayoutVars>
          <dgm:chPref val="3"/>
        </dgm:presLayoutVars>
      </dgm:prSet>
      <dgm:spPr/>
    </dgm:pt>
    <dgm:pt modelId="{F6DD975A-6C5C-43AC-8856-D58903C89F9E}" type="pres">
      <dgm:prSet presAssocID="{2B87BA1B-E322-49CB-956A-21A342FA234D}" presName="rootConnector" presStyleLbl="node3" presStyleIdx="23" presStyleCnt="45"/>
      <dgm:spPr/>
    </dgm:pt>
    <dgm:pt modelId="{840E03FB-5A7A-42B3-821E-25F2BB28E24B}" type="pres">
      <dgm:prSet presAssocID="{2B87BA1B-E322-49CB-956A-21A342FA234D}" presName="hierChild4" presStyleCnt="0"/>
      <dgm:spPr/>
    </dgm:pt>
    <dgm:pt modelId="{4201355B-E655-4817-A193-9DD4E657F23B}" type="pres">
      <dgm:prSet presAssocID="{2B87BA1B-E322-49CB-956A-21A342FA234D}" presName="hierChild5" presStyleCnt="0"/>
      <dgm:spPr/>
    </dgm:pt>
    <dgm:pt modelId="{F9801FAB-7943-4032-A70E-4774203D83CC}" type="pres">
      <dgm:prSet presAssocID="{CBD2916D-1BE7-4ABE-A509-9C4994AD0117}" presName="Name37" presStyleLbl="parChTrans1D3" presStyleIdx="24" presStyleCnt="45"/>
      <dgm:spPr/>
    </dgm:pt>
    <dgm:pt modelId="{34AEF934-00D9-4A37-984B-D43961DF5059}" type="pres">
      <dgm:prSet presAssocID="{9739F6F5-1F3F-47F5-9F76-D08419FA9870}" presName="hierRoot2" presStyleCnt="0">
        <dgm:presLayoutVars>
          <dgm:hierBranch val="init"/>
        </dgm:presLayoutVars>
      </dgm:prSet>
      <dgm:spPr/>
    </dgm:pt>
    <dgm:pt modelId="{1E7712B0-FB5D-412C-BDA5-0D5491E802ED}" type="pres">
      <dgm:prSet presAssocID="{9739F6F5-1F3F-47F5-9F76-D08419FA9870}" presName="rootComposite" presStyleCnt="0"/>
      <dgm:spPr/>
    </dgm:pt>
    <dgm:pt modelId="{0F927B65-8ACB-4E3C-B88C-152E9EFBA6A5}" type="pres">
      <dgm:prSet presAssocID="{9739F6F5-1F3F-47F5-9F76-D08419FA9870}" presName="rootText" presStyleLbl="node3" presStyleIdx="24" presStyleCnt="45">
        <dgm:presLayoutVars>
          <dgm:chPref val="3"/>
        </dgm:presLayoutVars>
      </dgm:prSet>
      <dgm:spPr/>
    </dgm:pt>
    <dgm:pt modelId="{811E73AC-2E2E-41F3-AF87-E8EF8895BC4F}" type="pres">
      <dgm:prSet presAssocID="{9739F6F5-1F3F-47F5-9F76-D08419FA9870}" presName="rootConnector" presStyleLbl="node3" presStyleIdx="24" presStyleCnt="45"/>
      <dgm:spPr/>
    </dgm:pt>
    <dgm:pt modelId="{92201176-B8A7-4645-850F-5081F4D52F7C}" type="pres">
      <dgm:prSet presAssocID="{9739F6F5-1F3F-47F5-9F76-D08419FA9870}" presName="hierChild4" presStyleCnt="0"/>
      <dgm:spPr/>
    </dgm:pt>
    <dgm:pt modelId="{2EDC3136-5834-4AD9-BD7B-00668BBCE149}" type="pres">
      <dgm:prSet presAssocID="{9739F6F5-1F3F-47F5-9F76-D08419FA9870}" presName="hierChild5" presStyleCnt="0"/>
      <dgm:spPr/>
    </dgm:pt>
    <dgm:pt modelId="{9251F238-D1B1-40F5-9308-BF7AC8C4C6AF}" type="pres">
      <dgm:prSet presAssocID="{550D2DE3-9707-4267-AC73-75C65C32773A}" presName="Name37" presStyleLbl="parChTrans1D3" presStyleIdx="25" presStyleCnt="45"/>
      <dgm:spPr/>
    </dgm:pt>
    <dgm:pt modelId="{83759A89-F8F4-4348-B9F9-8080A7983FC8}" type="pres">
      <dgm:prSet presAssocID="{5005392C-603F-4C34-8274-1208EF8D81DD}" presName="hierRoot2" presStyleCnt="0">
        <dgm:presLayoutVars>
          <dgm:hierBranch val="init"/>
        </dgm:presLayoutVars>
      </dgm:prSet>
      <dgm:spPr/>
    </dgm:pt>
    <dgm:pt modelId="{8D56239D-06CA-4E00-ADB0-1985B77FAF9F}" type="pres">
      <dgm:prSet presAssocID="{5005392C-603F-4C34-8274-1208EF8D81DD}" presName="rootComposite" presStyleCnt="0"/>
      <dgm:spPr/>
    </dgm:pt>
    <dgm:pt modelId="{91F267C8-4DD2-4B38-92CF-A6286F8F658A}" type="pres">
      <dgm:prSet presAssocID="{5005392C-603F-4C34-8274-1208EF8D81DD}" presName="rootText" presStyleLbl="node3" presStyleIdx="25" presStyleCnt="45">
        <dgm:presLayoutVars>
          <dgm:chPref val="3"/>
        </dgm:presLayoutVars>
      </dgm:prSet>
      <dgm:spPr>
        <a:prstGeom prst="roundRect">
          <a:avLst/>
        </a:prstGeom>
      </dgm:spPr>
    </dgm:pt>
    <dgm:pt modelId="{A71D8C9E-4BA9-471B-9BD1-EED4FC1E910D}" type="pres">
      <dgm:prSet presAssocID="{5005392C-603F-4C34-8274-1208EF8D81DD}" presName="rootConnector" presStyleLbl="node3" presStyleIdx="25" presStyleCnt="45"/>
      <dgm:spPr/>
    </dgm:pt>
    <dgm:pt modelId="{77D81C97-1F60-42FE-81F2-4653B9221955}" type="pres">
      <dgm:prSet presAssocID="{5005392C-603F-4C34-8274-1208EF8D81DD}" presName="hierChild4" presStyleCnt="0"/>
      <dgm:spPr/>
    </dgm:pt>
    <dgm:pt modelId="{0B9DA8DC-DC18-4DEA-ACBE-A9E60A5940C2}" type="pres">
      <dgm:prSet presAssocID="{5005392C-603F-4C34-8274-1208EF8D81DD}" presName="hierChild5" presStyleCnt="0"/>
      <dgm:spPr/>
    </dgm:pt>
    <dgm:pt modelId="{F4582EE8-28A1-4FD7-AC41-96A81F61FDEE}" type="pres">
      <dgm:prSet presAssocID="{FD57175D-5585-4F19-A421-7D15951C2FBF}" presName="Name37" presStyleLbl="parChTrans1D3" presStyleIdx="26" presStyleCnt="45"/>
      <dgm:spPr/>
    </dgm:pt>
    <dgm:pt modelId="{F24538C0-114F-47DF-93AA-9E29E842A056}" type="pres">
      <dgm:prSet presAssocID="{C9CEB347-17C5-44AE-83D1-3E2FE5215282}" presName="hierRoot2" presStyleCnt="0">
        <dgm:presLayoutVars>
          <dgm:hierBranch val="init"/>
        </dgm:presLayoutVars>
      </dgm:prSet>
      <dgm:spPr/>
    </dgm:pt>
    <dgm:pt modelId="{433ED94A-7823-4F76-BFA9-310C59E47A59}" type="pres">
      <dgm:prSet presAssocID="{C9CEB347-17C5-44AE-83D1-3E2FE5215282}" presName="rootComposite" presStyleCnt="0"/>
      <dgm:spPr/>
    </dgm:pt>
    <dgm:pt modelId="{91E86578-EB11-4EA0-B97E-4F003504EE98}" type="pres">
      <dgm:prSet presAssocID="{C9CEB347-17C5-44AE-83D1-3E2FE5215282}" presName="rootText" presStyleLbl="node3" presStyleIdx="26" presStyleCnt="45">
        <dgm:presLayoutVars>
          <dgm:chPref val="3"/>
        </dgm:presLayoutVars>
      </dgm:prSet>
      <dgm:spPr/>
    </dgm:pt>
    <dgm:pt modelId="{31819BBC-89A5-4145-8470-99808C82CF76}" type="pres">
      <dgm:prSet presAssocID="{C9CEB347-17C5-44AE-83D1-3E2FE5215282}" presName="rootConnector" presStyleLbl="node3" presStyleIdx="26" presStyleCnt="45"/>
      <dgm:spPr/>
    </dgm:pt>
    <dgm:pt modelId="{C095CD66-91F9-4741-88A0-D9BFB4744F2B}" type="pres">
      <dgm:prSet presAssocID="{C9CEB347-17C5-44AE-83D1-3E2FE5215282}" presName="hierChild4" presStyleCnt="0"/>
      <dgm:spPr/>
    </dgm:pt>
    <dgm:pt modelId="{258B5838-078F-4189-B6BB-52E745C9BD8E}" type="pres">
      <dgm:prSet presAssocID="{C9CEB347-17C5-44AE-83D1-3E2FE5215282}" presName="hierChild5" presStyleCnt="0"/>
      <dgm:spPr/>
    </dgm:pt>
    <dgm:pt modelId="{E12AD00E-8EEC-4322-84C6-3EEBE560B2F6}" type="pres">
      <dgm:prSet presAssocID="{E06115C9-22CC-4BF6-8F01-029D58316B05}" presName="Name37" presStyleLbl="parChTrans1D3" presStyleIdx="27" presStyleCnt="45"/>
      <dgm:spPr/>
    </dgm:pt>
    <dgm:pt modelId="{E37968DC-25FB-4503-A38C-10274D9F3BA4}" type="pres">
      <dgm:prSet presAssocID="{A3B5CD4B-871A-4A4D-9D98-622F482BABD0}" presName="hierRoot2" presStyleCnt="0">
        <dgm:presLayoutVars>
          <dgm:hierBranch val="init"/>
        </dgm:presLayoutVars>
      </dgm:prSet>
      <dgm:spPr/>
    </dgm:pt>
    <dgm:pt modelId="{0E1EDC7E-9CF3-4D9B-9624-744766BFE800}" type="pres">
      <dgm:prSet presAssocID="{A3B5CD4B-871A-4A4D-9D98-622F482BABD0}" presName="rootComposite" presStyleCnt="0"/>
      <dgm:spPr/>
    </dgm:pt>
    <dgm:pt modelId="{402F78EA-483D-4BC8-B18B-F963960600D7}" type="pres">
      <dgm:prSet presAssocID="{A3B5CD4B-871A-4A4D-9D98-622F482BABD0}" presName="rootText" presStyleLbl="node3" presStyleIdx="27" presStyleCnt="45">
        <dgm:presLayoutVars>
          <dgm:chPref val="3"/>
        </dgm:presLayoutVars>
      </dgm:prSet>
      <dgm:spPr>
        <a:prstGeom prst="roundRect">
          <a:avLst/>
        </a:prstGeom>
      </dgm:spPr>
    </dgm:pt>
    <dgm:pt modelId="{38319B76-B5FE-472A-BFBA-6D6E0498DFDE}" type="pres">
      <dgm:prSet presAssocID="{A3B5CD4B-871A-4A4D-9D98-622F482BABD0}" presName="rootConnector" presStyleLbl="node3" presStyleIdx="27" presStyleCnt="45"/>
      <dgm:spPr/>
    </dgm:pt>
    <dgm:pt modelId="{92B605A3-11F8-41FB-A9C5-C1440F1B0EBA}" type="pres">
      <dgm:prSet presAssocID="{A3B5CD4B-871A-4A4D-9D98-622F482BABD0}" presName="hierChild4" presStyleCnt="0"/>
      <dgm:spPr/>
    </dgm:pt>
    <dgm:pt modelId="{7A9EEB1F-4DAC-49C3-8A3D-D5A230DFE4D4}" type="pres">
      <dgm:prSet presAssocID="{A3B5CD4B-871A-4A4D-9D98-622F482BABD0}"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6" presStyleCnt="11"/>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6" presStyleCnt="11" custLinFactNeighborY="-2145">
        <dgm:presLayoutVars>
          <dgm:chPref val="3"/>
        </dgm:presLayoutVars>
      </dgm:prSet>
      <dgm:spPr/>
    </dgm:pt>
    <dgm:pt modelId="{14354306-A96D-4F9B-B8CB-A1923889D20A}" type="pres">
      <dgm:prSet presAssocID="{424E63FB-7A5E-47ED-BA8E-381C8BEA7B4D}" presName="rootConnector" presStyleLbl="node2" presStyleIdx="6" presStyleCnt="11"/>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28" presStyleCnt="4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28" presStyleCnt="45">
        <dgm:presLayoutVars>
          <dgm:chPref val="3"/>
        </dgm:presLayoutVars>
      </dgm:prSet>
      <dgm:spPr>
        <a:prstGeom prst="roundRect">
          <a:avLst/>
        </a:prstGeom>
      </dgm:spPr>
    </dgm:pt>
    <dgm:pt modelId="{8DE7EDC3-030C-4699-90B7-316F8F127CEA}" type="pres">
      <dgm:prSet presAssocID="{92338313-9670-40FB-8040-D372407E9060}" presName="rootConnector" presStyleLbl="node3" presStyleIdx="28" presStyleCnt="4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BA5F9E80-3D5F-4248-9517-86F91EE0B8E9}" type="pres">
      <dgm:prSet presAssocID="{D39B8DD9-864C-4EB7-9F89-A2AD12438034}" presName="Name37" presStyleLbl="parChTrans1D3" presStyleIdx="29" presStyleCnt="45"/>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29" presStyleCnt="45">
        <dgm:presLayoutVars>
          <dgm:chPref val="3"/>
        </dgm:presLayoutVars>
      </dgm:prSet>
      <dgm:spPr/>
    </dgm:pt>
    <dgm:pt modelId="{521FEAC1-E658-4130-BFDF-12AE10471782}" type="pres">
      <dgm:prSet presAssocID="{8AB7F64B-E4EA-46A3-93C5-530B1FAAB3A0}" presName="rootConnector" presStyleLbl="node3" presStyleIdx="29" presStyleCnt="45"/>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30" presStyleCnt="4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30" presStyleCnt="45">
        <dgm:presLayoutVars>
          <dgm:chPref val="3"/>
        </dgm:presLayoutVars>
      </dgm:prSet>
      <dgm:spPr>
        <a:prstGeom prst="roundRect">
          <a:avLst/>
        </a:prstGeom>
      </dgm:spPr>
    </dgm:pt>
    <dgm:pt modelId="{ABCA2F01-C14C-4548-BBBB-84ED0283C97F}" type="pres">
      <dgm:prSet presAssocID="{F02C7DD0-38B5-42D3-B052-77C4D943365F}" presName="rootConnector" presStyleLbl="node3" presStyleIdx="30" presStyleCnt="4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B95DED42-0004-4A09-BE3E-EBBA5739A70E}" type="pres">
      <dgm:prSet presAssocID="{50F6FB93-2C54-4C18-A4B6-66C0AA552EE9}" presName="Name37" presStyleLbl="parChTrans1D3" presStyleIdx="31" presStyleCnt="45"/>
      <dgm:spPr/>
    </dgm:pt>
    <dgm:pt modelId="{96AF17A1-DE77-4AB8-A47C-634D42F9F605}" type="pres">
      <dgm:prSet presAssocID="{992CE2A6-45A7-4EFC-B819-918CE725F65D}" presName="hierRoot2" presStyleCnt="0">
        <dgm:presLayoutVars>
          <dgm:hierBranch val="init"/>
        </dgm:presLayoutVars>
      </dgm:prSet>
      <dgm:spPr/>
    </dgm:pt>
    <dgm:pt modelId="{915A4140-080C-4EAC-B052-F1DBEDE97B70}" type="pres">
      <dgm:prSet presAssocID="{992CE2A6-45A7-4EFC-B819-918CE725F65D}" presName="rootComposite" presStyleCnt="0"/>
      <dgm:spPr/>
    </dgm:pt>
    <dgm:pt modelId="{BE27E7E8-4470-498E-B189-844EC085493B}" type="pres">
      <dgm:prSet presAssocID="{992CE2A6-45A7-4EFC-B819-918CE725F65D}" presName="rootText" presStyleLbl="node3" presStyleIdx="31" presStyleCnt="45">
        <dgm:presLayoutVars>
          <dgm:chPref val="3"/>
        </dgm:presLayoutVars>
      </dgm:prSet>
      <dgm:spPr/>
    </dgm:pt>
    <dgm:pt modelId="{0F42E9A0-3629-46E6-B329-8144A05697EF}" type="pres">
      <dgm:prSet presAssocID="{992CE2A6-45A7-4EFC-B819-918CE725F65D}" presName="rootConnector" presStyleLbl="node3" presStyleIdx="31" presStyleCnt="45"/>
      <dgm:spPr/>
    </dgm:pt>
    <dgm:pt modelId="{31ADDC20-5257-48CE-A7EC-62C3962B0794}" type="pres">
      <dgm:prSet presAssocID="{992CE2A6-45A7-4EFC-B819-918CE725F65D}" presName="hierChild4" presStyleCnt="0"/>
      <dgm:spPr/>
    </dgm:pt>
    <dgm:pt modelId="{7FC8BCC1-820A-4E3D-A003-AD8B74F43EA5}" type="pres">
      <dgm:prSet presAssocID="{992CE2A6-45A7-4EFC-B819-918CE725F65D}"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7" presStyleCnt="11"/>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7" presStyleCnt="11" custLinFactNeighborY="-2145">
        <dgm:presLayoutVars>
          <dgm:chPref val="3"/>
        </dgm:presLayoutVars>
      </dgm:prSet>
      <dgm:spPr/>
    </dgm:pt>
    <dgm:pt modelId="{826A7F83-80B8-45B1-B66F-D6D09AC2C066}" type="pres">
      <dgm:prSet presAssocID="{5901CCA6-EF9E-4F05-B532-AFA0A830E4D5}" presName="rootConnector" presStyleLbl="node2" presStyleIdx="7" presStyleCnt="11"/>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32" presStyleCnt="4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32" presStyleCnt="45">
        <dgm:presLayoutVars>
          <dgm:chPref val="3"/>
        </dgm:presLayoutVars>
      </dgm:prSet>
      <dgm:spPr/>
    </dgm:pt>
    <dgm:pt modelId="{3E384659-83D8-423C-BB17-F82A4F217F6D}" type="pres">
      <dgm:prSet presAssocID="{23A96D7A-299B-4FA1-93D0-41E5DC2BDB0F}" presName="rootConnector" presStyleLbl="node3" presStyleIdx="32" presStyleCnt="4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33" presStyleCnt="4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33" presStyleCnt="45">
        <dgm:presLayoutVars>
          <dgm:chPref val="3"/>
        </dgm:presLayoutVars>
      </dgm:prSet>
      <dgm:spPr/>
    </dgm:pt>
    <dgm:pt modelId="{F6623B5E-28CD-4799-A9B4-EF636C566661}" type="pres">
      <dgm:prSet presAssocID="{EC6FE534-DC93-4BE9-B221-533498D9AED2}" presName="rootConnector" presStyleLbl="node3" presStyleIdx="33" presStyleCnt="4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8" presStyleCnt="11"/>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8" presStyleCnt="11"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8" presStyleCnt="11"/>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34" presStyleCnt="45"/>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34" presStyleCnt="45">
        <dgm:presLayoutVars>
          <dgm:chPref val="3"/>
        </dgm:presLayoutVars>
      </dgm:prSet>
      <dgm:spPr/>
    </dgm:pt>
    <dgm:pt modelId="{37D81D16-9FA0-4B40-B026-416F10041A47}" type="pres">
      <dgm:prSet presAssocID="{EEBC546B-B559-4568-BA01-5B4728E41645}" presName="rootConnector" presStyleLbl="node3" presStyleIdx="34" presStyleCnt="45"/>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7C9D7A2C-6276-4422-9212-1CE14645613F}" type="pres">
      <dgm:prSet presAssocID="{015509AE-D7DF-409A-B61B-7F8ACCD0F205}" presName="Name37" presStyleLbl="parChTrans1D3" presStyleIdx="35" presStyleCnt="45"/>
      <dgm:spPr/>
    </dgm:pt>
    <dgm:pt modelId="{16AEFD9D-853C-426D-A809-6D9AB27BE72D}" type="pres">
      <dgm:prSet presAssocID="{BCA0E589-1198-45A1-B6F0-59BED4CD0E72}" presName="hierRoot2" presStyleCnt="0">
        <dgm:presLayoutVars>
          <dgm:hierBranch val="init"/>
        </dgm:presLayoutVars>
      </dgm:prSet>
      <dgm:spPr/>
    </dgm:pt>
    <dgm:pt modelId="{0A726D45-6188-483F-B59F-CB2960A25878}" type="pres">
      <dgm:prSet presAssocID="{BCA0E589-1198-45A1-B6F0-59BED4CD0E72}" presName="rootComposite" presStyleCnt="0"/>
      <dgm:spPr/>
    </dgm:pt>
    <dgm:pt modelId="{5CC6AC01-B039-4574-9558-A7E41CE97968}" type="pres">
      <dgm:prSet presAssocID="{BCA0E589-1198-45A1-B6F0-59BED4CD0E72}" presName="rootText" presStyleLbl="node3" presStyleIdx="35" presStyleCnt="45">
        <dgm:presLayoutVars>
          <dgm:chPref val="3"/>
        </dgm:presLayoutVars>
      </dgm:prSet>
      <dgm:spPr/>
    </dgm:pt>
    <dgm:pt modelId="{D4A30E27-A0C8-495A-8A00-3621BA00EAB9}" type="pres">
      <dgm:prSet presAssocID="{BCA0E589-1198-45A1-B6F0-59BED4CD0E72}" presName="rootConnector" presStyleLbl="node3" presStyleIdx="35" presStyleCnt="45"/>
      <dgm:spPr/>
    </dgm:pt>
    <dgm:pt modelId="{F37A6A58-5841-4524-B8E9-C16C90888689}" type="pres">
      <dgm:prSet presAssocID="{BCA0E589-1198-45A1-B6F0-59BED4CD0E72}" presName="hierChild4" presStyleCnt="0"/>
      <dgm:spPr/>
    </dgm:pt>
    <dgm:pt modelId="{94507FC9-DA2E-4866-A172-A566EFA8CAEB}" type="pres">
      <dgm:prSet presAssocID="{BCA0E589-1198-45A1-B6F0-59BED4CD0E72}" presName="hierChild5" presStyleCnt="0"/>
      <dgm:spPr/>
    </dgm:pt>
    <dgm:pt modelId="{0F5DED51-8461-4FB1-B14E-D45B6BB35082}" type="pres">
      <dgm:prSet presAssocID="{0BCFA6B9-4E38-4DF4-9665-C5288F643973}" presName="Name37" presStyleLbl="parChTrans1D3" presStyleIdx="36" presStyleCnt="45"/>
      <dgm:spPr/>
    </dgm:pt>
    <dgm:pt modelId="{555A9E2F-CBF6-45C9-9C64-61FB46C9D944}" type="pres">
      <dgm:prSet presAssocID="{6D7A7801-BB63-47F6-9F80-2013CE3C8DDF}" presName="hierRoot2" presStyleCnt="0">
        <dgm:presLayoutVars>
          <dgm:hierBranch val="init"/>
        </dgm:presLayoutVars>
      </dgm:prSet>
      <dgm:spPr/>
    </dgm:pt>
    <dgm:pt modelId="{AB771391-DF63-4BD7-9D22-9BD806234214}" type="pres">
      <dgm:prSet presAssocID="{6D7A7801-BB63-47F6-9F80-2013CE3C8DDF}" presName="rootComposite" presStyleCnt="0"/>
      <dgm:spPr/>
    </dgm:pt>
    <dgm:pt modelId="{ECADA643-1779-4DA2-8AA6-C1EAF32B0C15}" type="pres">
      <dgm:prSet presAssocID="{6D7A7801-BB63-47F6-9F80-2013CE3C8DDF}" presName="rootText" presStyleLbl="node3" presStyleIdx="36" presStyleCnt="45">
        <dgm:presLayoutVars>
          <dgm:chPref val="3"/>
        </dgm:presLayoutVars>
      </dgm:prSet>
      <dgm:spPr/>
    </dgm:pt>
    <dgm:pt modelId="{F770A9C2-2252-4D51-A331-8617B1485A2E}" type="pres">
      <dgm:prSet presAssocID="{6D7A7801-BB63-47F6-9F80-2013CE3C8DDF}" presName="rootConnector" presStyleLbl="node3" presStyleIdx="36" presStyleCnt="45"/>
      <dgm:spPr/>
    </dgm:pt>
    <dgm:pt modelId="{75D89AAE-808D-4720-9DDC-7EDBA7447EF7}" type="pres">
      <dgm:prSet presAssocID="{6D7A7801-BB63-47F6-9F80-2013CE3C8DDF}" presName="hierChild4" presStyleCnt="0"/>
      <dgm:spPr/>
    </dgm:pt>
    <dgm:pt modelId="{676BBFF2-9E97-4095-9520-F80CAF882694}" type="pres">
      <dgm:prSet presAssocID="{6D7A7801-BB63-47F6-9F80-2013CE3C8DDF}" presName="hierChild5" presStyleCnt="0"/>
      <dgm:spPr/>
    </dgm:pt>
    <dgm:pt modelId="{9B6FEAED-F609-4ABD-9830-664C2D6F7BC4}" type="pres">
      <dgm:prSet presAssocID="{7D1D39C0-3B18-4635-B1B3-C21C05B51E72}" presName="Name37" presStyleLbl="parChTrans1D3" presStyleIdx="37" presStyleCnt="4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37" presStyleCnt="45">
        <dgm:presLayoutVars>
          <dgm:chPref val="3"/>
        </dgm:presLayoutVars>
      </dgm:prSet>
      <dgm:spPr>
        <a:prstGeom prst="roundRect">
          <a:avLst/>
        </a:prstGeom>
      </dgm:spPr>
    </dgm:pt>
    <dgm:pt modelId="{58BCE5B8-AC2E-43FA-B884-A8172ED4A1EB}" type="pres">
      <dgm:prSet presAssocID="{8C33E48E-334E-4A5A-8828-C0B9BC12F4DA}" presName="rootConnector" presStyleLbl="node3" presStyleIdx="37" presStyleCnt="4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9" presStyleCnt="11"/>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9" presStyleCnt="11" custScaleX="117525" custScaleY="175113"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9" presStyleCnt="11"/>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38" presStyleCnt="45"/>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38" presStyleCnt="45">
        <dgm:presLayoutVars>
          <dgm:chPref val="3"/>
        </dgm:presLayoutVars>
      </dgm:prSet>
      <dgm:spPr/>
    </dgm:pt>
    <dgm:pt modelId="{3D5DCA66-EC03-4D13-94BA-59130EF8F053}" type="pres">
      <dgm:prSet presAssocID="{FA075ABC-5CA4-4216-8E88-E8C82245409F}" presName="rootConnector" presStyleLbl="node3" presStyleIdx="38" presStyleCnt="45"/>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39" presStyleCnt="45"/>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39" presStyleCnt="45">
        <dgm:presLayoutVars>
          <dgm:chPref val="3"/>
        </dgm:presLayoutVars>
      </dgm:prSet>
      <dgm:spPr/>
    </dgm:pt>
    <dgm:pt modelId="{BAE3A63D-44E0-41CC-9D09-F10B1732475A}" type="pres">
      <dgm:prSet presAssocID="{52322AC1-C0CA-41C2-AF77-D47B568609DC}" presName="rootConnector" presStyleLbl="node3" presStyleIdx="39" presStyleCnt="45"/>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40" presStyleCnt="45"/>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40" presStyleCnt="45">
        <dgm:presLayoutVars>
          <dgm:chPref val="3"/>
        </dgm:presLayoutVars>
      </dgm:prSet>
      <dgm:spPr/>
    </dgm:pt>
    <dgm:pt modelId="{4DEEC77A-A0DC-4AFB-B445-C99CA3365BBD}" type="pres">
      <dgm:prSet presAssocID="{B0D67059-EF7D-43CE-8506-8E9B5868DB0C}" presName="rootConnector" presStyleLbl="node3" presStyleIdx="40" presStyleCnt="45"/>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10" presStyleCnt="11"/>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10" presStyleCnt="11" custScaleX="73898" custLinFactNeighborX="-2822">
        <dgm:presLayoutVars>
          <dgm:chPref val="3"/>
        </dgm:presLayoutVars>
      </dgm:prSet>
      <dgm:spPr/>
    </dgm:pt>
    <dgm:pt modelId="{7E0A6FE1-6E00-44A1-81D8-0EA2A6CD2AF3}" type="pres">
      <dgm:prSet presAssocID="{14FC8420-D447-4CEA-A3B7-61E9B3749D8E}" presName="rootConnector" presStyleLbl="node2" presStyleIdx="10" presStyleCnt="11"/>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41" presStyleCnt="45"/>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41" presStyleCnt="45">
        <dgm:presLayoutVars>
          <dgm:chPref val="3"/>
        </dgm:presLayoutVars>
      </dgm:prSet>
      <dgm:spPr/>
    </dgm:pt>
    <dgm:pt modelId="{18956CBC-7222-4318-87FC-278CA4BA3768}" type="pres">
      <dgm:prSet presAssocID="{BA15DC88-B838-4D5F-9BAB-AEC02AE52521}" presName="rootConnector" presStyleLbl="node3" presStyleIdx="41" presStyleCnt="45"/>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42" presStyleCnt="4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42" presStyleCnt="45">
        <dgm:presLayoutVars>
          <dgm:chPref val="3"/>
        </dgm:presLayoutVars>
      </dgm:prSet>
      <dgm:spPr/>
    </dgm:pt>
    <dgm:pt modelId="{F7BA7A01-E042-4673-AEEA-303514636AFE}" type="pres">
      <dgm:prSet presAssocID="{85451313-C917-4F47-86D0-45E28E549CBF}" presName="rootConnector" presStyleLbl="node3" presStyleIdx="42" presStyleCnt="4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43" presStyleCnt="45"/>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43" presStyleCnt="45">
        <dgm:presLayoutVars>
          <dgm:chPref val="3"/>
        </dgm:presLayoutVars>
      </dgm:prSet>
      <dgm:spPr/>
    </dgm:pt>
    <dgm:pt modelId="{8BDE05C9-053F-4C88-B814-2D8F4E34080D}" type="pres">
      <dgm:prSet presAssocID="{F9F2A175-3F9B-492A-AD89-F9ADF1AA7A09}" presName="rootConnector" presStyleLbl="node3" presStyleIdx="43" presStyleCnt="45"/>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419519F8-92DF-4CC6-B6B2-98BB3772E3CD}" type="pres">
      <dgm:prSet presAssocID="{3772E62E-3B5F-4424-A421-9C62E6F30A22}" presName="Name37" presStyleLbl="parChTrans1D3" presStyleIdx="44" presStyleCnt="45"/>
      <dgm:spPr/>
    </dgm:pt>
    <dgm:pt modelId="{5EAFF7D8-AF4C-4A57-958B-9AA166A6DE51}" type="pres">
      <dgm:prSet presAssocID="{6780E58C-2E7D-4788-BD41-B06E1A31DFF5}" presName="hierRoot2" presStyleCnt="0">
        <dgm:presLayoutVars>
          <dgm:hierBranch val="init"/>
        </dgm:presLayoutVars>
      </dgm:prSet>
      <dgm:spPr/>
    </dgm:pt>
    <dgm:pt modelId="{153AAEAD-C481-44AC-B793-873AF0D8168A}" type="pres">
      <dgm:prSet presAssocID="{6780E58C-2E7D-4788-BD41-B06E1A31DFF5}" presName="rootComposite" presStyleCnt="0"/>
      <dgm:spPr/>
    </dgm:pt>
    <dgm:pt modelId="{78B792D3-756E-4907-8B77-205CAAFA0650}" type="pres">
      <dgm:prSet presAssocID="{6780E58C-2E7D-4788-BD41-B06E1A31DFF5}" presName="rootText" presStyleLbl="node3" presStyleIdx="44" presStyleCnt="45">
        <dgm:presLayoutVars>
          <dgm:chPref val="3"/>
        </dgm:presLayoutVars>
      </dgm:prSet>
      <dgm:spPr/>
    </dgm:pt>
    <dgm:pt modelId="{685F37BE-1854-4787-B18B-4820C566874D}" type="pres">
      <dgm:prSet presAssocID="{6780E58C-2E7D-4788-BD41-B06E1A31DFF5}" presName="rootConnector" presStyleLbl="node3" presStyleIdx="44" presStyleCnt="45"/>
      <dgm:spPr/>
    </dgm:pt>
    <dgm:pt modelId="{80AEB403-C09E-41D7-B1D8-9AED8DF71694}" type="pres">
      <dgm:prSet presAssocID="{6780E58C-2E7D-4788-BD41-B06E1A31DFF5}" presName="hierChild4" presStyleCnt="0"/>
      <dgm:spPr/>
    </dgm:pt>
    <dgm:pt modelId="{42CAC778-C1C0-4A40-9ABE-A43A41C8FCDB}" type="pres">
      <dgm:prSet presAssocID="{6780E58C-2E7D-4788-BD41-B06E1A31DFF5}"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EFFD0000-C913-47DF-8867-B22A3189582C}" type="presOf" srcId="{E0D56E97-3FA2-4413-B8E6-208A5EE05914}" destId="{BD0CFF05-B1AE-4F73-AC52-2857CB7C3586}" srcOrd="0" destOrd="0" presId="urn:microsoft.com/office/officeart/2005/8/layout/orgChart1"/>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7" destOrd="0" parTransId="{3AAD358E-6C2A-45F6-8AEA-D2444BC59F19}" sibTransId="{DA81767C-EE83-44C2-9E22-3E8E99D8403B}"/>
    <dgm:cxn modelId="{53B63F03-0985-48A4-80C2-706BB670BA50}" type="presOf" srcId="{97F38E1B-8B0A-4C1C-BB0E-8DC2824BBDEE}" destId="{8D28DA9C-651E-493C-AEB4-8DE7C4670A76}" srcOrd="0" destOrd="0" presId="urn:microsoft.com/office/officeart/2005/8/layout/orgChart1"/>
    <dgm:cxn modelId="{A4EF8B03-7981-42B5-9814-55B7955BF762}" type="presOf" srcId="{6D7A7801-BB63-47F6-9F80-2013CE3C8DDF}" destId="{ECADA643-1779-4DA2-8AA6-C1EAF32B0C15}" srcOrd="0" destOrd="0" presId="urn:microsoft.com/office/officeart/2005/8/layout/orgChart1"/>
    <dgm:cxn modelId="{9AA3CD03-2EDB-4B38-8447-0E12B8D9A201}" type="presOf" srcId="{2B87BA1B-E322-49CB-956A-21A342FA234D}" destId="{F6DD975A-6C5C-43AC-8856-D58903C89F9E}" srcOrd="1"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A5330B05-7EC3-45E4-97C4-56A82E6A9D47}" type="presOf" srcId="{6D7A7801-BB63-47F6-9F80-2013CE3C8DDF}" destId="{F770A9C2-2252-4D51-A331-8617B1485A2E}" srcOrd="1" destOrd="0" presId="urn:microsoft.com/office/officeart/2005/8/layout/orgChart1"/>
    <dgm:cxn modelId="{9F91DB05-97BE-4361-BCA9-F43D54F73099}" type="presOf" srcId="{89EE6A27-3704-48C2-8A71-EFF30A6D2A36}" destId="{8039C328-430C-40A8-BA66-2BC44A709AA9}" srcOrd="1" destOrd="0" presId="urn:microsoft.com/office/officeart/2005/8/layout/orgChart1"/>
    <dgm:cxn modelId="{E8F47106-F9C8-4C4A-83ED-9DD8D041FCC9}" type="presOf" srcId="{E13A7D06-AF55-4787-895F-46E4729CC904}" destId="{5F8F14F7-0D6F-4DDD-AA25-0FC30730D6F4}" srcOrd="0"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68731809-E9AE-4C62-8934-458DECBA5660}" srcId="{95040E2D-3B14-4838-BEEC-F567F54E210A}" destId="{BCA0E589-1198-45A1-B6F0-59BED4CD0E72}" srcOrd="1" destOrd="0" parTransId="{015509AE-D7DF-409A-B61B-7F8ACCD0F205}" sibTransId="{FA5295CB-C55E-48D8-8B2F-4A9A92114831}"/>
    <dgm:cxn modelId="{F28D2A09-27DD-4A0C-BC01-7D87ED14C5EF}" srcId="{809B22AA-EB2B-4C4F-82C3-E979FD4CF357}" destId="{97F38E1B-8B0A-4C1C-BB0E-8DC2824BBDEE}" srcOrd="0" destOrd="0" parTransId="{9792CF75-292C-4BCA-A2CF-C2FA68F001BD}" sibTransId="{2D6198F2-32BE-47EB-A094-B34B1ED30EA3}"/>
    <dgm:cxn modelId="{FC26EF09-8599-43C5-9B54-7E253CA038F3}" type="presOf" srcId="{F145A09B-33F0-4685-9BB5-479CB54FBFC2}" destId="{0767C46A-FB04-4CBC-995A-1449184C8088}" srcOrd="0" destOrd="0" presId="urn:microsoft.com/office/officeart/2005/8/layout/orgChart1"/>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3ACE920B-5D79-49DB-B9C9-935F7403BF74}" srcId="{8D244D8F-C792-40BC-A511-7DE39E45E194}" destId="{8B784152-901A-4407-8652-835456624E9B}" srcOrd="3" destOrd="0" parTransId="{50A4B54D-F1E8-4E8E-80BE-480B63704D18}" sibTransId="{EA0A2CF6-C04E-461D-B923-9F3F27624C76}"/>
    <dgm:cxn modelId="{4037E30B-0A1B-49BA-A9AD-10794462B0D1}" type="presOf" srcId="{809B22AA-EB2B-4C4F-82C3-E979FD4CF357}" destId="{18E317F2-7CF2-4DFD-9CA0-4A1E8C4ACD68}" srcOrd="1"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7AAB400C-5A51-4F9B-AF1C-264D910051A0}" srcId="{8D244D8F-C792-40BC-A511-7DE39E45E194}" destId="{89EE6A27-3704-48C2-8A71-EFF30A6D2A36}" srcOrd="6" destOrd="0" parTransId="{5B39FAF5-8666-4482-B7D6-3186D362CB51}" sibTransId="{428CE382-D0D9-4041-B708-18A3B9DAC32C}"/>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84CCB311-60DA-433C-874E-5CF275F11FAF}" type="presOf" srcId="{9739F6F5-1F3F-47F5-9F76-D08419FA9870}" destId="{0F927B65-8ACB-4E3C-B88C-152E9EFBA6A5}" srcOrd="0"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78FD1214-8515-41FD-9627-81F7D4FDAF16}" type="presOf" srcId="{C9CEB347-17C5-44AE-83D1-3E2FE5215282}" destId="{31819BBC-89A5-4145-8470-99808C82CF76}" srcOrd="1" destOrd="0" presId="urn:microsoft.com/office/officeart/2005/8/layout/orgChart1"/>
    <dgm:cxn modelId="{2BB61A14-5992-4866-B711-401BC8506DBB}" type="presOf" srcId="{50F6FB93-2C54-4C18-A4B6-66C0AA552EE9}" destId="{B95DED42-0004-4A09-BE3E-EBBA5739A70E}"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83807E1F-B6AD-4A90-9C1F-515C466CB678}" type="presOf" srcId="{8B784152-901A-4407-8652-835456624E9B}" destId="{F3C3EB6D-98FB-49FA-AE06-2CD3BD3921A7}" srcOrd="1" destOrd="0" presId="urn:microsoft.com/office/officeart/2005/8/layout/orgChart1"/>
    <dgm:cxn modelId="{2DD12D22-545C-47C0-975C-54FCB934C2EB}" type="presOf" srcId="{8B784152-901A-4407-8652-835456624E9B}" destId="{D23EE572-CA91-4F64-A2F9-AA3E98DE367A}" srcOrd="0" destOrd="0" presId="urn:microsoft.com/office/officeart/2005/8/layout/orgChart1"/>
    <dgm:cxn modelId="{F9364223-52E2-4B0B-B454-D0E912E095DD}" srcId="{D5E38E4B-FED5-4A0A-B8AA-8728BED387A3}" destId="{A3AD6C8B-4A3A-416A-BBF9-F89325173FC0}" srcOrd="3" destOrd="0" parTransId="{BC896848-F9B4-4DA5-BD23-6DC883CBFC70}" sibTransId="{5CBA573D-B4B9-4129-9B89-5D0D767449FF}"/>
    <dgm:cxn modelId="{20AD8623-ACEF-4335-81E6-5B2219476479}" type="presOf" srcId="{87011195-877F-4394-B48A-5C41663ED512}" destId="{8572A1FC-E554-4DB8-B555-5853F41151C6}" srcOrd="0" destOrd="0" presId="urn:microsoft.com/office/officeart/2005/8/layout/orgChart1"/>
    <dgm:cxn modelId="{1EE39E23-612D-4CA1-BC20-F0E18620FA5F}" srcId="{8BB75C25-BB24-48E5-95A1-BDDD2AD67385}" destId="{5005392C-603F-4C34-8274-1208EF8D81DD}" srcOrd="5" destOrd="0" parTransId="{550D2DE3-9707-4267-AC73-75C65C32773A}" sibTransId="{F70BAD94-919B-4B30-9A7B-37E5C77E47D6}"/>
    <dgm:cxn modelId="{55751626-EAE9-4362-9E38-B30FADC5E16F}" type="presOf" srcId="{D433E747-1E2C-41A0-B616-42B31870972F}" destId="{A210511E-8313-4F28-990A-429088BA3B3F}" srcOrd="0" destOrd="0" presId="urn:microsoft.com/office/officeart/2005/8/layout/orgChart1"/>
    <dgm:cxn modelId="{48A54226-B422-400E-BD3B-CF8A74B78179}" type="presOf" srcId="{DA5F6503-659E-4F8C-8A2F-34D8DC893E57}" destId="{A2A55826-2AED-4194-97B4-CD7DE7D06D66}" srcOrd="0" destOrd="0" presId="urn:microsoft.com/office/officeart/2005/8/layout/orgChart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3775C92D-59F3-4B5B-B80C-DAEE870DBEE2}" type="presOf" srcId="{E7B6BFF2-2802-4EB5-956D-6F41160827BD}" destId="{8D1B2FD0-E1B8-4624-A6B5-9C7FAE86852D}"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C89D3030-2EF7-4F25-B16E-6703010CC254}" type="presOf" srcId="{E2157045-4CE0-40CE-9C58-F4043DF91E33}" destId="{1B7F2636-2E39-4D22-BF8C-4574EEF2DA91}"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9ED18933-A6CD-410F-A5B2-0E9234CA2324}" type="presOf" srcId="{015509AE-D7DF-409A-B61B-7F8ACCD0F205}" destId="{7C9D7A2C-6276-4422-9212-1CE14645613F}"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720A923D-3A48-43F2-974D-70F1DB3540C0}" srcId="{025397C8-278A-4FB7-A986-A1B487EA1563}" destId="{A154AC1E-4FDB-4D85-B244-33DCD36715FF}" srcOrd="5" destOrd="0" parTransId="{334A5B22-6D58-4FC5-86C9-F288D54922A5}" sibTransId="{91EF4A68-9441-466B-90A5-EB29EF52AA55}"/>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A1BC505D-B168-4C09-BF64-D7999C4F945D}" srcId="{4EDFDD96-7D03-4644-B893-2DE9B7516A86}" destId="{E76EE616-E857-402B-85F8-914563481748}" srcOrd="3" destOrd="0" parTransId="{AFC958BB-9E55-425F-A8BC-A19355887DA0}" sibTransId="{DAE377CA-B6FD-4F91-B98B-C504BBA8CE24}"/>
    <dgm:cxn modelId="{0FF47A5D-144D-4A0B-AF3E-0FE5456F2EA2}" type="presOf" srcId="{CB1CFF7C-42F1-4A09-8B31-0773BB970F24}" destId="{7BD786B8-780D-4619-A5E3-357F0EDAE2E4}" srcOrd="0" destOrd="0" presId="urn:microsoft.com/office/officeart/2005/8/layout/orgChart1"/>
    <dgm:cxn modelId="{B488955D-0A7F-4586-A3D4-C7913C0F5529}" type="presOf" srcId="{992CE2A6-45A7-4EFC-B819-918CE725F65D}" destId="{0F42E9A0-3629-46E6-B329-8144A05697EF}" srcOrd="1"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EB6A8660-D041-44E9-A7BA-D66FD521B212}" type="presOf" srcId="{A849B8C2-041B-4205-8998-350E971D1093}" destId="{DF26CC4F-80C1-4240-8BF8-2F94DEB86CCE}" srcOrd="1" destOrd="0" presId="urn:microsoft.com/office/officeart/2005/8/layout/orgChart1"/>
    <dgm:cxn modelId="{214F7A41-BB9B-478F-8CCA-716E43DD30C5}" type="presOf" srcId="{E76EE616-E857-402B-85F8-914563481748}" destId="{C915B677-11B0-473C-A185-7183944E5D80}"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7EE2B662-1A30-4677-A40D-C936342DD95D}" type="presOf" srcId="{649A7A8D-1CDF-430C-93EB-CF67FD4D9888}" destId="{29851F47-2353-4580-A60D-4AC2F70829C2}"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1DB95343-AB01-4819-BF78-C689EF4C0186}" type="presOf" srcId="{89EE6A27-3704-48C2-8A71-EFF30A6D2A36}" destId="{9A0A10B6-2864-4420-86D2-9B0327788B4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9051B166-4454-4A05-AFE4-3F8D5BDB9551}" type="presOf" srcId="{65C93817-A883-4E9E-AD56-42F844304337}" destId="{133E5B99-548E-4E5E-9339-368407C0E7C8}" srcOrd="1" destOrd="0" presId="urn:microsoft.com/office/officeart/2005/8/layout/orgChart1"/>
    <dgm:cxn modelId="{E8CAFC66-D95E-4317-A7A2-C8AB6D6BA112}" srcId="{025397C8-278A-4FB7-A986-A1B487EA1563}" destId="{602FD50F-130C-4E3A-A16E-AF79EACA12AD}" srcOrd="1" destOrd="0" parTransId="{7B0E8674-AF5F-4D43-BDCB-E4D39514593E}" sibTransId="{D4ED3A0A-0C59-4430-AAD1-BDBBC840422D}"/>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8F099068-3A41-4BE8-8F62-EEF0B863B688}" type="presOf" srcId="{FD57175D-5585-4F19-A421-7D15951C2FBF}" destId="{F4582EE8-28A1-4FD7-AC41-96A81F61FDEE}"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5FD75269-D9F1-4F11-98B2-7D0C45997787}" type="presOf" srcId="{BCA0E589-1198-45A1-B6F0-59BED4CD0E72}" destId="{5CC6AC01-B039-4574-9558-A7E41CE97968}" srcOrd="0" destOrd="0" presId="urn:microsoft.com/office/officeart/2005/8/layout/orgChart1"/>
    <dgm:cxn modelId="{0061B149-FD04-4DB0-913D-794FAE4DBA34}" type="presOf" srcId="{0BCFA6B9-4E38-4DF4-9665-C5288F643973}" destId="{0F5DED51-8461-4FB1-B14E-D45B6BB35082}"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DB8FF96A-E380-4069-B391-43084356FD00}" type="presOf" srcId="{833ADA0A-E8D5-4E8C-9153-6EDFDCCBBF67}" destId="{AF566B2E-1967-46FC-8988-D60DE76AAE4F}" srcOrd="0" destOrd="0" presId="urn:microsoft.com/office/officeart/2005/8/layout/orgChart1"/>
    <dgm:cxn modelId="{8462B66B-C676-4C39-BBAB-05B72AF2E2B5}" type="presOf" srcId="{D1202378-9FC3-4AC3-BEDF-808E27AD479B}" destId="{D6F69DBC-B0FC-4A08-AC6B-4A6F9030A7BD}" srcOrd="0" destOrd="0" presId="urn:microsoft.com/office/officeart/2005/8/layout/orgChart1"/>
    <dgm:cxn modelId="{F1FC826C-E2EA-47F6-AD92-29BC2648AE5A}" type="presOf" srcId="{E7B6BFF2-2802-4EB5-956D-6F41160827BD}" destId="{8D4D93F6-18A8-4BEA-988C-437D671DFCEC}"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2A38CF4C-358C-4260-B2B5-49F07B055C86}" type="presOf" srcId="{50A4B54D-F1E8-4E8E-80BE-480B63704D18}" destId="{AACABE3B-83F0-487C-9487-BB6FFDC6C2D2}" srcOrd="0"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2"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5AECAF70-74DC-4DE7-A8CF-E685312181C6}" srcId="{8BB75C25-BB24-48E5-95A1-BDDD2AD67385}" destId="{2B87BA1B-E322-49CB-956A-21A342FA234D}" srcOrd="3" destOrd="0" parTransId="{4924F5E7-DE54-4E2C-8A9A-BBB713555C4B}" sibTransId="{F7421C65-7490-49C4-BC70-B243549ED45D}"/>
    <dgm:cxn modelId="{5BA9D351-AB8A-41FD-A411-F80D6BD36771}" srcId="{025397C8-278A-4FB7-A986-A1B487EA1563}" destId="{00D5FF2C-7C11-4E71-89E7-0692AC90F5ED}" srcOrd="7" destOrd="0" parTransId="{205C998D-60FB-4781-9A46-9CB4CA24B7FA}" sibTransId="{8A7AE7EF-A7D0-4722-A83A-8E72EA499AC8}"/>
    <dgm:cxn modelId="{935D2B53-7907-447F-A0BD-C08B3A4B6A44}" type="presOf" srcId="{E06115C9-22CC-4BF6-8F01-029D58316B05}" destId="{E12AD00E-8EEC-4322-84C6-3EEBE560B2F6}" srcOrd="0" destOrd="0" presId="urn:microsoft.com/office/officeart/2005/8/layout/orgChart1"/>
    <dgm:cxn modelId="{C1723073-9A96-482F-B275-1C9B86822260}" type="presOf" srcId="{E76EE616-E857-402B-85F8-914563481748}" destId="{E8E942C4-F532-476E-ACB0-E1C6312A9801}" srcOrd="1" destOrd="0" presId="urn:microsoft.com/office/officeart/2005/8/layout/orgChart1"/>
    <dgm:cxn modelId="{0060CB53-C15C-459C-8333-6A063C8A178D}" type="presOf" srcId="{EB3954B5-74F4-4D11-9DFF-EA78507987CB}" destId="{85AD923B-4E2C-411D-9E05-6D278E6E3C31}" srcOrd="0" destOrd="0" presId="urn:microsoft.com/office/officeart/2005/8/layout/orgChart1"/>
    <dgm:cxn modelId="{51DACF73-C607-4C4F-BBF0-8902ACA75C47}" type="presOf" srcId="{BC896848-F9B4-4DA5-BD23-6DC883CBFC70}" destId="{0BEB1EC0-9AB5-4AF7-9F2A-CC640855E64D}"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F1B4A954-6661-4C6E-A54F-7651C363AD93}" type="presOf" srcId="{C325A0F4-F0CC-4CE5-87C0-BF5D7D98C0B0}" destId="{723BC5E2-845F-465D-9C66-E34BA9312DC7}" srcOrd="0"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67B6BC75-E3E1-422B-9A84-FE60E0BC6BB8}" type="presOf" srcId="{E13A7D06-AF55-4787-895F-46E4729CC904}" destId="{979E53A0-1619-4201-9E63-0BAAC0D83C2B}" srcOrd="1" destOrd="0" presId="urn:microsoft.com/office/officeart/2005/8/layout/orgChart1"/>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BC9D8B78-EFC9-4BD3-B5A5-971F8CDCEAD6}" srcId="{8BB75C25-BB24-48E5-95A1-BDDD2AD67385}" destId="{9739F6F5-1F3F-47F5-9F76-D08419FA9870}" srcOrd="4" destOrd="0" parTransId="{CBD2916D-1BE7-4ABE-A509-9C4994AD0117}" sibTransId="{32145442-40E7-4657-9A2A-C772032DF9FB}"/>
    <dgm:cxn modelId="{9130E858-8CB9-455C-B201-B41D81602AF2}" type="presOf" srcId="{E2EA6942-20E6-4D51-99FA-C77C5E746936}" destId="{3CD38DC8-3D55-42DE-AD09-72BD953ED7FB}" srcOrd="0" destOrd="0" presId="urn:microsoft.com/office/officeart/2005/8/layout/orgChart1"/>
    <dgm:cxn modelId="{47E9EE78-9CB4-4C53-900A-2B2C841D967A}" type="presOf" srcId="{3772E62E-3B5F-4424-A421-9C62E6F30A22}" destId="{419519F8-92DF-4CC6-B6B2-98BB3772E3CD}"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8A23767A-9C3F-4E56-B59C-7BCEF096F684}" srcId="{025397C8-278A-4FB7-A986-A1B487EA1563}" destId="{E5E9916D-2D7F-4C7A-A808-9D88F35BEC5A}" srcOrd="2" destOrd="0" parTransId="{6EAA41E0-1525-42E3-A200-48C0FE921E72}" sibTransId="{4AC5E256-0BCF-40E2-AEBD-A2D1A83F40E2}"/>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44532A7B-1BD2-4375-BED8-EBE19FF7DF25}" srcId="{4EDFDD96-7D03-4644-B893-2DE9B7516A86}" destId="{C325A0F4-F0CC-4CE5-87C0-BF5D7D98C0B0}" srcOrd="2" destOrd="0" parTransId="{649A7A8D-1CDF-430C-93EB-CF67FD4D9888}" sibTransId="{6D12DE1A-D3CE-45E4-B280-9108C707D915}"/>
    <dgm:cxn modelId="{B7AC3C7B-0BE2-4CB7-AD76-781FCBA9DD7A}" srcId="{8D244D8F-C792-40BC-A511-7DE39E45E194}" destId="{B6389D6D-8AE5-4B3C-9BF6-CF7D2B974EDD}" srcOrd="0" destOrd="0" parTransId="{B5B99BBF-342F-4A4E-BF02-3E97606E944D}" sibTransId="{9C75F253-3EC4-44CF-866A-C32D08314D38}"/>
    <dgm:cxn modelId="{4387ED7D-5F3B-46B7-B12F-728CA68BFDFD}" type="presOf" srcId="{602FD50F-130C-4E3A-A16E-AF79EACA12AD}" destId="{D2B32FE8-B300-4E27-B7E2-297F3F999D4E}" srcOrd="0" destOrd="0" presId="urn:microsoft.com/office/officeart/2005/8/layout/orgChart1"/>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10"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92413D84-3217-4E1F-9F72-BC4C18EB215B}" type="presOf" srcId="{6780E58C-2E7D-4788-BD41-B06E1A31DFF5}" destId="{685F37BE-1854-4787-B18B-4820C566874D}"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62B88A85-FD28-44E7-AAD2-05A26C661471}" type="presOf" srcId="{C9CEB347-17C5-44AE-83D1-3E2FE5215282}" destId="{91E86578-EB11-4EA0-B97E-4F003504EE98}"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33CF0486-E025-41B6-8F27-64163D372171}" type="presOf" srcId="{E5E9916D-2D7F-4C7A-A808-9D88F35BEC5A}" destId="{45F7E176-19D1-4464-8B8E-5DA14B89B110}" srcOrd="1" destOrd="0" presId="urn:microsoft.com/office/officeart/2005/8/layout/orgChart1"/>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5AD13788-A859-4DE2-886E-725899D2805F}" type="presOf" srcId="{BCA0E589-1198-45A1-B6F0-59BED4CD0E72}" destId="{D4A30E27-A0C8-495A-8A00-3621BA00EAB9}"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4473728A-F135-4E2D-8BBA-B9DA52903313}" srcId="{025397C8-278A-4FB7-A986-A1B487EA1563}" destId="{70CC8CC3-849F-4AFA-A3E4-37BCE0C836CC}" srcOrd="6" destOrd="0" parTransId="{F145A09B-33F0-4685-9BB5-479CB54FBFC2}" sibTransId="{5E8BC565-373B-4637-89B7-30566CAC455D}"/>
    <dgm:cxn modelId="{745B538E-0CA5-4F40-AE4C-E05CEB0CA015}" type="presOf" srcId="{6780E58C-2E7D-4788-BD41-B06E1A31DFF5}" destId="{78B792D3-756E-4907-8B77-205CAAFA0650}"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70E72692-E78E-40F7-B4D4-9B37C48404B9}" type="presOf" srcId="{A5554DFB-9557-4B1B-B8D1-049C01D75792}" destId="{692FA885-A28B-41EF-9395-2D45810D7D90}" srcOrd="0"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38EB098-A364-4BB5-AB9D-D71E6FAF9874}" srcId="{86AF350A-A785-4BDD-9C13-1E90196942B4}" destId="{65C93817-A883-4E9E-AD56-42F844304337}" srcOrd="5" destOrd="0" parTransId="{4A1C3A35-E1CE-44C5-9C62-66534E9A5A1D}" sibTransId="{7BB80BE8-EE41-4665-BE34-A344AE348559}"/>
    <dgm:cxn modelId="{8F7AF59A-A09C-4519-9E40-16E103BD2262}" srcId="{0102E4FE-20A8-44CB-9044-37DB2019EEF7}" destId="{809B22AA-EB2B-4C4F-82C3-E979FD4CF357}" srcOrd="1" destOrd="0" parTransId="{E2EA6942-20E6-4D51-99FA-C77C5E746936}" sibTransId="{A3E7A7D9-26B8-432D-9CFA-8BAF85BB66C1}"/>
    <dgm:cxn modelId="{EAFF449B-658A-4597-A9DE-1C3AB86D87F6}" type="presOf" srcId="{4924F5E7-DE54-4E2C-8A9A-BBB713555C4B}" destId="{94065740-72C0-4B4E-970A-E3DB47F0E555}" srcOrd="0" destOrd="0" presId="urn:microsoft.com/office/officeart/2005/8/layout/orgChart1"/>
    <dgm:cxn modelId="{9660529C-95F8-4513-A2FC-97AED5FC3F96}" srcId="{025397C8-278A-4FB7-A986-A1B487EA1563}" destId="{30E6617F-97BC-4E57-805D-A81EC4A8DCA9}" srcOrd="4" destOrd="0" parTransId="{E0D56E97-3FA2-4413-B8E6-208A5EE05914}" sibTransId="{15C389ED-F4D4-4DBD-9C54-4DC2D676B16B}"/>
    <dgm:cxn modelId="{6B14A89C-05E4-4C58-B838-D26193437FB7}" srcId="{8BB75C25-BB24-48E5-95A1-BDDD2AD67385}" destId="{A3B5CD4B-871A-4A4D-9D98-622F482BABD0}" srcOrd="7" destOrd="0" parTransId="{E06115C9-22CC-4BF6-8F01-029D58316B05}" sibTransId="{B30CC350-F341-4329-976A-1CB219F95E34}"/>
    <dgm:cxn modelId="{F1E8869D-7667-49EC-9E4F-2EECEDB1A5FD}" type="presOf" srcId="{2B87BA1B-E322-49CB-956A-21A342FA234D}" destId="{1245B90B-5A41-48F4-B16E-82D9B03B6F3C}" srcOrd="0" destOrd="0" presId="urn:microsoft.com/office/officeart/2005/8/layout/orgChart1"/>
    <dgm:cxn modelId="{50E18B9D-051A-4A6D-9A9A-C5B645E0BF78}" type="presOf" srcId="{550D2DE3-9707-4267-AC73-75C65C32773A}" destId="{9251F238-D1B1-40F5-9308-BF7AC8C4C6AF}" srcOrd="0" destOrd="0" presId="urn:microsoft.com/office/officeart/2005/8/layout/orgChart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9" destOrd="0" parTransId="{C0EE7375-36E6-4281-9237-5F5EEB6505C0}" sibTransId="{CB9B60C3-837E-4475-B99D-FCE33FAFF27C}"/>
    <dgm:cxn modelId="{605E18A3-1B82-4393-9D49-BC430E93443C}" srcId="{14FC8420-D447-4CEA-A3B7-61E9B3749D8E}" destId="{6780E58C-2E7D-4788-BD41-B06E1A31DFF5}" srcOrd="3" destOrd="0" parTransId="{3772E62E-3B5F-4424-A421-9C62E6F30A22}" sibTransId="{26D17427-FFEA-4550-AFF2-BA1733BBC318}"/>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3B5F0FA7-1D94-416A-8F5E-7726C8A8E7AE}" type="presOf" srcId="{025397C8-278A-4FB7-A986-A1B487EA1563}" destId="{9BBA3CDE-9578-436B-BF71-4165D5256392}" srcOrd="1" destOrd="0" presId="urn:microsoft.com/office/officeart/2005/8/layout/orgChart1"/>
    <dgm:cxn modelId="{FAAF97A7-1E16-4224-9EFB-57DC6D6D3B57}" type="presOf" srcId="{0CD58797-BEC3-4231-B4C5-E9A965AA5722}" destId="{6CEC5A7E-597E-42F1-A33D-BA0BDDF0C1E2}" srcOrd="0"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2943EFA9-FD03-43FB-990F-20202A501EE4}" srcId="{8D244D8F-C792-40BC-A511-7DE39E45E194}" destId="{833ADA0A-E8D5-4E8C-9153-6EDFDCCBBF67}" srcOrd="4" destOrd="0" parTransId="{5228ADA1-5A1B-4CAE-A0F5-BE4FCFBD5FA3}" sibTransId="{FA1843F3-DB4C-4418-B6C7-B59E6914B47C}"/>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0E4891AC-5697-4693-AD6B-6857BC6E8E73}" type="presOf" srcId="{C325A0F4-F0CC-4CE5-87C0-BF5D7D98C0B0}" destId="{D3963241-3215-44A3-8BBB-9FC87767A0CA}"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3B9C55AD-DDAC-4701-82E3-4CD315954C2F}" type="presOf" srcId="{65C93817-A883-4E9E-AD56-42F844304337}" destId="{06808615-1F94-4434-A35B-B2AF988B7AD8}"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139882B1-225F-4402-8A5C-D091FC9BA566}" type="presOf" srcId="{205C998D-60FB-4781-9A46-9CB4CA24B7FA}" destId="{CEA5DFD9-0851-464C-8572-D5D9BE575CB4}" srcOrd="0"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F636F7B2-6238-4119-90FE-3C5246072132}" type="presOf" srcId="{30E6617F-97BC-4E57-805D-A81EC4A8DCA9}" destId="{90D3C96F-EABF-4699-B7DD-A39CC42F3674}" srcOrd="0" destOrd="0" presId="urn:microsoft.com/office/officeart/2005/8/layout/orgChart1"/>
    <dgm:cxn modelId="{BB679AB3-DD9C-4894-A917-F96EC5A9AEE9}" type="presOf" srcId="{00D5FF2C-7C11-4E71-89E7-0692AC90F5ED}" destId="{70AA4038-9FF8-4B9D-99ED-377CE7FF4E3A}" srcOrd="1"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3" destOrd="0" parTransId="{7D1D39C0-3B18-4635-B1B3-C21C05B51E72}" sibTransId="{A5953739-5348-4DF8-A599-C497DF96D7A3}"/>
    <dgm:cxn modelId="{F47335B4-2C79-431A-8466-0CEB26433EF7}" type="presOf" srcId="{A154AC1E-4FDB-4D85-B244-33DCD36715FF}" destId="{4B2DA94E-B8D4-4EDA-A96D-5FD505A81E6A}" srcOrd="1" destOrd="0" presId="urn:microsoft.com/office/officeart/2005/8/layout/orgChart1"/>
    <dgm:cxn modelId="{327900B5-A151-4CAC-B257-B96588A4D16F}" srcId="{8D244D8F-C792-40BC-A511-7DE39E45E194}" destId="{E13A7D06-AF55-4787-895F-46E4729CC904}" srcOrd="5" destOrd="0" parTransId="{3F5EBA67-0E8D-4590-9195-A449E4AAA109}" sibTransId="{563ACB59-EDF5-4BF8-A289-E26872BA9AE6}"/>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3EA189B6-AA4F-4C83-A77D-BD4800BAC1C4}" type="presOf" srcId="{8C6EA4B2-2597-4EA2-8C5F-345F60475EAE}" destId="{5C335BA3-8111-437C-9D43-282D7959319E}" srcOrd="0" destOrd="0" presId="urn:microsoft.com/office/officeart/2005/8/layout/orgChart1"/>
    <dgm:cxn modelId="{A084CDB6-1146-40AF-B573-CB474C29B187}" srcId="{141B889D-94F1-45C1-B73E-13B1197CCCF8}" destId="{E7B6BFF2-2802-4EB5-956D-6F41160827BD}" srcOrd="2" destOrd="0" parTransId="{87011195-877F-4394-B48A-5C41663ED512}" sibTransId="{6FC9AD68-6427-4C33-A9D8-0812C9762B8A}"/>
    <dgm:cxn modelId="{186A48B7-C942-4DF9-A198-0A87B53EE7B1}" srcId="{D5E38E4B-FED5-4A0A-B8AA-8728BED387A3}" destId="{B71ED880-875D-465D-A2D5-7EFCE170B8F3}" srcOrd="2" destOrd="0" parTransId="{6B85388F-71E1-413F-BC49-7FE13C99924D}" sibTransId="{01D8D94A-4C5D-44E8-A195-D41DEB2DABF3}"/>
    <dgm:cxn modelId="{B37A0FB8-526A-432E-86A8-CB435BBA8D53}" type="presOf" srcId="{00D5FF2C-7C11-4E71-89E7-0692AC90F5ED}" destId="{C7522828-7258-459B-91B0-1C7E6D07FFF8}" srcOrd="0" destOrd="0" presId="urn:microsoft.com/office/officeart/2005/8/layout/orgChart1"/>
    <dgm:cxn modelId="{F368CEB9-C080-464B-88BD-81DFAC02F5A8}" srcId="{025397C8-278A-4FB7-A986-A1B487EA1563}" destId="{A5554DFB-9557-4B1B-B8D1-049C01D75792}" srcOrd="3" destOrd="0" parTransId="{909F4953-1FCA-4EB7-916C-7EF76C0B0723}" sibTransId="{8AC53DA9-2704-4CA7-827D-9C31E748F3AA}"/>
    <dgm:cxn modelId="{02726BBB-A793-416B-8A98-F88455A0A603}" srcId="{14FC8420-D447-4CEA-A3B7-61E9B3749D8E}" destId="{F9F2A175-3F9B-492A-AD89-F9ADF1AA7A09}" srcOrd="2" destOrd="0" parTransId="{23233B68-EF36-4A02-9B22-884F03B3E17D}" sibTransId="{6783538A-23B6-4D3C-92F4-06CBADDFC98C}"/>
    <dgm:cxn modelId="{EA2CE0BD-A78A-4074-98B6-AB0F3B7AA09E}" srcId="{8BB75C25-BB24-48E5-95A1-BDDD2AD67385}" destId="{C9CEB347-17C5-44AE-83D1-3E2FE5215282}" srcOrd="6" destOrd="0" parTransId="{FD57175D-5585-4F19-A421-7D15951C2FBF}" sibTransId="{1BDB247C-BFE5-4C78-B9BA-A61627F48648}"/>
    <dgm:cxn modelId="{FFA32EBE-3AEE-4E78-9184-8A9A7900166C}" type="presOf" srcId="{833ADA0A-E8D5-4E8C-9153-6EDFDCCBBF67}" destId="{25274ED6-CA90-4230-AF3F-DC45A2CDA978}" srcOrd="1" destOrd="0" presId="urn:microsoft.com/office/officeart/2005/8/layout/orgChart1"/>
    <dgm:cxn modelId="{73BC6DBE-D5AB-4B00-BDAD-43EDA4C1F615}" type="presOf" srcId="{5005392C-603F-4C34-8274-1208EF8D81DD}" destId="{91F267C8-4DD2-4B38-92CF-A6286F8F658A}"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A5E2C3C0-0C2D-4E09-8F24-75EF0567793E}" type="presOf" srcId="{30E6617F-97BC-4E57-805D-A81EC4A8DCA9}" destId="{DF225C0E-D212-4262-BC11-CC1B5CB6EF68}" srcOrd="1" destOrd="0" presId="urn:microsoft.com/office/officeart/2005/8/layout/orgChart1"/>
    <dgm:cxn modelId="{E81CC9C0-50A7-428D-BC95-BC1E604B4D2B}" type="presOf" srcId="{5B39FAF5-8666-4482-B7D6-3186D362CB51}" destId="{6D433D5C-249D-4228-92A2-4F51ADBE20DE}" srcOrd="0" destOrd="0" presId="urn:microsoft.com/office/officeart/2005/8/layout/orgChart1"/>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249D3C4-89DD-4BBA-BB8A-F791CDF0E935}" type="presOf" srcId="{CBD2916D-1BE7-4ABE-A509-9C4994AD0117}" destId="{F9801FAB-7943-4032-A70E-4774203D83CC}"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862067C6-3AEA-464C-8741-8A07F7F7F0EC}" type="presOf" srcId="{0CD58797-BEC3-4231-B4C5-E9A965AA5722}" destId="{44B1FD71-ACEC-49DA-B62C-F02E5D2844BF}" srcOrd="1"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4" destOrd="0" parTransId="{DC6688E7-45CF-4D5C-9D56-6B7EDCF265A6}" sibTransId="{70FF2AC7-4C12-4FF5-B75D-B14A9D9AF54D}"/>
    <dgm:cxn modelId="{F7A145CB-AB41-45AF-8AD4-9A4F753B3ABE}" srcId="{14FC8420-D447-4CEA-A3B7-61E9B3749D8E}" destId="{BA15DC88-B838-4D5F-9BAB-AEC02AE52521}" srcOrd="0" destOrd="0" parTransId="{D1202378-9FC3-4AC3-BEDF-808E27AD479B}" sibTransId="{D7CB81A8-D79B-493F-A54C-A4C32D5B5C19}"/>
    <dgm:cxn modelId="{921511CC-64D6-412C-A9A0-C7368F1B7A26}" type="presOf" srcId="{A154AC1E-4FDB-4D85-B244-33DCD36715FF}" destId="{8FFDF9B6-6C7F-4D84-8B06-5968A32EA049}" srcOrd="0" destOrd="0" presId="urn:microsoft.com/office/officeart/2005/8/layout/orgChart1"/>
    <dgm:cxn modelId="{D77F25CD-CF6E-403D-81BF-5B7A75F52139}" type="presOf" srcId="{9739F6F5-1F3F-47F5-9F76-D08419FA9870}" destId="{811E73AC-2E2E-41F3-AF87-E8EF8895BC4F}" srcOrd="1" destOrd="0" presId="urn:microsoft.com/office/officeart/2005/8/layout/orgChart1"/>
    <dgm:cxn modelId="{A04C38CF-BFB7-4205-BD7A-A25218E69801}" srcId="{424E63FB-7A5E-47ED-BA8E-381C8BEA7B4D}" destId="{992CE2A6-45A7-4EFC-B819-918CE725F65D}" srcOrd="3" destOrd="0" parTransId="{50F6FB93-2C54-4C18-A4B6-66C0AA552EE9}" sibTransId="{5811E03E-6DFD-4A48-BC75-A94CAD23427B}"/>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246C18D0-4903-4FAB-9976-922EF11F66E1}" type="presOf" srcId="{5228ADA1-5A1B-4CAE-A0F5-BE4FCFBD5FA3}" destId="{F09C456E-60FC-4B32-83C0-6571F01C86AB}"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AF1397D0-9A20-440C-B877-49D97AC86881}" srcId="{86AF350A-A785-4BDD-9C13-1E90196942B4}" destId="{0CD58797-BEC3-4231-B4C5-E9A965AA5722}" srcOrd="6" destOrd="0" parTransId="{DA5F6503-659E-4F8C-8A2F-34D8DC893E57}" sibTransId="{C72DB32E-D342-43CE-91E6-C3DD75042EF3}"/>
    <dgm:cxn modelId="{C708B5D0-C5FE-494F-9D5D-D9B5422D0437}" type="presOf" srcId="{D6F5CD79-D3E1-4B19-9C25-479267A00537}" destId="{6BAFA004-7462-4BB3-8CF7-8F0FAE532698}" srcOrd="0" destOrd="0" presId="urn:microsoft.com/office/officeart/2005/8/layout/orgChart1"/>
    <dgm:cxn modelId="{E19CF7D0-F70D-4BCC-8601-33C5F5C4997C}" type="presOf" srcId="{909F4953-1FCA-4EB7-916C-7EF76C0B0723}" destId="{09A7E8CF-B716-4817-A2A7-3CEEBB9B05E5}" srcOrd="0" destOrd="0" presId="urn:microsoft.com/office/officeart/2005/8/layout/orgChart1"/>
    <dgm:cxn modelId="{03C6B5D1-A59A-4E1F-9E3D-43A0D0A24AD8}" type="presOf" srcId="{A3AD6C8B-4A3A-416A-BBF9-F89325173FC0}" destId="{B8E65754-AF16-4AC7-B10F-8E45783E805B}" srcOrd="1"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496F4ED8-D7F4-4E9A-B664-2745C8E9EB45}" type="presOf" srcId="{6EAA41E0-1525-42E3-A200-48C0FE921E72}" destId="{807FA1CB-C069-4A68-9F5B-ACB3D4C2C7E0}" srcOrd="0" destOrd="0" presId="urn:microsoft.com/office/officeart/2005/8/layout/orgChart1"/>
    <dgm:cxn modelId="{762B93D8-43BE-42B3-8DE5-31247C71202B}" srcId="{025397C8-278A-4FB7-A986-A1B487EA1563}" destId="{E2157045-4CE0-40CE-9C58-F4043DF91E33}" srcOrd="0" destOrd="0" parTransId="{F9922145-9B07-49CE-9FA6-B33C82D2B167}" sibTransId="{CA9D8683-4E32-4861-94E8-CF694F4D3BA3}"/>
    <dgm:cxn modelId="{E5B87BD9-5758-4E57-A95E-B45A44873B71}" type="presOf" srcId="{025397C8-278A-4FB7-A986-A1B487EA1563}" destId="{0BF99F41-2B36-4860-856E-9B912562371F}"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0A56C6DB-31EB-4084-BBA3-788918B1E116}" srcId="{0102E4FE-20A8-44CB-9044-37DB2019EEF7}" destId="{025397C8-278A-4FB7-A986-A1B487EA1563}" srcOrd="4" destOrd="0" parTransId="{E9CCBF3B-F7D4-491B-83ED-166AFDD5DD30}" sibTransId="{03B4767C-E8A0-48F5-82FB-BC0CE0CB73C2}"/>
    <dgm:cxn modelId="{DD8252DC-97BB-4DFF-98B1-5F9768B012B2}" srcId="{86AF350A-A785-4BDD-9C13-1E90196942B4}" destId="{0B7A893D-34B0-412E-AAF0-3244FF37E62F}" srcOrd="3"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5FC4B9DD-E439-41CF-A3C5-E55BA904E1B1}" type="presOf" srcId="{992CE2A6-45A7-4EFC-B819-918CE725F65D}" destId="{BE27E7E8-4470-498E-B189-844EC085493B}" srcOrd="0" destOrd="0" presId="urn:microsoft.com/office/officeart/2005/8/layout/orgChart1"/>
    <dgm:cxn modelId="{50BFF7DD-F1F7-43DF-9057-627C4B6D0B71}" srcId="{95040E2D-3B14-4838-BEEC-F567F54E210A}" destId="{6D7A7801-BB63-47F6-9F80-2013CE3C8DDF}" srcOrd="2" destOrd="0" parTransId="{0BCFA6B9-4E38-4DF4-9665-C5288F643973}" sibTransId="{EBEA04DD-D1A7-4439-860D-D29C5EFB821E}"/>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8C3B3FE2-40C8-497D-B989-D4F3397DAAEB}" type="presOf" srcId="{70CC8CC3-849F-4AFA-A3E4-37BCE0C836CC}" destId="{98ECB315-994B-4E51-9439-51FA20DF1112}" srcOrd="0" destOrd="0" presId="urn:microsoft.com/office/officeart/2005/8/layout/orgChart1"/>
    <dgm:cxn modelId="{6AD3D2E2-73B0-4A3D-9495-057076BDA57D}" type="presOf" srcId="{A5554DFB-9557-4B1B-B8D1-049C01D75792}" destId="{1A4A3135-EF97-4CFB-B232-73BC38C537FD}" srcOrd="1"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503263E4-7B66-4BF3-A288-435D9CB1CA44}" type="presOf" srcId="{F9922145-9B07-49CE-9FA6-B33C82D2B167}" destId="{56484EBF-27DD-4386-A0D0-1C14F44B1EE2}" srcOrd="0" destOrd="0" presId="urn:microsoft.com/office/officeart/2005/8/layout/orgChart1"/>
    <dgm:cxn modelId="{AB6FCEE4-E6F4-4B7D-BC5B-94539EA19E68}" type="presOf" srcId="{A3B5CD4B-871A-4A4D-9D98-622F482BABD0}" destId="{402F78EA-483D-4BC8-B18B-F963960600D7}" srcOrd="0" destOrd="0" presId="urn:microsoft.com/office/officeart/2005/8/layout/orgChart1"/>
    <dgm:cxn modelId="{78DA0CE5-A2B6-4D8C-B452-5EE3F34D6DD8}" type="presOf" srcId="{4A1C3A35-E1CE-44C5-9C62-66534E9A5A1D}" destId="{B7E66270-C715-4394-A061-97D1254FB30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BC3410E8-A990-459E-85AB-51A7812FFF28}" srcId="{86AF350A-A785-4BDD-9C13-1E90196942B4}" destId="{A849B8C2-041B-4205-8998-350E971D1093}" srcOrd="7" destOrd="0" parTransId="{8C6EA4B2-2597-4EA2-8C5F-345F60475EAE}" sibTransId="{7234ECFD-75E7-4FB3-8BD7-682CF13D2387}"/>
    <dgm:cxn modelId="{299339E8-72C8-433C-B580-034B3FE83807}" type="presOf" srcId="{7D1D39C0-3B18-4635-B1B3-C21C05B51E72}" destId="{9B6FEAED-F609-4ABD-9830-664C2D6F7BC4}" srcOrd="0" destOrd="0" presId="urn:microsoft.com/office/officeart/2005/8/layout/orgChart1"/>
    <dgm:cxn modelId="{A1103CE9-DBFB-496F-B950-01FB0AD0D41A}" type="presOf" srcId="{3F5EBA67-0E8D-4590-9195-A449E4AAA109}" destId="{4218B131-1CB3-4EEF-A50C-B5E429229155}"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D48BC6E9-F065-4D7D-95AC-4A641C9795FC}" type="presOf" srcId="{E2157045-4CE0-40CE-9C58-F4043DF91E33}" destId="{BE7BA4D1-2AE1-4EE2-9EB8-A1B10CF23D87}"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DA3D16EB-B9A6-4F2B-9F27-1D6B4A29EED6}" type="presOf" srcId="{A3B5CD4B-871A-4A4D-9D98-622F482BABD0}" destId="{38319B76-B5FE-472A-BFBA-6D6E0498DFDE}" srcOrd="1"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CB7F21EE-5EF6-444E-A1DD-9972B9F33FC0}" type="presOf" srcId="{AFC958BB-9E55-425F-A8BC-A19355887DA0}" destId="{45DE16FF-6E82-4704-A46D-FFD426CDF4D2}" srcOrd="0" destOrd="0" presId="urn:microsoft.com/office/officeart/2005/8/layout/orgChart1"/>
    <dgm:cxn modelId="{130652EE-89B4-49DC-B85F-3FFA055BFA5A}" type="presOf" srcId="{5005392C-603F-4C34-8274-1208EF8D81DD}" destId="{A71D8C9E-4BA9-471B-9BD1-EED4FC1E910D}" srcOrd="1"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96FD07F1-8AEF-4CD6-AD4C-CD48BF06689D}" type="presOf" srcId="{A849B8C2-041B-4205-8998-350E971D1093}" destId="{48E68D5F-68C3-4BD0-A860-08E82890BE6C}"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F785C2F1-5158-45C4-AD4F-297E86C1D67A}" type="presOf" srcId="{70CC8CC3-849F-4AFA-A3E4-37BCE0C836CC}" destId="{095EC442-ACFC-420B-8ED6-4ED22279BF9F}" srcOrd="1"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65E43AF3-D179-485C-9875-A65A828CCE76}" srcId="{0102E4FE-20A8-44CB-9044-37DB2019EEF7}" destId="{95040E2D-3B14-4838-BEEC-F567F54E210A}" srcOrd="8"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ACB5DCF4-1FA6-47F2-8A70-171FF15CE645}" type="presOf" srcId="{E5E9916D-2D7F-4C7A-A808-9D88F35BEC5A}" destId="{0B77889B-AAC5-42E4-AC09-1DCA681BCE85}" srcOrd="0" destOrd="0" presId="urn:microsoft.com/office/officeart/2005/8/layout/orgChart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AA07A1F6-0C48-4CB5-B06C-47ECA1DF8F78}" type="presOf" srcId="{E9CCBF3B-F7D4-491B-83ED-166AFDD5DD30}" destId="{58BDADBE-4402-4E6F-AB6F-E215C5F98D3B}" srcOrd="0" destOrd="0" presId="urn:microsoft.com/office/officeart/2005/8/layout/orgChart1"/>
    <dgm:cxn modelId="{F5C577F8-44EC-4D91-BC72-AD3A20AE1309}" type="presOf" srcId="{A3AD6C8B-4A3A-416A-BBF9-F89325173FC0}" destId="{FA188EAE-AA75-4201-B42B-389CE7DAD50A}"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121E4EFF-8592-4ED6-A401-3FF96CBAB0DB}" type="presOf" srcId="{334A5B22-6D58-4FC5-86C9-F288D54922A5}" destId="{851C8A3F-516D-449D-8527-109C745DC10A}" srcOrd="0" destOrd="0" presId="urn:microsoft.com/office/officeart/2005/8/layout/orgChart1"/>
    <dgm:cxn modelId="{A458D9FF-02BE-46BB-A088-C5A5D4DCC19A}" srcId="{0102E4FE-20A8-44CB-9044-37DB2019EEF7}" destId="{8BB75C25-BB24-48E5-95A1-BDDD2AD67385}" srcOrd="5"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D3C37443-FBB6-4985-A401-CA21ED89E1D0}" type="presParOf" srcId="{CFE7259F-6958-4278-B532-D5FC1DF0D989}" destId="{AACABE3B-83F0-487C-9487-BB6FFDC6C2D2}" srcOrd="6" destOrd="0" presId="urn:microsoft.com/office/officeart/2005/8/layout/orgChart1"/>
    <dgm:cxn modelId="{87DF92D3-F70A-43CE-8C90-EB7F622D4555}" type="presParOf" srcId="{CFE7259F-6958-4278-B532-D5FC1DF0D989}" destId="{95922F72-EEA8-4643-AD84-34C3F70560A0}" srcOrd="7" destOrd="0" presId="urn:microsoft.com/office/officeart/2005/8/layout/orgChart1"/>
    <dgm:cxn modelId="{AA60BC04-ADD6-4DDC-A8C2-7EA3F539D365}" type="presParOf" srcId="{95922F72-EEA8-4643-AD84-34C3F70560A0}" destId="{A23761BD-8AA0-401A-BE6A-DAEBFC049143}" srcOrd="0" destOrd="0" presId="urn:microsoft.com/office/officeart/2005/8/layout/orgChart1"/>
    <dgm:cxn modelId="{16CD27D0-2B24-4309-A378-927CF5C6D8DF}" type="presParOf" srcId="{A23761BD-8AA0-401A-BE6A-DAEBFC049143}" destId="{D23EE572-CA91-4F64-A2F9-AA3E98DE367A}" srcOrd="0" destOrd="0" presId="urn:microsoft.com/office/officeart/2005/8/layout/orgChart1"/>
    <dgm:cxn modelId="{586311D3-D365-4763-B3F0-20C2381B8EEF}" type="presParOf" srcId="{A23761BD-8AA0-401A-BE6A-DAEBFC049143}" destId="{F3C3EB6D-98FB-49FA-AE06-2CD3BD3921A7}" srcOrd="1" destOrd="0" presId="urn:microsoft.com/office/officeart/2005/8/layout/orgChart1"/>
    <dgm:cxn modelId="{DB64128F-789B-4556-B300-A5758B729A66}" type="presParOf" srcId="{95922F72-EEA8-4643-AD84-34C3F70560A0}" destId="{43F2EEBB-1F3F-4968-BD9B-007384FAACC1}" srcOrd="1" destOrd="0" presId="urn:microsoft.com/office/officeart/2005/8/layout/orgChart1"/>
    <dgm:cxn modelId="{4934F154-E0E6-47F0-9F5C-C710426CF541}" type="presParOf" srcId="{95922F72-EEA8-4643-AD84-34C3F70560A0}" destId="{F32F52B0-2092-40B6-BEA6-98D12A415470}" srcOrd="2" destOrd="0" presId="urn:microsoft.com/office/officeart/2005/8/layout/orgChart1"/>
    <dgm:cxn modelId="{DE19EFA2-893D-4DF3-929F-2138C58F3E33}" type="presParOf" srcId="{CFE7259F-6958-4278-B532-D5FC1DF0D989}" destId="{F09C456E-60FC-4B32-83C0-6571F01C86AB}" srcOrd="8" destOrd="0" presId="urn:microsoft.com/office/officeart/2005/8/layout/orgChart1"/>
    <dgm:cxn modelId="{6979AEEE-AA24-49F5-A5A6-A2481324D2A0}" type="presParOf" srcId="{CFE7259F-6958-4278-B532-D5FC1DF0D989}" destId="{27244F1B-99D7-4801-90E6-392F719DBC34}" srcOrd="9" destOrd="0" presId="urn:microsoft.com/office/officeart/2005/8/layout/orgChart1"/>
    <dgm:cxn modelId="{32CD514A-E538-4BF9-A980-74F0AADDB9DF}" type="presParOf" srcId="{27244F1B-99D7-4801-90E6-392F719DBC34}" destId="{708FF227-1AC0-4148-854D-3BCCE4A2AA71}" srcOrd="0" destOrd="0" presId="urn:microsoft.com/office/officeart/2005/8/layout/orgChart1"/>
    <dgm:cxn modelId="{AEDD60B7-7930-4418-A824-C010E97D01DF}" type="presParOf" srcId="{708FF227-1AC0-4148-854D-3BCCE4A2AA71}" destId="{AF566B2E-1967-46FC-8988-D60DE76AAE4F}" srcOrd="0" destOrd="0" presId="urn:microsoft.com/office/officeart/2005/8/layout/orgChart1"/>
    <dgm:cxn modelId="{FED5D101-70B0-46A7-887B-F460E3639B9E}" type="presParOf" srcId="{708FF227-1AC0-4148-854D-3BCCE4A2AA71}" destId="{25274ED6-CA90-4230-AF3F-DC45A2CDA978}" srcOrd="1" destOrd="0" presId="urn:microsoft.com/office/officeart/2005/8/layout/orgChart1"/>
    <dgm:cxn modelId="{781FC3E9-74B2-4C5A-BCB6-326855835DE7}" type="presParOf" srcId="{27244F1B-99D7-4801-90E6-392F719DBC34}" destId="{1E30FA96-8BBF-4D68-AEE3-060EAD0FABE2}" srcOrd="1" destOrd="0" presId="urn:microsoft.com/office/officeart/2005/8/layout/orgChart1"/>
    <dgm:cxn modelId="{20256BF2-FB6B-486A-8C5C-0093C24B2DF6}" type="presParOf" srcId="{27244F1B-99D7-4801-90E6-392F719DBC34}" destId="{1E4D264D-BE1A-431B-AF91-B98415BF8F49}" srcOrd="2" destOrd="0" presId="urn:microsoft.com/office/officeart/2005/8/layout/orgChart1"/>
    <dgm:cxn modelId="{67AAD2AD-3E7B-4432-A2CA-F642E55119F1}" type="presParOf" srcId="{CFE7259F-6958-4278-B532-D5FC1DF0D989}" destId="{4218B131-1CB3-4EEF-A50C-B5E429229155}" srcOrd="10" destOrd="0" presId="urn:microsoft.com/office/officeart/2005/8/layout/orgChart1"/>
    <dgm:cxn modelId="{CB50E2E8-5EDA-4EA3-8084-7854A7F21FF1}" type="presParOf" srcId="{CFE7259F-6958-4278-B532-D5FC1DF0D989}" destId="{B637793D-3491-4A9B-B2AB-4E6B9B06D096}" srcOrd="11" destOrd="0" presId="urn:microsoft.com/office/officeart/2005/8/layout/orgChart1"/>
    <dgm:cxn modelId="{1079E7CB-9E18-424C-BD68-36D48D25D098}" type="presParOf" srcId="{B637793D-3491-4A9B-B2AB-4E6B9B06D096}" destId="{6F7F2E6E-4260-4C1A-8B08-69B82D04E6B6}" srcOrd="0" destOrd="0" presId="urn:microsoft.com/office/officeart/2005/8/layout/orgChart1"/>
    <dgm:cxn modelId="{1714D3D9-2B3B-492A-858B-153BEA30EA6F}" type="presParOf" srcId="{6F7F2E6E-4260-4C1A-8B08-69B82D04E6B6}" destId="{5F8F14F7-0D6F-4DDD-AA25-0FC30730D6F4}" srcOrd="0" destOrd="0" presId="urn:microsoft.com/office/officeart/2005/8/layout/orgChart1"/>
    <dgm:cxn modelId="{99F13E48-C6BD-4D33-AC19-B53D0B06AA23}" type="presParOf" srcId="{6F7F2E6E-4260-4C1A-8B08-69B82D04E6B6}" destId="{979E53A0-1619-4201-9E63-0BAAC0D83C2B}" srcOrd="1" destOrd="0" presId="urn:microsoft.com/office/officeart/2005/8/layout/orgChart1"/>
    <dgm:cxn modelId="{0982D1C9-AEF6-464D-8DDC-FC79350EF42A}" type="presParOf" srcId="{B637793D-3491-4A9B-B2AB-4E6B9B06D096}" destId="{BEDDC523-19B3-4ACC-B5A1-39ECD84A7340}" srcOrd="1" destOrd="0" presId="urn:microsoft.com/office/officeart/2005/8/layout/orgChart1"/>
    <dgm:cxn modelId="{890B23D3-859B-4447-834F-3F4D7014834A}" type="presParOf" srcId="{B637793D-3491-4A9B-B2AB-4E6B9B06D096}" destId="{E2D63297-A43F-401E-863A-E35392FFA923}" srcOrd="2" destOrd="0" presId="urn:microsoft.com/office/officeart/2005/8/layout/orgChart1"/>
    <dgm:cxn modelId="{7225804A-F754-4FF3-A980-3270D2BCCC0A}" type="presParOf" srcId="{CFE7259F-6958-4278-B532-D5FC1DF0D989}" destId="{6D433D5C-249D-4228-92A2-4F51ADBE20DE}" srcOrd="12" destOrd="0" presId="urn:microsoft.com/office/officeart/2005/8/layout/orgChart1"/>
    <dgm:cxn modelId="{B5741CDC-D978-436A-8FE3-289AECF9B136}" type="presParOf" srcId="{CFE7259F-6958-4278-B532-D5FC1DF0D989}" destId="{A528114E-0CC0-454C-8A6D-72CB57F1BE41}" srcOrd="13" destOrd="0" presId="urn:microsoft.com/office/officeart/2005/8/layout/orgChart1"/>
    <dgm:cxn modelId="{1605D90E-87E8-4C51-B405-FA9B882157CD}" type="presParOf" srcId="{A528114E-0CC0-454C-8A6D-72CB57F1BE41}" destId="{3D8B85D5-0BD7-44C7-A0F4-90C1CB1D0BFE}" srcOrd="0" destOrd="0" presId="urn:microsoft.com/office/officeart/2005/8/layout/orgChart1"/>
    <dgm:cxn modelId="{0D332A52-D7E2-43CD-8B82-F513153465CA}" type="presParOf" srcId="{3D8B85D5-0BD7-44C7-A0F4-90C1CB1D0BFE}" destId="{9A0A10B6-2864-4420-86D2-9B0327788B42}" srcOrd="0" destOrd="0" presId="urn:microsoft.com/office/officeart/2005/8/layout/orgChart1"/>
    <dgm:cxn modelId="{22C04237-4A30-4920-9DBD-C2305DCE90E3}" type="presParOf" srcId="{3D8B85D5-0BD7-44C7-A0F4-90C1CB1D0BFE}" destId="{8039C328-430C-40A8-BA66-2BC44A709AA9}" srcOrd="1" destOrd="0" presId="urn:microsoft.com/office/officeart/2005/8/layout/orgChart1"/>
    <dgm:cxn modelId="{9441973E-CD5B-4DB4-BD7E-2547A5D4408D}" type="presParOf" srcId="{A528114E-0CC0-454C-8A6D-72CB57F1BE41}" destId="{EAE7EAB6-C20D-4374-86C1-BBB014117602}" srcOrd="1" destOrd="0" presId="urn:microsoft.com/office/officeart/2005/8/layout/orgChart1"/>
    <dgm:cxn modelId="{473F99C4-4F17-49BA-9E2D-5E21DA5DFD9A}" type="presParOf" srcId="{A528114E-0CC0-454C-8A6D-72CB57F1BE41}" destId="{D0CB3CAD-B1D6-46AF-BA33-2D3C4931F2D8}"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4" destOrd="0" presId="urn:microsoft.com/office/officeart/2005/8/layout/orgChart1"/>
    <dgm:cxn modelId="{531C8F46-FDD4-4B78-B0C9-66E182A3449D}" type="presParOf" srcId="{417D4C16-6F47-45C2-BFA4-54B9F621B68C}" destId="{4EA350DD-0CE0-4931-8C0F-DBE036A1099D}" srcOrd="5"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6" destOrd="0" presId="urn:microsoft.com/office/officeart/2005/8/layout/orgChart1"/>
    <dgm:cxn modelId="{12F2EF62-5D93-4BA3-BB32-28747AEE9BDE}" type="presParOf" srcId="{417D4C16-6F47-45C2-BFA4-54B9F621B68C}" destId="{BA7890AD-C28B-4184-A8D6-6EDBD113CB8A}" srcOrd="7"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F6E4012-374C-4450-8F48-BABF154EDB41}" type="presParOf" srcId="{417D4C16-6F47-45C2-BFA4-54B9F621B68C}" destId="{8361F233-B12E-43F6-BC39-A98D94AE39A7}" srcOrd="8" destOrd="0" presId="urn:microsoft.com/office/officeart/2005/8/layout/orgChart1"/>
    <dgm:cxn modelId="{6EE47D9D-25A0-45B3-86B1-28C264EC0BD8}" type="presParOf" srcId="{417D4C16-6F47-45C2-BFA4-54B9F621B68C}" destId="{DE9A41E4-3923-40A4-9CC8-1B1A5C09A77A}" srcOrd="9"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916470CE-0E0C-40EA-AE83-ABE2A014048B}" type="presParOf" srcId="{417D4C16-6F47-45C2-BFA4-54B9F621B68C}" destId="{B7E66270-C715-4394-A061-97D1254FB300}" srcOrd="10" destOrd="0" presId="urn:microsoft.com/office/officeart/2005/8/layout/orgChart1"/>
    <dgm:cxn modelId="{CF5B0ACF-F31A-4514-9319-17A8758A742B}" type="presParOf" srcId="{417D4C16-6F47-45C2-BFA4-54B9F621B68C}" destId="{3035D9BB-A0C2-41C5-8AAA-16831FDF4403}" srcOrd="11" destOrd="0" presId="urn:microsoft.com/office/officeart/2005/8/layout/orgChart1"/>
    <dgm:cxn modelId="{877394EC-6671-4AB8-B195-369D91B204FC}" type="presParOf" srcId="{3035D9BB-A0C2-41C5-8AAA-16831FDF4403}" destId="{A6797FFE-2890-45D4-92C2-9EE8E375BAA0}" srcOrd="0" destOrd="0" presId="urn:microsoft.com/office/officeart/2005/8/layout/orgChart1"/>
    <dgm:cxn modelId="{9F923962-8ACA-47BC-9280-0F37AE40ADF4}" type="presParOf" srcId="{A6797FFE-2890-45D4-92C2-9EE8E375BAA0}" destId="{06808615-1F94-4434-A35B-B2AF988B7AD8}" srcOrd="0" destOrd="0" presId="urn:microsoft.com/office/officeart/2005/8/layout/orgChart1"/>
    <dgm:cxn modelId="{4576F7C7-A2FA-485B-8CF6-679BFDD88B37}" type="presParOf" srcId="{A6797FFE-2890-45D4-92C2-9EE8E375BAA0}" destId="{133E5B99-548E-4E5E-9339-368407C0E7C8}" srcOrd="1" destOrd="0" presId="urn:microsoft.com/office/officeart/2005/8/layout/orgChart1"/>
    <dgm:cxn modelId="{2922DDF0-4120-468D-AC63-E504E5DA9C5C}" type="presParOf" srcId="{3035D9BB-A0C2-41C5-8AAA-16831FDF4403}" destId="{10CC6FCC-51EB-4C6A-AC5E-46F42B3D1AA4}" srcOrd="1" destOrd="0" presId="urn:microsoft.com/office/officeart/2005/8/layout/orgChart1"/>
    <dgm:cxn modelId="{1DBAFF32-0883-41B0-B296-8709D99B36DA}" type="presParOf" srcId="{3035D9BB-A0C2-41C5-8AAA-16831FDF4403}" destId="{7B3BAB84-64B9-4E4F-826C-42B3CDAEEA91}" srcOrd="2" destOrd="0" presId="urn:microsoft.com/office/officeart/2005/8/layout/orgChart1"/>
    <dgm:cxn modelId="{67C0DB0A-1418-4933-B980-FAA42216620B}" type="presParOf" srcId="{417D4C16-6F47-45C2-BFA4-54B9F621B68C}" destId="{A2A55826-2AED-4194-97B4-CD7DE7D06D66}" srcOrd="12" destOrd="0" presId="urn:microsoft.com/office/officeart/2005/8/layout/orgChart1"/>
    <dgm:cxn modelId="{8F717658-8FED-4792-A2FB-866DD86CC6FA}" type="presParOf" srcId="{417D4C16-6F47-45C2-BFA4-54B9F621B68C}" destId="{2A04AE68-1ABE-44E7-AC60-AACF0F73AA54}" srcOrd="13" destOrd="0" presId="urn:microsoft.com/office/officeart/2005/8/layout/orgChart1"/>
    <dgm:cxn modelId="{51711731-047D-4A01-8183-3C40760728B4}" type="presParOf" srcId="{2A04AE68-1ABE-44E7-AC60-AACF0F73AA54}" destId="{40CC5206-DF5A-4274-BC1B-B32E41E70EF3}" srcOrd="0" destOrd="0" presId="urn:microsoft.com/office/officeart/2005/8/layout/orgChart1"/>
    <dgm:cxn modelId="{E2A524BE-49D5-4530-B4C9-C80E410F621A}" type="presParOf" srcId="{40CC5206-DF5A-4274-BC1B-B32E41E70EF3}" destId="{6CEC5A7E-597E-42F1-A33D-BA0BDDF0C1E2}" srcOrd="0" destOrd="0" presId="urn:microsoft.com/office/officeart/2005/8/layout/orgChart1"/>
    <dgm:cxn modelId="{BAE5FE64-01D4-4347-BC2E-F5E4EFFD9539}" type="presParOf" srcId="{40CC5206-DF5A-4274-BC1B-B32E41E70EF3}" destId="{44B1FD71-ACEC-49DA-B62C-F02E5D2844BF}" srcOrd="1" destOrd="0" presId="urn:microsoft.com/office/officeart/2005/8/layout/orgChart1"/>
    <dgm:cxn modelId="{30A5B29F-8D70-47A1-B772-2B69A918879F}" type="presParOf" srcId="{2A04AE68-1ABE-44E7-AC60-AACF0F73AA54}" destId="{00ED619F-436D-47A6-B3E4-BCB668ABA320}" srcOrd="1" destOrd="0" presId="urn:microsoft.com/office/officeart/2005/8/layout/orgChart1"/>
    <dgm:cxn modelId="{6DE9FAE6-8CB3-42EC-873A-F3DA14B1253F}" type="presParOf" srcId="{2A04AE68-1ABE-44E7-AC60-AACF0F73AA54}" destId="{6FFE522E-1077-4D26-9725-DE4923451B99}" srcOrd="2" destOrd="0" presId="urn:microsoft.com/office/officeart/2005/8/layout/orgChart1"/>
    <dgm:cxn modelId="{6A9058C1-377A-4927-8C8C-DE41F7BE6612}" type="presParOf" srcId="{417D4C16-6F47-45C2-BFA4-54B9F621B68C}" destId="{5C335BA3-8111-437C-9D43-282D7959319E}" srcOrd="14" destOrd="0" presId="urn:microsoft.com/office/officeart/2005/8/layout/orgChart1"/>
    <dgm:cxn modelId="{C62EED92-500C-46A8-A627-FD834DB10B5B}" type="presParOf" srcId="{417D4C16-6F47-45C2-BFA4-54B9F621B68C}" destId="{66F80EC2-7C82-4599-BC15-8D4C08E7CC78}" srcOrd="15" destOrd="0" presId="urn:microsoft.com/office/officeart/2005/8/layout/orgChart1"/>
    <dgm:cxn modelId="{6329000E-8F10-4CBC-8CDD-B1C191131833}" type="presParOf" srcId="{66F80EC2-7C82-4599-BC15-8D4C08E7CC78}" destId="{D0D2A8F8-F77F-4704-926B-7AE4336AAB13}" srcOrd="0" destOrd="0" presId="urn:microsoft.com/office/officeart/2005/8/layout/orgChart1"/>
    <dgm:cxn modelId="{9883B4F2-B724-4CE6-AACE-EC89CBA37235}" type="presParOf" srcId="{D0D2A8F8-F77F-4704-926B-7AE4336AAB13}" destId="{48E68D5F-68C3-4BD0-A860-08E82890BE6C}" srcOrd="0" destOrd="0" presId="urn:microsoft.com/office/officeart/2005/8/layout/orgChart1"/>
    <dgm:cxn modelId="{C1D38259-D3B3-412B-9005-FDCB02ECDB75}" type="presParOf" srcId="{D0D2A8F8-F77F-4704-926B-7AE4336AAB13}" destId="{DF26CC4F-80C1-4240-8BF8-2F94DEB86CCE}" srcOrd="1" destOrd="0" presId="urn:microsoft.com/office/officeart/2005/8/layout/orgChart1"/>
    <dgm:cxn modelId="{4FF5AD3C-5A73-473C-9AE7-2C65E077916A}" type="presParOf" srcId="{66F80EC2-7C82-4599-BC15-8D4C08E7CC78}" destId="{E87F507D-7C78-48F3-A2A0-E1198AA5405C}" srcOrd="1" destOrd="0" presId="urn:microsoft.com/office/officeart/2005/8/layout/orgChart1"/>
    <dgm:cxn modelId="{2AD8C22A-B3CA-4278-8961-B550A09FF0F4}" type="presParOf" srcId="{66F80EC2-7C82-4599-BC15-8D4C08E7CC78}" destId="{9156B023-1758-448B-B1D4-26E1FA5D0296}"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ABD1ACBF-C842-4C10-B6D5-31500D24066A}" type="presParOf" srcId="{9A131EBF-4F2C-4F30-929D-6EE9E0F9BCAA}" destId="{29851F47-2353-4580-A60D-4AC2F70829C2}" srcOrd="4" destOrd="0" presId="urn:microsoft.com/office/officeart/2005/8/layout/orgChart1"/>
    <dgm:cxn modelId="{493F7015-2E5C-4E41-B4F7-8F4F7547A938}" type="presParOf" srcId="{9A131EBF-4F2C-4F30-929D-6EE9E0F9BCAA}" destId="{C1A48750-C939-41C1-A3BE-18A3F63D68B5}" srcOrd="5" destOrd="0" presId="urn:microsoft.com/office/officeart/2005/8/layout/orgChart1"/>
    <dgm:cxn modelId="{FA6828E3-2431-4D0A-A693-F116EE5F6D02}" type="presParOf" srcId="{C1A48750-C939-41C1-A3BE-18A3F63D68B5}" destId="{1EABC045-C771-4211-964D-17420FD3A2D6}" srcOrd="0" destOrd="0" presId="urn:microsoft.com/office/officeart/2005/8/layout/orgChart1"/>
    <dgm:cxn modelId="{B9F17C4C-88D0-46C0-AB30-0BD77F0097CA}" type="presParOf" srcId="{1EABC045-C771-4211-964D-17420FD3A2D6}" destId="{723BC5E2-845F-465D-9C66-E34BA9312DC7}" srcOrd="0" destOrd="0" presId="urn:microsoft.com/office/officeart/2005/8/layout/orgChart1"/>
    <dgm:cxn modelId="{FA06C5C6-CC93-457F-A55A-0806F3461850}" type="presParOf" srcId="{1EABC045-C771-4211-964D-17420FD3A2D6}" destId="{D3963241-3215-44A3-8BBB-9FC87767A0CA}" srcOrd="1" destOrd="0" presId="urn:microsoft.com/office/officeart/2005/8/layout/orgChart1"/>
    <dgm:cxn modelId="{C0F8915F-A677-49A7-8F16-758CF2159A71}" type="presParOf" srcId="{C1A48750-C939-41C1-A3BE-18A3F63D68B5}" destId="{E473B665-6BBF-4A1F-80FE-DA7954CDF428}" srcOrd="1" destOrd="0" presId="urn:microsoft.com/office/officeart/2005/8/layout/orgChart1"/>
    <dgm:cxn modelId="{F273AC64-5143-4D4A-827A-7A17E8F69A8E}" type="presParOf" srcId="{C1A48750-C939-41C1-A3BE-18A3F63D68B5}" destId="{8DB2E139-33A9-4391-AB8E-D4648BAE5325}" srcOrd="2" destOrd="0" presId="urn:microsoft.com/office/officeart/2005/8/layout/orgChart1"/>
    <dgm:cxn modelId="{14F80C33-9880-49BD-BFA3-0C028278036C}" type="presParOf" srcId="{9A131EBF-4F2C-4F30-929D-6EE9E0F9BCAA}" destId="{45DE16FF-6E82-4704-A46D-FFD426CDF4D2}" srcOrd="6" destOrd="0" presId="urn:microsoft.com/office/officeart/2005/8/layout/orgChart1"/>
    <dgm:cxn modelId="{445557E2-E7EA-4CC4-8DC6-4206B20812FA}" type="presParOf" srcId="{9A131EBF-4F2C-4F30-929D-6EE9E0F9BCAA}" destId="{F3986E7E-EA18-401A-9BD2-BEA64DE87CB5}" srcOrd="7" destOrd="0" presId="urn:microsoft.com/office/officeart/2005/8/layout/orgChart1"/>
    <dgm:cxn modelId="{5013EB8E-0BD2-4C21-9645-90CF96B3D63E}" type="presParOf" srcId="{F3986E7E-EA18-401A-9BD2-BEA64DE87CB5}" destId="{9BB3CF8D-C5A5-4081-990B-AC27FB220428}" srcOrd="0" destOrd="0" presId="urn:microsoft.com/office/officeart/2005/8/layout/orgChart1"/>
    <dgm:cxn modelId="{B4A53F09-0EBF-488C-8057-77403F20539C}" type="presParOf" srcId="{9BB3CF8D-C5A5-4081-990B-AC27FB220428}" destId="{C915B677-11B0-473C-A185-7183944E5D80}" srcOrd="0" destOrd="0" presId="urn:microsoft.com/office/officeart/2005/8/layout/orgChart1"/>
    <dgm:cxn modelId="{8BB8626C-86FA-46C4-BA12-69F09321DAD4}" type="presParOf" srcId="{9BB3CF8D-C5A5-4081-990B-AC27FB220428}" destId="{E8E942C4-F532-476E-ACB0-E1C6312A9801}" srcOrd="1" destOrd="0" presId="urn:microsoft.com/office/officeart/2005/8/layout/orgChart1"/>
    <dgm:cxn modelId="{B06D90CD-B159-4AF1-89BC-C017B9E76FE9}" type="presParOf" srcId="{F3986E7E-EA18-401A-9BD2-BEA64DE87CB5}" destId="{A7EF609E-6A39-4EC9-ADF2-8AF4F4B7D3FB}" srcOrd="1" destOrd="0" presId="urn:microsoft.com/office/officeart/2005/8/layout/orgChart1"/>
    <dgm:cxn modelId="{ADF8203A-CFCA-4E67-A6E9-8D3143A7630C}" type="presParOf" srcId="{F3986E7E-EA18-401A-9BD2-BEA64DE87CB5}" destId="{7072D735-06DB-44A5-A111-FD8BCA5A14CC}"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6C68A9E-1E76-4EA0-AC81-A8E3C1B34178}" type="presParOf" srcId="{40C287F3-39F2-4A58-9655-CD0EF0D06F7B}" destId="{8572A1FC-E554-4DB8-B555-5853F41151C6}" srcOrd="4" destOrd="0" presId="urn:microsoft.com/office/officeart/2005/8/layout/orgChart1"/>
    <dgm:cxn modelId="{CE93FCDA-8B40-4637-957E-E87179665EB9}" type="presParOf" srcId="{40C287F3-39F2-4A58-9655-CD0EF0D06F7B}" destId="{849BE460-5467-46F0-954C-C993475D6E6B}" srcOrd="5" destOrd="0" presId="urn:microsoft.com/office/officeart/2005/8/layout/orgChart1"/>
    <dgm:cxn modelId="{CF61ED8E-270A-463F-8CA0-D95B9A27B58B}" type="presParOf" srcId="{849BE460-5467-46F0-954C-C993475D6E6B}" destId="{1F4AD96C-21A4-4E5E-A99D-C714488CCABF}" srcOrd="0" destOrd="0" presId="urn:microsoft.com/office/officeart/2005/8/layout/orgChart1"/>
    <dgm:cxn modelId="{57A13E9E-E023-4C0C-92D3-E6FC5A5CF131}" type="presParOf" srcId="{1F4AD96C-21A4-4E5E-A99D-C714488CCABF}" destId="{8D4D93F6-18A8-4BEA-988C-437D671DFCEC}" srcOrd="0" destOrd="0" presId="urn:microsoft.com/office/officeart/2005/8/layout/orgChart1"/>
    <dgm:cxn modelId="{FB3DF908-2BA3-46D0-A77E-DD5D2D6CA111}" type="presParOf" srcId="{1F4AD96C-21A4-4E5E-A99D-C714488CCABF}" destId="{8D1B2FD0-E1B8-4624-A6B5-9C7FAE86852D}" srcOrd="1" destOrd="0" presId="urn:microsoft.com/office/officeart/2005/8/layout/orgChart1"/>
    <dgm:cxn modelId="{59DCCB3E-B112-48A1-AF91-0818982E7C93}" type="presParOf" srcId="{849BE460-5467-46F0-954C-C993475D6E6B}" destId="{3003D860-DF89-476E-8C7E-176705433D20}" srcOrd="1" destOrd="0" presId="urn:microsoft.com/office/officeart/2005/8/layout/orgChart1"/>
    <dgm:cxn modelId="{FFE74B7F-F957-4536-BBCC-C0A1F8DD66C7}" type="presParOf" srcId="{849BE460-5467-46F0-954C-C993475D6E6B}" destId="{601F2AEE-82B4-46F9-A110-34C636096316}"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15CC300B-90FF-49B4-9CC2-91F67F610AC0}" type="presParOf" srcId="{7E0C7BB9-5BB2-4E5A-B8D7-6F7CFC60ED3A}" destId="{0BEB1EC0-9AB5-4AF7-9F2A-CC640855E64D}" srcOrd="6" destOrd="0" presId="urn:microsoft.com/office/officeart/2005/8/layout/orgChart1"/>
    <dgm:cxn modelId="{2B78B143-ACEB-4BA6-931B-0597CF20CB90}" type="presParOf" srcId="{7E0C7BB9-5BB2-4E5A-B8D7-6F7CFC60ED3A}" destId="{5A60473A-7161-41CB-8B48-954A99C87C02}" srcOrd="7" destOrd="0" presId="urn:microsoft.com/office/officeart/2005/8/layout/orgChart1"/>
    <dgm:cxn modelId="{4FC4D178-F778-4F52-BCC6-0F5DECDF6E3B}" type="presParOf" srcId="{5A60473A-7161-41CB-8B48-954A99C87C02}" destId="{01F55262-E777-45FE-967B-89EE3387E07E}" srcOrd="0" destOrd="0" presId="urn:microsoft.com/office/officeart/2005/8/layout/orgChart1"/>
    <dgm:cxn modelId="{259D2B7A-D052-4373-B92A-29FCD19DCCC4}" type="presParOf" srcId="{01F55262-E777-45FE-967B-89EE3387E07E}" destId="{FA188EAE-AA75-4201-B42B-389CE7DAD50A}" srcOrd="0" destOrd="0" presId="urn:microsoft.com/office/officeart/2005/8/layout/orgChart1"/>
    <dgm:cxn modelId="{5C47633B-27CE-4F8E-B555-04B39AB73011}" type="presParOf" srcId="{01F55262-E777-45FE-967B-89EE3387E07E}" destId="{B8E65754-AF16-4AC7-B10F-8E45783E805B}" srcOrd="1" destOrd="0" presId="urn:microsoft.com/office/officeart/2005/8/layout/orgChart1"/>
    <dgm:cxn modelId="{1092EB70-D05E-49FE-AE5C-3F81655EFE6D}" type="presParOf" srcId="{5A60473A-7161-41CB-8B48-954A99C87C02}" destId="{FAADEB11-6922-4077-AB9B-68CDDCF7EF67}" srcOrd="1" destOrd="0" presId="urn:microsoft.com/office/officeart/2005/8/layout/orgChart1"/>
    <dgm:cxn modelId="{1A6F5907-4B27-4E6E-933C-0A405084170E}" type="presParOf" srcId="{5A60473A-7161-41CB-8B48-954A99C87C02}" destId="{D9BD9BFB-DF1E-4065-BB92-5790D04241BD}"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02E0F069-6F94-41DE-82AA-EBE78184B8BB}" type="presParOf" srcId="{7F944FE0-D2A2-405B-BDFF-D1897631706E}" destId="{58BDADBE-4402-4E6F-AB6F-E215C5F98D3B}" srcOrd="8" destOrd="0" presId="urn:microsoft.com/office/officeart/2005/8/layout/orgChart1"/>
    <dgm:cxn modelId="{F0A76E12-6B1D-4B90-B339-3CDBE076D939}" type="presParOf" srcId="{7F944FE0-D2A2-405B-BDFF-D1897631706E}" destId="{CAC55414-926B-4025-9709-C51A1C0F1BA3}" srcOrd="9"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1FDB2F12-5051-470C-AC40-0AB80EF26670}" type="presParOf" srcId="{30CBF445-3176-4871-AE74-8842DAE8EA77}" destId="{56484EBF-27DD-4386-A0D0-1C14F44B1EE2}" srcOrd="0" destOrd="0" presId="urn:microsoft.com/office/officeart/2005/8/layout/orgChart1"/>
    <dgm:cxn modelId="{4290D1E9-341D-44CB-81FB-0A67E0B901B8}" type="presParOf" srcId="{30CBF445-3176-4871-AE74-8842DAE8EA77}" destId="{E63EB971-3061-4937-AAFE-A9B15516E3B4}" srcOrd="1" destOrd="0" presId="urn:microsoft.com/office/officeart/2005/8/layout/orgChart1"/>
    <dgm:cxn modelId="{861DCBBA-DD9F-4B0B-B652-497B503F04F4}" type="presParOf" srcId="{E63EB971-3061-4937-AAFE-A9B15516E3B4}" destId="{2036F450-66E3-430B-8CF0-2641100EEDE6}" srcOrd="0" destOrd="0" presId="urn:microsoft.com/office/officeart/2005/8/layout/orgChart1"/>
    <dgm:cxn modelId="{760C10CC-6B4A-4DEE-8852-A597FA76C508}" type="presParOf" srcId="{2036F450-66E3-430B-8CF0-2641100EEDE6}" destId="{1B7F2636-2E39-4D22-BF8C-4574EEF2DA91}" srcOrd="0" destOrd="0" presId="urn:microsoft.com/office/officeart/2005/8/layout/orgChart1"/>
    <dgm:cxn modelId="{7FDFEFCB-8217-4A4E-8E7F-675631C76F90}" type="presParOf" srcId="{2036F450-66E3-430B-8CF0-2641100EEDE6}" destId="{BE7BA4D1-2AE1-4EE2-9EB8-A1B10CF23D87}" srcOrd="1" destOrd="0" presId="urn:microsoft.com/office/officeart/2005/8/layout/orgChart1"/>
    <dgm:cxn modelId="{E049AEAF-DCAB-43BD-BF8D-93AC1FB0913C}" type="presParOf" srcId="{E63EB971-3061-4937-AAFE-A9B15516E3B4}" destId="{FA9B1E33-E44D-439C-B94A-A4ACF77A3ABE}" srcOrd="1" destOrd="0" presId="urn:microsoft.com/office/officeart/2005/8/layout/orgChart1"/>
    <dgm:cxn modelId="{9367498E-5A29-4AA8-AF86-99BA15FD50A1}" type="presParOf" srcId="{E63EB971-3061-4937-AAFE-A9B15516E3B4}" destId="{0D769C54-31F6-4E75-A1E5-34D1BB6F5B29}" srcOrd="2" destOrd="0" presId="urn:microsoft.com/office/officeart/2005/8/layout/orgChart1"/>
    <dgm:cxn modelId="{DE987850-B32E-4784-B914-A5FBB37AB6D8}" type="presParOf" srcId="{30CBF445-3176-4871-AE74-8842DAE8EA77}" destId="{47A21D83-0961-4F83-B6CA-9111DF4BFE52}" srcOrd="2" destOrd="0" presId="urn:microsoft.com/office/officeart/2005/8/layout/orgChart1"/>
    <dgm:cxn modelId="{67E2D471-5ACD-4E8F-91EE-99F23BC4BCCB}" type="presParOf" srcId="{30CBF445-3176-4871-AE74-8842DAE8EA77}" destId="{27C8648E-06C7-41E1-AB85-24ADACB06DA0}" srcOrd="3"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9F08E43E-64E0-48E0-9F97-B8FCF61133D5}" type="presParOf" srcId="{30CBF445-3176-4871-AE74-8842DAE8EA77}" destId="{807FA1CB-C069-4A68-9F5B-ACB3D4C2C7E0}" srcOrd="4" destOrd="0" presId="urn:microsoft.com/office/officeart/2005/8/layout/orgChart1"/>
    <dgm:cxn modelId="{E31466F6-2974-4E95-9608-F9165E799D14}" type="presParOf" srcId="{30CBF445-3176-4871-AE74-8842DAE8EA77}" destId="{D5654D94-4063-4907-90AD-D557FD0FC7D8}" srcOrd="5" destOrd="0" presId="urn:microsoft.com/office/officeart/2005/8/layout/orgChart1"/>
    <dgm:cxn modelId="{EB4B99A6-DB32-4928-A173-8C45F3FB69AA}" type="presParOf" srcId="{D5654D94-4063-4907-90AD-D557FD0FC7D8}" destId="{3B29332E-B997-4913-82FD-7ADE58B37E18}" srcOrd="0" destOrd="0" presId="urn:microsoft.com/office/officeart/2005/8/layout/orgChart1"/>
    <dgm:cxn modelId="{F3BFFA03-8488-496A-AB25-7C43E2D50736}" type="presParOf" srcId="{3B29332E-B997-4913-82FD-7ADE58B37E18}" destId="{0B77889B-AAC5-42E4-AC09-1DCA681BCE85}" srcOrd="0" destOrd="0" presId="urn:microsoft.com/office/officeart/2005/8/layout/orgChart1"/>
    <dgm:cxn modelId="{310FBE1B-E1A3-470B-874F-916F6BBD7246}" type="presParOf" srcId="{3B29332E-B997-4913-82FD-7ADE58B37E18}" destId="{45F7E176-19D1-4464-8B8E-5DA14B89B110}" srcOrd="1" destOrd="0" presId="urn:microsoft.com/office/officeart/2005/8/layout/orgChart1"/>
    <dgm:cxn modelId="{5155367C-192F-4257-939B-EA02AC13F191}" type="presParOf" srcId="{D5654D94-4063-4907-90AD-D557FD0FC7D8}" destId="{B4601DB9-3547-46B7-BCB9-99185FEAFD54}" srcOrd="1" destOrd="0" presId="urn:microsoft.com/office/officeart/2005/8/layout/orgChart1"/>
    <dgm:cxn modelId="{54BC8AEE-6831-4265-959C-D71BA3A76522}" type="presParOf" srcId="{D5654D94-4063-4907-90AD-D557FD0FC7D8}" destId="{A7A4D252-5741-44E4-B403-B75C460BBA4E}" srcOrd="2" destOrd="0" presId="urn:microsoft.com/office/officeart/2005/8/layout/orgChart1"/>
    <dgm:cxn modelId="{8A92AD63-211F-4DDC-8166-02054AEA5FDC}" type="presParOf" srcId="{30CBF445-3176-4871-AE74-8842DAE8EA77}" destId="{09A7E8CF-B716-4817-A2A7-3CEEBB9B05E5}" srcOrd="6" destOrd="0" presId="urn:microsoft.com/office/officeart/2005/8/layout/orgChart1"/>
    <dgm:cxn modelId="{9AD165FD-D912-4ABD-96E8-D62B9BBBEAD4}" type="presParOf" srcId="{30CBF445-3176-4871-AE74-8842DAE8EA77}" destId="{0B46B387-01E6-4008-A27B-08AB8EF98560}" srcOrd="7" destOrd="0" presId="urn:microsoft.com/office/officeart/2005/8/layout/orgChart1"/>
    <dgm:cxn modelId="{69B2E8CA-EB5B-4986-AA5A-DDB07CDB388A}" type="presParOf" srcId="{0B46B387-01E6-4008-A27B-08AB8EF98560}" destId="{227B6220-CAAA-4145-86C5-9C64967EE80B}" srcOrd="0" destOrd="0" presId="urn:microsoft.com/office/officeart/2005/8/layout/orgChart1"/>
    <dgm:cxn modelId="{0904F515-BB43-4DE3-8B9B-6FF94EF390B8}" type="presParOf" srcId="{227B6220-CAAA-4145-86C5-9C64967EE80B}" destId="{692FA885-A28B-41EF-9395-2D45810D7D90}" srcOrd="0" destOrd="0" presId="urn:microsoft.com/office/officeart/2005/8/layout/orgChart1"/>
    <dgm:cxn modelId="{1DA55B52-26FA-4202-8F8A-83683B418862}" type="presParOf" srcId="{227B6220-CAAA-4145-86C5-9C64967EE80B}" destId="{1A4A3135-EF97-4CFB-B232-73BC38C537FD}" srcOrd="1" destOrd="0" presId="urn:microsoft.com/office/officeart/2005/8/layout/orgChart1"/>
    <dgm:cxn modelId="{19C15068-C279-4FC6-AECA-754BDF9DC5BA}" type="presParOf" srcId="{0B46B387-01E6-4008-A27B-08AB8EF98560}" destId="{FBB2903B-20C2-4BF4-AD43-F4B6A9744A35}" srcOrd="1" destOrd="0" presId="urn:microsoft.com/office/officeart/2005/8/layout/orgChart1"/>
    <dgm:cxn modelId="{18AB67D1-5050-4679-9753-07532B2D6C7E}" type="presParOf" srcId="{0B46B387-01E6-4008-A27B-08AB8EF98560}" destId="{76C66389-0452-4C8B-A168-C9B72705C0C5}" srcOrd="2" destOrd="0" presId="urn:microsoft.com/office/officeart/2005/8/layout/orgChart1"/>
    <dgm:cxn modelId="{2FAA1031-E917-4BA8-952A-CC6C061C5E29}" type="presParOf" srcId="{30CBF445-3176-4871-AE74-8842DAE8EA77}" destId="{BD0CFF05-B1AE-4F73-AC52-2857CB7C3586}" srcOrd="8" destOrd="0" presId="urn:microsoft.com/office/officeart/2005/8/layout/orgChart1"/>
    <dgm:cxn modelId="{6E781230-C7FF-4035-8307-EDA8652D9CA5}" type="presParOf" srcId="{30CBF445-3176-4871-AE74-8842DAE8EA77}" destId="{93BA8632-2127-472C-8B31-481A7673BE55}" srcOrd="9" destOrd="0" presId="urn:microsoft.com/office/officeart/2005/8/layout/orgChart1"/>
    <dgm:cxn modelId="{63624518-E784-4B9B-962A-54590AAC40B5}" type="presParOf" srcId="{93BA8632-2127-472C-8B31-481A7673BE55}" destId="{6542302D-89F2-4B47-A112-94FA673EA8B5}" srcOrd="0" destOrd="0" presId="urn:microsoft.com/office/officeart/2005/8/layout/orgChart1"/>
    <dgm:cxn modelId="{7A72365D-588C-4D5A-B85F-AA07177F51D1}" type="presParOf" srcId="{6542302D-89F2-4B47-A112-94FA673EA8B5}" destId="{90D3C96F-EABF-4699-B7DD-A39CC42F3674}" srcOrd="0" destOrd="0" presId="urn:microsoft.com/office/officeart/2005/8/layout/orgChart1"/>
    <dgm:cxn modelId="{DA4B4612-11E6-4A8B-B746-04C4013E5F94}" type="presParOf" srcId="{6542302D-89F2-4B47-A112-94FA673EA8B5}" destId="{DF225C0E-D212-4262-BC11-CC1B5CB6EF68}" srcOrd="1" destOrd="0" presId="urn:microsoft.com/office/officeart/2005/8/layout/orgChart1"/>
    <dgm:cxn modelId="{FE76C6C9-23BA-4C23-806A-73C3A37D5BA7}" type="presParOf" srcId="{93BA8632-2127-472C-8B31-481A7673BE55}" destId="{071F5E85-6C58-4871-A37C-8A2D7240495F}" srcOrd="1" destOrd="0" presId="urn:microsoft.com/office/officeart/2005/8/layout/orgChart1"/>
    <dgm:cxn modelId="{16EE6094-96D1-4424-A514-1DFB75412128}" type="presParOf" srcId="{93BA8632-2127-472C-8B31-481A7673BE55}" destId="{2DE2608E-8A0D-4EF8-A774-2D3A4E0B84C9}" srcOrd="2" destOrd="0" presId="urn:microsoft.com/office/officeart/2005/8/layout/orgChart1"/>
    <dgm:cxn modelId="{FD638537-6D21-47C0-AAD1-033CC71C902D}" type="presParOf" srcId="{30CBF445-3176-4871-AE74-8842DAE8EA77}" destId="{851C8A3F-516D-449D-8527-109C745DC10A}" srcOrd="10" destOrd="0" presId="urn:microsoft.com/office/officeart/2005/8/layout/orgChart1"/>
    <dgm:cxn modelId="{37A699D7-27E0-4621-BB3D-27F4ACB2960F}" type="presParOf" srcId="{30CBF445-3176-4871-AE74-8842DAE8EA77}" destId="{BD541890-CE07-424F-8760-81F790B20327}" srcOrd="11" destOrd="0" presId="urn:microsoft.com/office/officeart/2005/8/layout/orgChart1"/>
    <dgm:cxn modelId="{B04CCECD-73FC-4815-879D-39FE78F70DD9}" type="presParOf" srcId="{BD541890-CE07-424F-8760-81F790B20327}" destId="{55BA1108-3C57-4912-9AD7-D79AA01D022E}" srcOrd="0" destOrd="0" presId="urn:microsoft.com/office/officeart/2005/8/layout/orgChart1"/>
    <dgm:cxn modelId="{8EC47091-D457-4E5E-B832-3BA1C6D58D38}" type="presParOf" srcId="{55BA1108-3C57-4912-9AD7-D79AA01D022E}" destId="{8FFDF9B6-6C7F-4D84-8B06-5968A32EA049}" srcOrd="0" destOrd="0" presId="urn:microsoft.com/office/officeart/2005/8/layout/orgChart1"/>
    <dgm:cxn modelId="{699145EB-9000-467F-9E20-59E4CCB06DA8}" type="presParOf" srcId="{55BA1108-3C57-4912-9AD7-D79AA01D022E}" destId="{4B2DA94E-B8D4-4EDA-A96D-5FD505A81E6A}" srcOrd="1" destOrd="0" presId="urn:microsoft.com/office/officeart/2005/8/layout/orgChart1"/>
    <dgm:cxn modelId="{53D4962E-57A3-4C8D-AD40-481FDD359CAE}" type="presParOf" srcId="{BD541890-CE07-424F-8760-81F790B20327}" destId="{B44B75F8-7CB9-4E02-9242-9463B08D24AF}" srcOrd="1" destOrd="0" presId="urn:microsoft.com/office/officeart/2005/8/layout/orgChart1"/>
    <dgm:cxn modelId="{498A1015-BD62-4649-BEC8-6B315A3198D7}" type="presParOf" srcId="{BD541890-CE07-424F-8760-81F790B20327}" destId="{B1B82310-AE57-487B-90DE-B7B45CC0CB9D}" srcOrd="2" destOrd="0" presId="urn:microsoft.com/office/officeart/2005/8/layout/orgChart1"/>
    <dgm:cxn modelId="{25FB2B1C-A799-4738-9F66-8CBB801DEC47}" type="presParOf" srcId="{30CBF445-3176-4871-AE74-8842DAE8EA77}" destId="{0767C46A-FB04-4CBC-995A-1449184C8088}" srcOrd="12" destOrd="0" presId="urn:microsoft.com/office/officeart/2005/8/layout/orgChart1"/>
    <dgm:cxn modelId="{A997312B-5B82-493C-8A9A-A6FACDD743E8}" type="presParOf" srcId="{30CBF445-3176-4871-AE74-8842DAE8EA77}" destId="{F9D2B804-5B69-4245-A914-268950F4E3A1}" srcOrd="13" destOrd="0" presId="urn:microsoft.com/office/officeart/2005/8/layout/orgChart1"/>
    <dgm:cxn modelId="{E4F2B936-6AA4-4459-B9EF-7CF690D3792E}" type="presParOf" srcId="{F9D2B804-5B69-4245-A914-268950F4E3A1}" destId="{C4967B7F-39F8-46B7-BD45-79A143A21C97}" srcOrd="0" destOrd="0" presId="urn:microsoft.com/office/officeart/2005/8/layout/orgChart1"/>
    <dgm:cxn modelId="{AD18C1B9-ACDF-4743-823E-2D73163986F4}" type="presParOf" srcId="{C4967B7F-39F8-46B7-BD45-79A143A21C97}" destId="{98ECB315-994B-4E51-9439-51FA20DF1112}" srcOrd="0" destOrd="0" presId="urn:microsoft.com/office/officeart/2005/8/layout/orgChart1"/>
    <dgm:cxn modelId="{78A0CD1A-D902-47D4-A092-7CB89902ECDE}" type="presParOf" srcId="{C4967B7F-39F8-46B7-BD45-79A143A21C97}" destId="{095EC442-ACFC-420B-8ED6-4ED22279BF9F}" srcOrd="1" destOrd="0" presId="urn:microsoft.com/office/officeart/2005/8/layout/orgChart1"/>
    <dgm:cxn modelId="{B0CD4D29-190E-4B4B-8E67-D2C62B2352C6}" type="presParOf" srcId="{F9D2B804-5B69-4245-A914-268950F4E3A1}" destId="{BD49E8A0-183D-4551-B1E3-AB46B5242D2B}" srcOrd="1" destOrd="0" presId="urn:microsoft.com/office/officeart/2005/8/layout/orgChart1"/>
    <dgm:cxn modelId="{E98BE374-6113-457B-8292-6C145F138EB2}" type="presParOf" srcId="{F9D2B804-5B69-4245-A914-268950F4E3A1}" destId="{D2234403-22E3-45B7-B48C-3FD96BA6B80C}" srcOrd="2" destOrd="0" presId="urn:microsoft.com/office/officeart/2005/8/layout/orgChart1"/>
    <dgm:cxn modelId="{9A999300-4CC2-460A-ABE5-66719F495F7D}" type="presParOf" srcId="{30CBF445-3176-4871-AE74-8842DAE8EA77}" destId="{CEA5DFD9-0851-464C-8572-D5D9BE575CB4}" srcOrd="14" destOrd="0" presId="urn:microsoft.com/office/officeart/2005/8/layout/orgChart1"/>
    <dgm:cxn modelId="{3E29B54A-6522-4396-B4DC-1BEBFF732F38}" type="presParOf" srcId="{30CBF445-3176-4871-AE74-8842DAE8EA77}" destId="{DC620B0C-ADF9-4E46-A0ED-3E7910EBB479}" srcOrd="15" destOrd="0" presId="urn:microsoft.com/office/officeart/2005/8/layout/orgChart1"/>
    <dgm:cxn modelId="{17F26EEE-32FE-4AB4-9117-EA42576402D7}" type="presParOf" srcId="{DC620B0C-ADF9-4E46-A0ED-3E7910EBB479}" destId="{6BC71EDA-F6BE-40EE-9236-F10A1341253B}" srcOrd="0" destOrd="0" presId="urn:microsoft.com/office/officeart/2005/8/layout/orgChart1"/>
    <dgm:cxn modelId="{FA24DE77-4A7C-4302-AD23-44DE8C77AC04}" type="presParOf" srcId="{6BC71EDA-F6BE-40EE-9236-F10A1341253B}" destId="{C7522828-7258-459B-91B0-1C7E6D07FFF8}" srcOrd="0" destOrd="0" presId="urn:microsoft.com/office/officeart/2005/8/layout/orgChart1"/>
    <dgm:cxn modelId="{B9477A70-CB79-426F-A6AA-969096DC40A2}" type="presParOf" srcId="{6BC71EDA-F6BE-40EE-9236-F10A1341253B}" destId="{70AA4038-9FF8-4B9D-99ED-377CE7FF4E3A}" srcOrd="1" destOrd="0" presId="urn:microsoft.com/office/officeart/2005/8/layout/orgChart1"/>
    <dgm:cxn modelId="{EE646453-1BCA-439C-BFF2-EB5C8E38EF9B}" type="presParOf" srcId="{DC620B0C-ADF9-4E46-A0ED-3E7910EBB479}" destId="{8FE31FFF-6416-420F-AF9D-DC878C83DE24}" srcOrd="1" destOrd="0" presId="urn:microsoft.com/office/officeart/2005/8/layout/orgChart1"/>
    <dgm:cxn modelId="{8ACE9DA1-B473-40DC-AB0C-B2D550D2B563}" type="presParOf" srcId="{DC620B0C-ADF9-4E46-A0ED-3E7910EBB479}" destId="{480FA74F-CD3C-41AF-A838-870C0FA6057A}"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10" destOrd="0" presId="urn:microsoft.com/office/officeart/2005/8/layout/orgChart1"/>
    <dgm:cxn modelId="{83469CB4-81DE-430C-B021-14D01E550E04}" type="presParOf" srcId="{7F944FE0-D2A2-405B-BDFF-D1897631706E}" destId="{F9117AA4-539E-4EE3-B164-8174B0B40EC0}" srcOrd="11"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C24901ED-F552-47DF-A505-2FC5A69D4F3C}" type="presParOf" srcId="{977D3813-5412-42A7-8B4D-5447A06AC163}" destId="{94065740-72C0-4B4E-970A-E3DB47F0E555}" srcOrd="6" destOrd="0" presId="urn:microsoft.com/office/officeart/2005/8/layout/orgChart1"/>
    <dgm:cxn modelId="{118EA3F5-4D5F-4415-905E-5E95A806F8CD}" type="presParOf" srcId="{977D3813-5412-42A7-8B4D-5447A06AC163}" destId="{0F487DE8-30BC-4848-851A-DFCEDB30F858}" srcOrd="7" destOrd="0" presId="urn:microsoft.com/office/officeart/2005/8/layout/orgChart1"/>
    <dgm:cxn modelId="{C3F79A71-464F-4ED7-A7FB-623E8C046D97}" type="presParOf" srcId="{0F487DE8-30BC-4848-851A-DFCEDB30F858}" destId="{FDBDA875-CD82-45E7-A96F-AA2C9356B00D}" srcOrd="0" destOrd="0" presId="urn:microsoft.com/office/officeart/2005/8/layout/orgChart1"/>
    <dgm:cxn modelId="{E8A80BB3-8EAB-47B5-BC37-9C749FD608F6}" type="presParOf" srcId="{FDBDA875-CD82-45E7-A96F-AA2C9356B00D}" destId="{1245B90B-5A41-48F4-B16E-82D9B03B6F3C}" srcOrd="0" destOrd="0" presId="urn:microsoft.com/office/officeart/2005/8/layout/orgChart1"/>
    <dgm:cxn modelId="{51F6263B-DD22-4AA2-A6F6-3AACEBCAD329}" type="presParOf" srcId="{FDBDA875-CD82-45E7-A96F-AA2C9356B00D}" destId="{F6DD975A-6C5C-43AC-8856-D58903C89F9E}" srcOrd="1" destOrd="0" presId="urn:microsoft.com/office/officeart/2005/8/layout/orgChart1"/>
    <dgm:cxn modelId="{3746823B-F850-4560-9E5A-3DF1E139C849}" type="presParOf" srcId="{0F487DE8-30BC-4848-851A-DFCEDB30F858}" destId="{840E03FB-5A7A-42B3-821E-25F2BB28E24B}" srcOrd="1" destOrd="0" presId="urn:microsoft.com/office/officeart/2005/8/layout/orgChart1"/>
    <dgm:cxn modelId="{DE68267F-A592-4B16-B281-AD1F959BD299}" type="presParOf" srcId="{0F487DE8-30BC-4848-851A-DFCEDB30F858}" destId="{4201355B-E655-4817-A193-9DD4E657F23B}" srcOrd="2" destOrd="0" presId="urn:microsoft.com/office/officeart/2005/8/layout/orgChart1"/>
    <dgm:cxn modelId="{8537A49D-FAC7-4AA5-8D6F-6AE621871181}" type="presParOf" srcId="{977D3813-5412-42A7-8B4D-5447A06AC163}" destId="{F9801FAB-7943-4032-A70E-4774203D83CC}" srcOrd="8" destOrd="0" presId="urn:microsoft.com/office/officeart/2005/8/layout/orgChart1"/>
    <dgm:cxn modelId="{F17BB5FA-63BA-419E-8FAA-9FCF6DA16F02}" type="presParOf" srcId="{977D3813-5412-42A7-8B4D-5447A06AC163}" destId="{34AEF934-00D9-4A37-984B-D43961DF5059}" srcOrd="9" destOrd="0" presId="urn:microsoft.com/office/officeart/2005/8/layout/orgChart1"/>
    <dgm:cxn modelId="{FCA814CA-D860-48BA-A0BC-53E616C4D79B}" type="presParOf" srcId="{34AEF934-00D9-4A37-984B-D43961DF5059}" destId="{1E7712B0-FB5D-412C-BDA5-0D5491E802ED}" srcOrd="0" destOrd="0" presId="urn:microsoft.com/office/officeart/2005/8/layout/orgChart1"/>
    <dgm:cxn modelId="{3C22C449-51BB-4403-8247-20FD58205990}" type="presParOf" srcId="{1E7712B0-FB5D-412C-BDA5-0D5491E802ED}" destId="{0F927B65-8ACB-4E3C-B88C-152E9EFBA6A5}" srcOrd="0" destOrd="0" presId="urn:microsoft.com/office/officeart/2005/8/layout/orgChart1"/>
    <dgm:cxn modelId="{653553C5-93EA-4F88-8314-24CA356782FC}" type="presParOf" srcId="{1E7712B0-FB5D-412C-BDA5-0D5491E802ED}" destId="{811E73AC-2E2E-41F3-AF87-E8EF8895BC4F}" srcOrd="1" destOrd="0" presId="urn:microsoft.com/office/officeart/2005/8/layout/orgChart1"/>
    <dgm:cxn modelId="{E4F4A5F8-5B90-4EC2-8B31-E37B621CD6D7}" type="presParOf" srcId="{34AEF934-00D9-4A37-984B-D43961DF5059}" destId="{92201176-B8A7-4645-850F-5081F4D52F7C}" srcOrd="1" destOrd="0" presId="urn:microsoft.com/office/officeart/2005/8/layout/orgChart1"/>
    <dgm:cxn modelId="{7AAF8BA4-B351-4B6E-BBB6-05F303878C54}" type="presParOf" srcId="{34AEF934-00D9-4A37-984B-D43961DF5059}" destId="{2EDC3136-5834-4AD9-BD7B-00668BBCE149}" srcOrd="2" destOrd="0" presId="urn:microsoft.com/office/officeart/2005/8/layout/orgChart1"/>
    <dgm:cxn modelId="{17922C3F-1251-4CEA-B8BC-69CBD7046F87}" type="presParOf" srcId="{977D3813-5412-42A7-8B4D-5447A06AC163}" destId="{9251F238-D1B1-40F5-9308-BF7AC8C4C6AF}" srcOrd="10" destOrd="0" presId="urn:microsoft.com/office/officeart/2005/8/layout/orgChart1"/>
    <dgm:cxn modelId="{A092D4DD-8AC8-4696-BB2E-61F16A218A0E}" type="presParOf" srcId="{977D3813-5412-42A7-8B4D-5447A06AC163}" destId="{83759A89-F8F4-4348-B9F9-8080A7983FC8}" srcOrd="11" destOrd="0" presId="urn:microsoft.com/office/officeart/2005/8/layout/orgChart1"/>
    <dgm:cxn modelId="{57AA01A9-182B-4856-B122-5580721067ED}" type="presParOf" srcId="{83759A89-F8F4-4348-B9F9-8080A7983FC8}" destId="{8D56239D-06CA-4E00-ADB0-1985B77FAF9F}" srcOrd="0" destOrd="0" presId="urn:microsoft.com/office/officeart/2005/8/layout/orgChart1"/>
    <dgm:cxn modelId="{8C62F695-279A-4AD6-8C18-45E2D0269220}" type="presParOf" srcId="{8D56239D-06CA-4E00-ADB0-1985B77FAF9F}" destId="{91F267C8-4DD2-4B38-92CF-A6286F8F658A}" srcOrd="0" destOrd="0" presId="urn:microsoft.com/office/officeart/2005/8/layout/orgChart1"/>
    <dgm:cxn modelId="{B4F33127-5201-4287-8BFE-F9A22D62A7ED}" type="presParOf" srcId="{8D56239D-06CA-4E00-ADB0-1985B77FAF9F}" destId="{A71D8C9E-4BA9-471B-9BD1-EED4FC1E910D}" srcOrd="1" destOrd="0" presId="urn:microsoft.com/office/officeart/2005/8/layout/orgChart1"/>
    <dgm:cxn modelId="{47BD396B-8DE0-42F7-83E7-25012F4CCF13}" type="presParOf" srcId="{83759A89-F8F4-4348-B9F9-8080A7983FC8}" destId="{77D81C97-1F60-42FE-81F2-4653B9221955}" srcOrd="1" destOrd="0" presId="urn:microsoft.com/office/officeart/2005/8/layout/orgChart1"/>
    <dgm:cxn modelId="{758375BD-43CB-4C32-BE34-FACAE1B38D8C}" type="presParOf" srcId="{83759A89-F8F4-4348-B9F9-8080A7983FC8}" destId="{0B9DA8DC-DC18-4DEA-ACBE-A9E60A5940C2}" srcOrd="2" destOrd="0" presId="urn:microsoft.com/office/officeart/2005/8/layout/orgChart1"/>
    <dgm:cxn modelId="{5EF6B57C-CD05-4E2D-89A9-9C0AE85E9B7B}" type="presParOf" srcId="{977D3813-5412-42A7-8B4D-5447A06AC163}" destId="{F4582EE8-28A1-4FD7-AC41-96A81F61FDEE}" srcOrd="12" destOrd="0" presId="urn:microsoft.com/office/officeart/2005/8/layout/orgChart1"/>
    <dgm:cxn modelId="{26763072-FE1D-48EE-9BF6-3DEDC25A9971}" type="presParOf" srcId="{977D3813-5412-42A7-8B4D-5447A06AC163}" destId="{F24538C0-114F-47DF-93AA-9E29E842A056}" srcOrd="13" destOrd="0" presId="urn:microsoft.com/office/officeart/2005/8/layout/orgChart1"/>
    <dgm:cxn modelId="{231A0E8E-01C3-43F2-9610-D060FA3FA213}" type="presParOf" srcId="{F24538C0-114F-47DF-93AA-9E29E842A056}" destId="{433ED94A-7823-4F76-BFA9-310C59E47A59}" srcOrd="0" destOrd="0" presId="urn:microsoft.com/office/officeart/2005/8/layout/orgChart1"/>
    <dgm:cxn modelId="{19BEE417-8E14-4C09-92F2-3C0B81653577}" type="presParOf" srcId="{433ED94A-7823-4F76-BFA9-310C59E47A59}" destId="{91E86578-EB11-4EA0-B97E-4F003504EE98}" srcOrd="0" destOrd="0" presId="urn:microsoft.com/office/officeart/2005/8/layout/orgChart1"/>
    <dgm:cxn modelId="{EEA5D154-DCAA-478E-849D-C4B28CCB4F37}" type="presParOf" srcId="{433ED94A-7823-4F76-BFA9-310C59E47A59}" destId="{31819BBC-89A5-4145-8470-99808C82CF76}" srcOrd="1" destOrd="0" presId="urn:microsoft.com/office/officeart/2005/8/layout/orgChart1"/>
    <dgm:cxn modelId="{68ED5284-B3F1-406F-9DB8-19435337BCD9}" type="presParOf" srcId="{F24538C0-114F-47DF-93AA-9E29E842A056}" destId="{C095CD66-91F9-4741-88A0-D9BFB4744F2B}" srcOrd="1" destOrd="0" presId="urn:microsoft.com/office/officeart/2005/8/layout/orgChart1"/>
    <dgm:cxn modelId="{B7B8ABCD-68E8-464F-A706-4C8106233421}" type="presParOf" srcId="{F24538C0-114F-47DF-93AA-9E29E842A056}" destId="{258B5838-078F-4189-B6BB-52E745C9BD8E}" srcOrd="2" destOrd="0" presId="urn:microsoft.com/office/officeart/2005/8/layout/orgChart1"/>
    <dgm:cxn modelId="{3A71B3CB-27F3-4EB5-8991-50C060E8EF2F}" type="presParOf" srcId="{977D3813-5412-42A7-8B4D-5447A06AC163}" destId="{E12AD00E-8EEC-4322-84C6-3EEBE560B2F6}" srcOrd="14" destOrd="0" presId="urn:microsoft.com/office/officeart/2005/8/layout/orgChart1"/>
    <dgm:cxn modelId="{4A259C96-18AE-48C2-8D59-4D44184FE09D}" type="presParOf" srcId="{977D3813-5412-42A7-8B4D-5447A06AC163}" destId="{E37968DC-25FB-4503-A38C-10274D9F3BA4}" srcOrd="15" destOrd="0" presId="urn:microsoft.com/office/officeart/2005/8/layout/orgChart1"/>
    <dgm:cxn modelId="{36C3220A-AF68-4A16-B3E9-69940A1D1B17}" type="presParOf" srcId="{E37968DC-25FB-4503-A38C-10274D9F3BA4}" destId="{0E1EDC7E-9CF3-4D9B-9624-744766BFE800}" srcOrd="0" destOrd="0" presId="urn:microsoft.com/office/officeart/2005/8/layout/orgChart1"/>
    <dgm:cxn modelId="{D94D0D99-A42C-402F-9E18-9BC610C2FB4E}" type="presParOf" srcId="{0E1EDC7E-9CF3-4D9B-9624-744766BFE800}" destId="{402F78EA-483D-4BC8-B18B-F963960600D7}" srcOrd="0" destOrd="0" presId="urn:microsoft.com/office/officeart/2005/8/layout/orgChart1"/>
    <dgm:cxn modelId="{1A3D3EC7-9A74-4E87-820B-9FBE347127FC}" type="presParOf" srcId="{0E1EDC7E-9CF3-4D9B-9624-744766BFE800}" destId="{38319B76-B5FE-472A-BFBA-6D6E0498DFDE}" srcOrd="1" destOrd="0" presId="urn:microsoft.com/office/officeart/2005/8/layout/orgChart1"/>
    <dgm:cxn modelId="{9FCA3F8A-30C7-4C74-93C0-C01B756EE8B4}" type="presParOf" srcId="{E37968DC-25FB-4503-A38C-10274D9F3BA4}" destId="{92B605A3-11F8-41FB-A9C5-C1440F1B0EBA}" srcOrd="1" destOrd="0" presId="urn:microsoft.com/office/officeart/2005/8/layout/orgChart1"/>
    <dgm:cxn modelId="{02B2ACD2-785F-4267-9D80-CBD39357CC99}" type="presParOf" srcId="{E37968DC-25FB-4503-A38C-10274D9F3BA4}" destId="{7A9EEB1F-4DAC-49C3-8A3D-D5A230DFE4D4}"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2" destOrd="0" presId="urn:microsoft.com/office/officeart/2005/8/layout/orgChart1"/>
    <dgm:cxn modelId="{DB7CE798-4382-4380-A167-79830B84C402}" type="presParOf" srcId="{7F944FE0-D2A2-405B-BDFF-D1897631706E}" destId="{A7850FBB-26BD-4AD2-A515-BD8832D8474B}" srcOrd="13"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8EE5CBB7-1625-48F7-ABA7-D969671D0F8E}" type="presParOf" srcId="{60EE685C-BCD2-4AF8-9900-DC7BE1C8761E}" destId="{BA5F9E80-3D5F-4248-9517-86F91EE0B8E9}" srcOrd="2" destOrd="0" presId="urn:microsoft.com/office/officeart/2005/8/layout/orgChart1"/>
    <dgm:cxn modelId="{E8FC6515-C9CE-48B2-93F6-D7D9D2442B0F}" type="presParOf" srcId="{60EE685C-BCD2-4AF8-9900-DC7BE1C8761E}" destId="{352CBE99-8B60-4598-A01C-4B9A74376B3F}" srcOrd="3"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4" destOrd="0" presId="urn:microsoft.com/office/officeart/2005/8/layout/orgChart1"/>
    <dgm:cxn modelId="{CA64CD74-9961-48F5-BDFE-319850C020F8}" type="presParOf" srcId="{60EE685C-BCD2-4AF8-9900-DC7BE1C8761E}" destId="{897D0B9E-933E-4446-B30B-688525330F47}" srcOrd="5"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FE8EDF05-C50A-470C-B3CB-6BF84F7A6584}" type="presParOf" srcId="{60EE685C-BCD2-4AF8-9900-DC7BE1C8761E}" destId="{B95DED42-0004-4A09-BE3E-EBBA5739A70E}" srcOrd="6" destOrd="0" presId="urn:microsoft.com/office/officeart/2005/8/layout/orgChart1"/>
    <dgm:cxn modelId="{37AC4318-201D-42B0-93A8-158791AC35A6}" type="presParOf" srcId="{60EE685C-BCD2-4AF8-9900-DC7BE1C8761E}" destId="{96AF17A1-DE77-4AB8-A47C-634D42F9F605}" srcOrd="7" destOrd="0" presId="urn:microsoft.com/office/officeart/2005/8/layout/orgChart1"/>
    <dgm:cxn modelId="{7758F994-F442-4DBB-B63F-2D4B46436211}" type="presParOf" srcId="{96AF17A1-DE77-4AB8-A47C-634D42F9F605}" destId="{915A4140-080C-4EAC-B052-F1DBEDE97B70}" srcOrd="0" destOrd="0" presId="urn:microsoft.com/office/officeart/2005/8/layout/orgChart1"/>
    <dgm:cxn modelId="{D0892A75-9CDC-429B-9D99-A8BD56AE6206}" type="presParOf" srcId="{915A4140-080C-4EAC-B052-F1DBEDE97B70}" destId="{BE27E7E8-4470-498E-B189-844EC085493B}" srcOrd="0" destOrd="0" presId="urn:microsoft.com/office/officeart/2005/8/layout/orgChart1"/>
    <dgm:cxn modelId="{D1A5626B-FA37-402B-9DFF-6803A8E017A1}" type="presParOf" srcId="{915A4140-080C-4EAC-B052-F1DBEDE97B70}" destId="{0F42E9A0-3629-46E6-B329-8144A05697EF}" srcOrd="1" destOrd="0" presId="urn:microsoft.com/office/officeart/2005/8/layout/orgChart1"/>
    <dgm:cxn modelId="{8E2ABF4B-3B86-45FD-960A-8C8EE81217E8}" type="presParOf" srcId="{96AF17A1-DE77-4AB8-A47C-634D42F9F605}" destId="{31ADDC20-5257-48CE-A7EC-62C3962B0794}" srcOrd="1" destOrd="0" presId="urn:microsoft.com/office/officeart/2005/8/layout/orgChart1"/>
    <dgm:cxn modelId="{D9994ADB-F16F-4999-A2FD-75794733936F}" type="presParOf" srcId="{96AF17A1-DE77-4AB8-A47C-634D42F9F605}" destId="{7FC8BCC1-820A-4E3D-A003-AD8B74F43EA5}"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4" destOrd="0" presId="urn:microsoft.com/office/officeart/2005/8/layout/orgChart1"/>
    <dgm:cxn modelId="{2F3B5C15-D986-4FF0-879B-869D3C5A681D}" type="presParOf" srcId="{7F944FE0-D2A2-405B-BDFF-D1897631706E}" destId="{1A481C3A-726B-47D4-9D7B-FCF69649D262}" srcOrd="15"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6" destOrd="0" presId="urn:microsoft.com/office/officeart/2005/8/layout/orgChart1"/>
    <dgm:cxn modelId="{8DA24D95-58D3-4BB0-893B-5F6D5BC3ACE5}" type="presParOf" srcId="{7F944FE0-D2A2-405B-BDFF-D1897631706E}" destId="{58CA9A7A-FBFD-42DB-B4A3-D56704AA6977}" srcOrd="17"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05359F24-6D60-40A3-A42C-B65509062334}" type="presParOf" srcId="{2A9EE20B-950C-4346-8C81-41F64B0AED1C}" destId="{7C9D7A2C-6276-4422-9212-1CE14645613F}" srcOrd="2" destOrd="0" presId="urn:microsoft.com/office/officeart/2005/8/layout/orgChart1"/>
    <dgm:cxn modelId="{B10F631A-52AE-47CE-ABF5-CF4E6202B99D}" type="presParOf" srcId="{2A9EE20B-950C-4346-8C81-41F64B0AED1C}" destId="{16AEFD9D-853C-426D-A809-6D9AB27BE72D}" srcOrd="3" destOrd="0" presId="urn:microsoft.com/office/officeart/2005/8/layout/orgChart1"/>
    <dgm:cxn modelId="{3DF05B66-ABC2-4BAB-90F4-D796CD7C62F8}" type="presParOf" srcId="{16AEFD9D-853C-426D-A809-6D9AB27BE72D}" destId="{0A726D45-6188-483F-B59F-CB2960A25878}" srcOrd="0" destOrd="0" presId="urn:microsoft.com/office/officeart/2005/8/layout/orgChart1"/>
    <dgm:cxn modelId="{687EC4A4-E661-4B3C-A7E5-E82A3B773EF6}" type="presParOf" srcId="{0A726D45-6188-483F-B59F-CB2960A25878}" destId="{5CC6AC01-B039-4574-9558-A7E41CE97968}" srcOrd="0" destOrd="0" presId="urn:microsoft.com/office/officeart/2005/8/layout/orgChart1"/>
    <dgm:cxn modelId="{52CEF891-78B3-49F9-855C-968D60775FC5}" type="presParOf" srcId="{0A726D45-6188-483F-B59F-CB2960A25878}" destId="{D4A30E27-A0C8-495A-8A00-3621BA00EAB9}" srcOrd="1" destOrd="0" presId="urn:microsoft.com/office/officeart/2005/8/layout/orgChart1"/>
    <dgm:cxn modelId="{EA9AFF7E-E66F-4999-B2FF-8997417CF613}" type="presParOf" srcId="{16AEFD9D-853C-426D-A809-6D9AB27BE72D}" destId="{F37A6A58-5841-4524-B8E9-C16C90888689}" srcOrd="1" destOrd="0" presId="urn:microsoft.com/office/officeart/2005/8/layout/orgChart1"/>
    <dgm:cxn modelId="{C65ED05F-8D47-4E90-B409-23A3AF02BF2E}" type="presParOf" srcId="{16AEFD9D-853C-426D-A809-6D9AB27BE72D}" destId="{94507FC9-DA2E-4866-A172-A566EFA8CAEB}" srcOrd="2" destOrd="0" presId="urn:microsoft.com/office/officeart/2005/8/layout/orgChart1"/>
    <dgm:cxn modelId="{4073E161-2684-4914-BF07-8C542C2D3120}" type="presParOf" srcId="{2A9EE20B-950C-4346-8C81-41F64B0AED1C}" destId="{0F5DED51-8461-4FB1-B14E-D45B6BB35082}" srcOrd="4" destOrd="0" presId="urn:microsoft.com/office/officeart/2005/8/layout/orgChart1"/>
    <dgm:cxn modelId="{908FAB28-B6E7-46B8-9F1B-7D8A5E9B04FE}" type="presParOf" srcId="{2A9EE20B-950C-4346-8C81-41F64B0AED1C}" destId="{555A9E2F-CBF6-45C9-9C64-61FB46C9D944}" srcOrd="5" destOrd="0" presId="urn:microsoft.com/office/officeart/2005/8/layout/orgChart1"/>
    <dgm:cxn modelId="{E54AA13A-BA6C-4B35-AD97-9711F11C1475}" type="presParOf" srcId="{555A9E2F-CBF6-45C9-9C64-61FB46C9D944}" destId="{AB771391-DF63-4BD7-9D22-9BD806234214}" srcOrd="0" destOrd="0" presId="urn:microsoft.com/office/officeart/2005/8/layout/orgChart1"/>
    <dgm:cxn modelId="{DB861184-CF6F-4CB5-9294-F486F0E5258F}" type="presParOf" srcId="{AB771391-DF63-4BD7-9D22-9BD806234214}" destId="{ECADA643-1779-4DA2-8AA6-C1EAF32B0C15}" srcOrd="0" destOrd="0" presId="urn:microsoft.com/office/officeart/2005/8/layout/orgChart1"/>
    <dgm:cxn modelId="{CE9A22D1-BC94-465A-87FF-9809050AC588}" type="presParOf" srcId="{AB771391-DF63-4BD7-9D22-9BD806234214}" destId="{F770A9C2-2252-4D51-A331-8617B1485A2E}" srcOrd="1" destOrd="0" presId="urn:microsoft.com/office/officeart/2005/8/layout/orgChart1"/>
    <dgm:cxn modelId="{535A0945-A25F-4E30-81C4-70F95D694DB8}" type="presParOf" srcId="{555A9E2F-CBF6-45C9-9C64-61FB46C9D944}" destId="{75D89AAE-808D-4720-9DDC-7EDBA7447EF7}" srcOrd="1" destOrd="0" presId="urn:microsoft.com/office/officeart/2005/8/layout/orgChart1"/>
    <dgm:cxn modelId="{8D65AAFB-BD73-486C-B163-0EC0D8303014}" type="presParOf" srcId="{555A9E2F-CBF6-45C9-9C64-61FB46C9D944}" destId="{676BBFF2-9E97-4095-9520-F80CAF882694}" srcOrd="2" destOrd="0" presId="urn:microsoft.com/office/officeart/2005/8/layout/orgChart1"/>
    <dgm:cxn modelId="{E653A018-71F0-4B9F-B48B-B67737D77A7F}" type="presParOf" srcId="{2A9EE20B-950C-4346-8C81-41F64B0AED1C}" destId="{9B6FEAED-F609-4ABD-9830-664C2D6F7BC4}" srcOrd="6" destOrd="0" presId="urn:microsoft.com/office/officeart/2005/8/layout/orgChart1"/>
    <dgm:cxn modelId="{D57A92C6-76DB-442B-B9ED-489D9147A161}" type="presParOf" srcId="{2A9EE20B-950C-4346-8C81-41F64B0AED1C}" destId="{D8DEFD14-83E4-4BB6-8FE0-D4EA6BAA21BB}" srcOrd="7"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8" destOrd="0" presId="urn:microsoft.com/office/officeart/2005/8/layout/orgChart1"/>
    <dgm:cxn modelId="{CA1E3C5F-CAD1-45DB-85C6-19E65F1EBACC}" type="presParOf" srcId="{7F944FE0-D2A2-405B-BDFF-D1897631706E}" destId="{8D866DCF-59CC-4DD5-B28E-62F3EE38D392}" srcOrd="19"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20" destOrd="0" presId="urn:microsoft.com/office/officeart/2005/8/layout/orgChart1"/>
    <dgm:cxn modelId="{FDC8EE08-BF7D-4834-B60E-1643A82992FD}" type="presParOf" srcId="{7F944FE0-D2A2-405B-BDFF-D1897631706E}" destId="{5AD6FC9D-6064-445F-8A06-CCA400DB3B08}" srcOrd="21"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4992AFBC-C1C5-4490-B0C2-9B0A2046A128}" type="presParOf" srcId="{5ACBC9EB-3255-4183-99C6-36BFA4DB898A}" destId="{419519F8-92DF-4CC6-B6B2-98BB3772E3CD}" srcOrd="6" destOrd="0" presId="urn:microsoft.com/office/officeart/2005/8/layout/orgChart1"/>
    <dgm:cxn modelId="{5AF99DC8-AAFE-4D3E-9230-B77B6018A249}" type="presParOf" srcId="{5ACBC9EB-3255-4183-99C6-36BFA4DB898A}" destId="{5EAFF7D8-AF4C-4A57-958B-9AA166A6DE51}" srcOrd="7" destOrd="0" presId="urn:microsoft.com/office/officeart/2005/8/layout/orgChart1"/>
    <dgm:cxn modelId="{07867E6F-7882-4197-91E6-7D76C30C99EB}" type="presParOf" srcId="{5EAFF7D8-AF4C-4A57-958B-9AA166A6DE51}" destId="{153AAEAD-C481-44AC-B793-873AF0D8168A}" srcOrd="0" destOrd="0" presId="urn:microsoft.com/office/officeart/2005/8/layout/orgChart1"/>
    <dgm:cxn modelId="{DAC0A396-546A-49F4-9860-9991179E9D41}" type="presParOf" srcId="{153AAEAD-C481-44AC-B793-873AF0D8168A}" destId="{78B792D3-756E-4907-8B77-205CAAFA0650}" srcOrd="0" destOrd="0" presId="urn:microsoft.com/office/officeart/2005/8/layout/orgChart1"/>
    <dgm:cxn modelId="{601F0A1B-47AA-40FE-B34B-0BC510D0434F}" type="presParOf" srcId="{153AAEAD-C481-44AC-B793-873AF0D8168A}" destId="{685F37BE-1854-4787-B18B-4820C566874D}" srcOrd="1" destOrd="0" presId="urn:microsoft.com/office/officeart/2005/8/layout/orgChart1"/>
    <dgm:cxn modelId="{F7431EE8-0019-432D-9AFD-00756FDC64A1}" type="presParOf" srcId="{5EAFF7D8-AF4C-4A57-958B-9AA166A6DE51}" destId="{80AEB403-C09E-41D7-B1D8-9AED8DF71694}" srcOrd="1" destOrd="0" presId="urn:microsoft.com/office/officeart/2005/8/layout/orgChart1"/>
    <dgm:cxn modelId="{4763C496-519D-4367-826F-2A5A4933DB15}" type="presParOf" srcId="{5EAFF7D8-AF4C-4A57-958B-9AA166A6DE51}" destId="{42CAC778-C1C0-4A40-9ABE-A43A41C8FCDB}"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9519F8-92DF-4CC6-B6B2-98BB3772E3CD}">
      <dsp:nvSpPr>
        <dsp:cNvPr id="0" name=""/>
        <dsp:cNvSpPr/>
      </dsp:nvSpPr>
      <dsp:spPr>
        <a:xfrm>
          <a:off x="13256370" y="1084532"/>
          <a:ext cx="111301" cy="2072889"/>
        </a:xfrm>
        <a:custGeom>
          <a:avLst/>
          <a:gdLst/>
          <a:ahLst/>
          <a:cxnLst/>
          <a:rect l="0" t="0" r="0" b="0"/>
          <a:pathLst>
            <a:path>
              <a:moveTo>
                <a:pt x="0" y="0"/>
              </a:moveTo>
              <a:lnTo>
                <a:pt x="0" y="2072889"/>
              </a:lnTo>
              <a:lnTo>
                <a:pt x="111301" y="207288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A5CF57C-EB3E-499E-8222-998FF1F3959E}">
      <dsp:nvSpPr>
        <dsp:cNvPr id="0" name=""/>
        <dsp:cNvSpPr/>
      </dsp:nvSpPr>
      <dsp:spPr>
        <a:xfrm>
          <a:off x="13256370" y="1084532"/>
          <a:ext cx="111301" cy="1504645"/>
        </a:xfrm>
        <a:custGeom>
          <a:avLst/>
          <a:gdLst/>
          <a:ahLst/>
          <a:cxnLst/>
          <a:rect l="0" t="0" r="0" b="0"/>
          <a:pathLst>
            <a:path>
              <a:moveTo>
                <a:pt x="0" y="0"/>
              </a:moveTo>
              <a:lnTo>
                <a:pt x="0" y="1504645"/>
              </a:lnTo>
              <a:lnTo>
                <a:pt x="111301" y="15046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3256370" y="1084532"/>
          <a:ext cx="111301" cy="936401"/>
        </a:xfrm>
        <a:custGeom>
          <a:avLst/>
          <a:gdLst/>
          <a:ahLst/>
          <a:cxnLst/>
          <a:rect l="0" t="0" r="0" b="0"/>
          <a:pathLst>
            <a:path>
              <a:moveTo>
                <a:pt x="0" y="0"/>
              </a:moveTo>
              <a:lnTo>
                <a:pt x="0" y="936401"/>
              </a:lnTo>
              <a:lnTo>
                <a:pt x="111301" y="9364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3256370" y="1084532"/>
          <a:ext cx="111301" cy="368158"/>
        </a:xfrm>
        <a:custGeom>
          <a:avLst/>
          <a:gdLst/>
          <a:ahLst/>
          <a:cxnLst/>
          <a:rect l="0" t="0" r="0" b="0"/>
          <a:pathLst>
            <a:path>
              <a:moveTo>
                <a:pt x="0" y="0"/>
              </a:moveTo>
              <a:lnTo>
                <a:pt x="0" y="368158"/>
              </a:lnTo>
              <a:lnTo>
                <a:pt x="111301" y="3681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41184" y="515469"/>
          <a:ext cx="6151760" cy="168891"/>
        </a:xfrm>
        <a:custGeom>
          <a:avLst/>
          <a:gdLst/>
          <a:ahLst/>
          <a:cxnLst/>
          <a:rect l="0" t="0" r="0" b="0"/>
          <a:pathLst>
            <a:path>
              <a:moveTo>
                <a:pt x="0" y="0"/>
              </a:moveTo>
              <a:lnTo>
                <a:pt x="0" y="84855"/>
              </a:lnTo>
              <a:lnTo>
                <a:pt x="6151760" y="84855"/>
              </a:lnTo>
              <a:lnTo>
                <a:pt x="6151760" y="16889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2182611" y="1376530"/>
          <a:ext cx="163676" cy="1513229"/>
        </a:xfrm>
        <a:custGeom>
          <a:avLst/>
          <a:gdLst/>
          <a:ahLst/>
          <a:cxnLst/>
          <a:rect l="0" t="0" r="0" b="0"/>
          <a:pathLst>
            <a:path>
              <a:moveTo>
                <a:pt x="0" y="0"/>
              </a:moveTo>
              <a:lnTo>
                <a:pt x="0" y="1513229"/>
              </a:lnTo>
              <a:lnTo>
                <a:pt x="163676" y="15132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182611" y="1376530"/>
          <a:ext cx="163676" cy="944985"/>
        </a:xfrm>
        <a:custGeom>
          <a:avLst/>
          <a:gdLst/>
          <a:ahLst/>
          <a:cxnLst/>
          <a:rect l="0" t="0" r="0" b="0"/>
          <a:pathLst>
            <a:path>
              <a:moveTo>
                <a:pt x="0" y="0"/>
              </a:moveTo>
              <a:lnTo>
                <a:pt x="0" y="944985"/>
              </a:lnTo>
              <a:lnTo>
                <a:pt x="163676" y="9449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182611" y="1376530"/>
          <a:ext cx="163676" cy="376741"/>
        </a:xfrm>
        <a:custGeom>
          <a:avLst/>
          <a:gdLst/>
          <a:ahLst/>
          <a:cxnLst/>
          <a:rect l="0" t="0" r="0" b="0"/>
          <a:pathLst>
            <a:path>
              <a:moveTo>
                <a:pt x="0" y="0"/>
              </a:moveTo>
              <a:lnTo>
                <a:pt x="0" y="376741"/>
              </a:lnTo>
              <a:lnTo>
                <a:pt x="163676" y="376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341184" y="515469"/>
          <a:ext cx="5217667" cy="160308"/>
        </a:xfrm>
        <a:custGeom>
          <a:avLst/>
          <a:gdLst/>
          <a:ahLst/>
          <a:cxnLst/>
          <a:rect l="0" t="0" r="0" b="0"/>
          <a:pathLst>
            <a:path>
              <a:moveTo>
                <a:pt x="0" y="0"/>
              </a:moveTo>
              <a:lnTo>
                <a:pt x="0" y="76272"/>
              </a:lnTo>
              <a:lnTo>
                <a:pt x="5217667" y="76272"/>
              </a:lnTo>
              <a:lnTo>
                <a:pt x="5217667" y="16030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000083" y="1075949"/>
          <a:ext cx="142637" cy="2081473"/>
        </a:xfrm>
        <a:custGeom>
          <a:avLst/>
          <a:gdLst/>
          <a:ahLst/>
          <a:cxnLst/>
          <a:rect l="0" t="0" r="0" b="0"/>
          <a:pathLst>
            <a:path>
              <a:moveTo>
                <a:pt x="0" y="0"/>
              </a:moveTo>
              <a:lnTo>
                <a:pt x="0" y="2081473"/>
              </a:lnTo>
              <a:lnTo>
                <a:pt x="142637" y="208147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F5DED51-8461-4FB1-B14E-D45B6BB35082}">
      <dsp:nvSpPr>
        <dsp:cNvPr id="0" name=""/>
        <dsp:cNvSpPr/>
      </dsp:nvSpPr>
      <dsp:spPr>
        <a:xfrm>
          <a:off x="11000083" y="1075949"/>
          <a:ext cx="142637" cy="1513229"/>
        </a:xfrm>
        <a:custGeom>
          <a:avLst/>
          <a:gdLst/>
          <a:ahLst/>
          <a:cxnLst/>
          <a:rect l="0" t="0" r="0" b="0"/>
          <a:pathLst>
            <a:path>
              <a:moveTo>
                <a:pt x="0" y="0"/>
              </a:moveTo>
              <a:lnTo>
                <a:pt x="0" y="1513229"/>
              </a:lnTo>
              <a:lnTo>
                <a:pt x="142637" y="15132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C9D7A2C-6276-4422-9212-1CE14645613F}">
      <dsp:nvSpPr>
        <dsp:cNvPr id="0" name=""/>
        <dsp:cNvSpPr/>
      </dsp:nvSpPr>
      <dsp:spPr>
        <a:xfrm>
          <a:off x="11000083" y="1075949"/>
          <a:ext cx="142637" cy="944985"/>
        </a:xfrm>
        <a:custGeom>
          <a:avLst/>
          <a:gdLst/>
          <a:ahLst/>
          <a:cxnLst/>
          <a:rect l="0" t="0" r="0" b="0"/>
          <a:pathLst>
            <a:path>
              <a:moveTo>
                <a:pt x="0" y="0"/>
              </a:moveTo>
              <a:lnTo>
                <a:pt x="0" y="944985"/>
              </a:lnTo>
              <a:lnTo>
                <a:pt x="142637" y="9449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000083" y="1075949"/>
          <a:ext cx="142637" cy="376741"/>
        </a:xfrm>
        <a:custGeom>
          <a:avLst/>
          <a:gdLst/>
          <a:ahLst/>
          <a:cxnLst/>
          <a:rect l="0" t="0" r="0" b="0"/>
          <a:pathLst>
            <a:path>
              <a:moveTo>
                <a:pt x="0" y="0"/>
              </a:moveTo>
              <a:lnTo>
                <a:pt x="0" y="376741"/>
              </a:lnTo>
              <a:lnTo>
                <a:pt x="142637" y="376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41184" y="515469"/>
          <a:ext cx="3979036" cy="160308"/>
        </a:xfrm>
        <a:custGeom>
          <a:avLst/>
          <a:gdLst/>
          <a:ahLst/>
          <a:cxnLst/>
          <a:rect l="0" t="0" r="0" b="0"/>
          <a:pathLst>
            <a:path>
              <a:moveTo>
                <a:pt x="0" y="0"/>
              </a:moveTo>
              <a:lnTo>
                <a:pt x="0" y="76272"/>
              </a:lnTo>
              <a:lnTo>
                <a:pt x="3979036" y="76272"/>
              </a:lnTo>
              <a:lnTo>
                <a:pt x="3979036" y="16030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054253" y="1075949"/>
          <a:ext cx="120051" cy="944985"/>
        </a:xfrm>
        <a:custGeom>
          <a:avLst/>
          <a:gdLst/>
          <a:ahLst/>
          <a:cxnLst/>
          <a:rect l="0" t="0" r="0" b="0"/>
          <a:pathLst>
            <a:path>
              <a:moveTo>
                <a:pt x="0" y="0"/>
              </a:moveTo>
              <a:lnTo>
                <a:pt x="0" y="944985"/>
              </a:lnTo>
              <a:lnTo>
                <a:pt x="120051" y="9449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054253" y="1075949"/>
          <a:ext cx="120051" cy="376741"/>
        </a:xfrm>
        <a:custGeom>
          <a:avLst/>
          <a:gdLst/>
          <a:ahLst/>
          <a:cxnLst/>
          <a:rect l="0" t="0" r="0" b="0"/>
          <a:pathLst>
            <a:path>
              <a:moveTo>
                <a:pt x="0" y="0"/>
              </a:moveTo>
              <a:lnTo>
                <a:pt x="0" y="376741"/>
              </a:lnTo>
              <a:lnTo>
                <a:pt x="120051" y="376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41184" y="515469"/>
          <a:ext cx="3033206" cy="160308"/>
        </a:xfrm>
        <a:custGeom>
          <a:avLst/>
          <a:gdLst/>
          <a:ahLst/>
          <a:cxnLst/>
          <a:rect l="0" t="0" r="0" b="0"/>
          <a:pathLst>
            <a:path>
              <a:moveTo>
                <a:pt x="0" y="0"/>
              </a:moveTo>
              <a:lnTo>
                <a:pt x="0" y="76272"/>
              </a:lnTo>
              <a:lnTo>
                <a:pt x="3033206" y="76272"/>
              </a:lnTo>
              <a:lnTo>
                <a:pt x="3033206" y="16030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5DED42-0004-4A09-BE3E-EBBA5739A70E}">
      <dsp:nvSpPr>
        <dsp:cNvPr id="0" name=""/>
        <dsp:cNvSpPr/>
      </dsp:nvSpPr>
      <dsp:spPr>
        <a:xfrm>
          <a:off x="9085837" y="1075949"/>
          <a:ext cx="120051" cy="2081473"/>
        </a:xfrm>
        <a:custGeom>
          <a:avLst/>
          <a:gdLst/>
          <a:ahLst/>
          <a:cxnLst/>
          <a:rect l="0" t="0" r="0" b="0"/>
          <a:pathLst>
            <a:path>
              <a:moveTo>
                <a:pt x="0" y="0"/>
              </a:moveTo>
              <a:lnTo>
                <a:pt x="0" y="2081473"/>
              </a:lnTo>
              <a:lnTo>
                <a:pt x="120051" y="208147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085837" y="1075949"/>
          <a:ext cx="120051" cy="1513229"/>
        </a:xfrm>
        <a:custGeom>
          <a:avLst/>
          <a:gdLst/>
          <a:ahLst/>
          <a:cxnLst/>
          <a:rect l="0" t="0" r="0" b="0"/>
          <a:pathLst>
            <a:path>
              <a:moveTo>
                <a:pt x="0" y="0"/>
              </a:moveTo>
              <a:lnTo>
                <a:pt x="0" y="1513229"/>
              </a:lnTo>
              <a:lnTo>
                <a:pt x="120051" y="15132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9085837" y="1075949"/>
          <a:ext cx="120051" cy="944985"/>
        </a:xfrm>
        <a:custGeom>
          <a:avLst/>
          <a:gdLst/>
          <a:ahLst/>
          <a:cxnLst/>
          <a:rect l="0" t="0" r="0" b="0"/>
          <a:pathLst>
            <a:path>
              <a:moveTo>
                <a:pt x="0" y="0"/>
              </a:moveTo>
              <a:lnTo>
                <a:pt x="0" y="944985"/>
              </a:lnTo>
              <a:lnTo>
                <a:pt x="120051" y="9449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085837" y="1075949"/>
          <a:ext cx="120051" cy="376741"/>
        </a:xfrm>
        <a:custGeom>
          <a:avLst/>
          <a:gdLst/>
          <a:ahLst/>
          <a:cxnLst/>
          <a:rect l="0" t="0" r="0" b="0"/>
          <a:pathLst>
            <a:path>
              <a:moveTo>
                <a:pt x="0" y="0"/>
              </a:moveTo>
              <a:lnTo>
                <a:pt x="0" y="376741"/>
              </a:lnTo>
              <a:lnTo>
                <a:pt x="120051" y="376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41184" y="515469"/>
          <a:ext cx="2064790" cy="160308"/>
        </a:xfrm>
        <a:custGeom>
          <a:avLst/>
          <a:gdLst/>
          <a:ahLst/>
          <a:cxnLst/>
          <a:rect l="0" t="0" r="0" b="0"/>
          <a:pathLst>
            <a:path>
              <a:moveTo>
                <a:pt x="0" y="0"/>
              </a:moveTo>
              <a:lnTo>
                <a:pt x="0" y="76272"/>
              </a:lnTo>
              <a:lnTo>
                <a:pt x="2064790" y="76272"/>
              </a:lnTo>
              <a:lnTo>
                <a:pt x="2064790" y="16030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12AD00E-8EEC-4322-84C6-3EEBE560B2F6}">
      <dsp:nvSpPr>
        <dsp:cNvPr id="0" name=""/>
        <dsp:cNvSpPr/>
      </dsp:nvSpPr>
      <dsp:spPr>
        <a:xfrm>
          <a:off x="8058846" y="1075949"/>
          <a:ext cx="129814" cy="4354449"/>
        </a:xfrm>
        <a:custGeom>
          <a:avLst/>
          <a:gdLst/>
          <a:ahLst/>
          <a:cxnLst/>
          <a:rect l="0" t="0" r="0" b="0"/>
          <a:pathLst>
            <a:path>
              <a:moveTo>
                <a:pt x="0" y="0"/>
              </a:moveTo>
              <a:lnTo>
                <a:pt x="0" y="4354449"/>
              </a:lnTo>
              <a:lnTo>
                <a:pt x="129814" y="435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4582EE8-28A1-4FD7-AC41-96A81F61FDEE}">
      <dsp:nvSpPr>
        <dsp:cNvPr id="0" name=""/>
        <dsp:cNvSpPr/>
      </dsp:nvSpPr>
      <dsp:spPr>
        <a:xfrm>
          <a:off x="8058846" y="1075949"/>
          <a:ext cx="129814" cy="3786205"/>
        </a:xfrm>
        <a:custGeom>
          <a:avLst/>
          <a:gdLst/>
          <a:ahLst/>
          <a:cxnLst/>
          <a:rect l="0" t="0" r="0" b="0"/>
          <a:pathLst>
            <a:path>
              <a:moveTo>
                <a:pt x="0" y="0"/>
              </a:moveTo>
              <a:lnTo>
                <a:pt x="0" y="3786205"/>
              </a:lnTo>
              <a:lnTo>
                <a:pt x="129814" y="378620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251F238-D1B1-40F5-9308-BF7AC8C4C6AF}">
      <dsp:nvSpPr>
        <dsp:cNvPr id="0" name=""/>
        <dsp:cNvSpPr/>
      </dsp:nvSpPr>
      <dsp:spPr>
        <a:xfrm>
          <a:off x="8058846" y="1075949"/>
          <a:ext cx="129814" cy="3217961"/>
        </a:xfrm>
        <a:custGeom>
          <a:avLst/>
          <a:gdLst/>
          <a:ahLst/>
          <a:cxnLst/>
          <a:rect l="0" t="0" r="0" b="0"/>
          <a:pathLst>
            <a:path>
              <a:moveTo>
                <a:pt x="0" y="0"/>
              </a:moveTo>
              <a:lnTo>
                <a:pt x="0" y="3217961"/>
              </a:lnTo>
              <a:lnTo>
                <a:pt x="129814" y="321796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9801FAB-7943-4032-A70E-4774203D83CC}">
      <dsp:nvSpPr>
        <dsp:cNvPr id="0" name=""/>
        <dsp:cNvSpPr/>
      </dsp:nvSpPr>
      <dsp:spPr>
        <a:xfrm>
          <a:off x="8058846" y="1075949"/>
          <a:ext cx="129814" cy="2649717"/>
        </a:xfrm>
        <a:custGeom>
          <a:avLst/>
          <a:gdLst/>
          <a:ahLst/>
          <a:cxnLst/>
          <a:rect l="0" t="0" r="0" b="0"/>
          <a:pathLst>
            <a:path>
              <a:moveTo>
                <a:pt x="0" y="0"/>
              </a:moveTo>
              <a:lnTo>
                <a:pt x="0" y="2649717"/>
              </a:lnTo>
              <a:lnTo>
                <a:pt x="129814" y="264971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4065740-72C0-4B4E-970A-E3DB47F0E555}">
      <dsp:nvSpPr>
        <dsp:cNvPr id="0" name=""/>
        <dsp:cNvSpPr/>
      </dsp:nvSpPr>
      <dsp:spPr>
        <a:xfrm>
          <a:off x="8058846" y="1075949"/>
          <a:ext cx="129814" cy="2081473"/>
        </a:xfrm>
        <a:custGeom>
          <a:avLst/>
          <a:gdLst/>
          <a:ahLst/>
          <a:cxnLst/>
          <a:rect l="0" t="0" r="0" b="0"/>
          <a:pathLst>
            <a:path>
              <a:moveTo>
                <a:pt x="0" y="0"/>
              </a:moveTo>
              <a:lnTo>
                <a:pt x="0" y="2081473"/>
              </a:lnTo>
              <a:lnTo>
                <a:pt x="129814" y="208147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058846" y="1075949"/>
          <a:ext cx="129814" cy="1513229"/>
        </a:xfrm>
        <a:custGeom>
          <a:avLst/>
          <a:gdLst/>
          <a:ahLst/>
          <a:cxnLst/>
          <a:rect l="0" t="0" r="0" b="0"/>
          <a:pathLst>
            <a:path>
              <a:moveTo>
                <a:pt x="0" y="0"/>
              </a:moveTo>
              <a:lnTo>
                <a:pt x="0" y="1513229"/>
              </a:lnTo>
              <a:lnTo>
                <a:pt x="129814" y="15132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058846" y="1075949"/>
          <a:ext cx="129814" cy="944985"/>
        </a:xfrm>
        <a:custGeom>
          <a:avLst/>
          <a:gdLst/>
          <a:ahLst/>
          <a:cxnLst/>
          <a:rect l="0" t="0" r="0" b="0"/>
          <a:pathLst>
            <a:path>
              <a:moveTo>
                <a:pt x="0" y="0"/>
              </a:moveTo>
              <a:lnTo>
                <a:pt x="0" y="944985"/>
              </a:lnTo>
              <a:lnTo>
                <a:pt x="129814" y="9449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058846" y="1075949"/>
          <a:ext cx="129814" cy="376741"/>
        </a:xfrm>
        <a:custGeom>
          <a:avLst/>
          <a:gdLst/>
          <a:ahLst/>
          <a:cxnLst/>
          <a:rect l="0" t="0" r="0" b="0"/>
          <a:pathLst>
            <a:path>
              <a:moveTo>
                <a:pt x="0" y="0"/>
              </a:moveTo>
              <a:lnTo>
                <a:pt x="0" y="376741"/>
              </a:lnTo>
              <a:lnTo>
                <a:pt x="129814" y="376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41184" y="515469"/>
          <a:ext cx="1063832" cy="160308"/>
        </a:xfrm>
        <a:custGeom>
          <a:avLst/>
          <a:gdLst/>
          <a:ahLst/>
          <a:cxnLst/>
          <a:rect l="0" t="0" r="0" b="0"/>
          <a:pathLst>
            <a:path>
              <a:moveTo>
                <a:pt x="0" y="0"/>
              </a:moveTo>
              <a:lnTo>
                <a:pt x="0" y="76272"/>
              </a:lnTo>
              <a:lnTo>
                <a:pt x="1063832" y="76272"/>
              </a:lnTo>
              <a:lnTo>
                <a:pt x="1063832" y="16030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EA5DFD9-0851-464C-8572-D5D9BE575CB4}">
      <dsp:nvSpPr>
        <dsp:cNvPr id="0" name=""/>
        <dsp:cNvSpPr/>
      </dsp:nvSpPr>
      <dsp:spPr>
        <a:xfrm>
          <a:off x="6999919" y="1075949"/>
          <a:ext cx="134051" cy="4354449"/>
        </a:xfrm>
        <a:custGeom>
          <a:avLst/>
          <a:gdLst/>
          <a:ahLst/>
          <a:cxnLst/>
          <a:rect l="0" t="0" r="0" b="0"/>
          <a:pathLst>
            <a:path>
              <a:moveTo>
                <a:pt x="0" y="0"/>
              </a:moveTo>
              <a:lnTo>
                <a:pt x="0" y="4354449"/>
              </a:lnTo>
              <a:lnTo>
                <a:pt x="134051" y="435444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767C46A-FB04-4CBC-995A-1449184C8088}">
      <dsp:nvSpPr>
        <dsp:cNvPr id="0" name=""/>
        <dsp:cNvSpPr/>
      </dsp:nvSpPr>
      <dsp:spPr>
        <a:xfrm>
          <a:off x="6999919" y="1075949"/>
          <a:ext cx="134051" cy="3786205"/>
        </a:xfrm>
        <a:custGeom>
          <a:avLst/>
          <a:gdLst/>
          <a:ahLst/>
          <a:cxnLst/>
          <a:rect l="0" t="0" r="0" b="0"/>
          <a:pathLst>
            <a:path>
              <a:moveTo>
                <a:pt x="0" y="0"/>
              </a:moveTo>
              <a:lnTo>
                <a:pt x="0" y="3786205"/>
              </a:lnTo>
              <a:lnTo>
                <a:pt x="134051" y="378620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51C8A3F-516D-449D-8527-109C745DC10A}">
      <dsp:nvSpPr>
        <dsp:cNvPr id="0" name=""/>
        <dsp:cNvSpPr/>
      </dsp:nvSpPr>
      <dsp:spPr>
        <a:xfrm>
          <a:off x="6999919" y="1075949"/>
          <a:ext cx="134051" cy="3217961"/>
        </a:xfrm>
        <a:custGeom>
          <a:avLst/>
          <a:gdLst/>
          <a:ahLst/>
          <a:cxnLst/>
          <a:rect l="0" t="0" r="0" b="0"/>
          <a:pathLst>
            <a:path>
              <a:moveTo>
                <a:pt x="0" y="0"/>
              </a:moveTo>
              <a:lnTo>
                <a:pt x="0" y="3217961"/>
              </a:lnTo>
              <a:lnTo>
                <a:pt x="134051" y="321796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D0CFF05-B1AE-4F73-AC52-2857CB7C3586}">
      <dsp:nvSpPr>
        <dsp:cNvPr id="0" name=""/>
        <dsp:cNvSpPr/>
      </dsp:nvSpPr>
      <dsp:spPr>
        <a:xfrm>
          <a:off x="6999919" y="1075949"/>
          <a:ext cx="134051" cy="2649717"/>
        </a:xfrm>
        <a:custGeom>
          <a:avLst/>
          <a:gdLst/>
          <a:ahLst/>
          <a:cxnLst/>
          <a:rect l="0" t="0" r="0" b="0"/>
          <a:pathLst>
            <a:path>
              <a:moveTo>
                <a:pt x="0" y="0"/>
              </a:moveTo>
              <a:lnTo>
                <a:pt x="0" y="2649717"/>
              </a:lnTo>
              <a:lnTo>
                <a:pt x="134051" y="264971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9A7E8CF-B716-4817-A2A7-3CEEBB9B05E5}">
      <dsp:nvSpPr>
        <dsp:cNvPr id="0" name=""/>
        <dsp:cNvSpPr/>
      </dsp:nvSpPr>
      <dsp:spPr>
        <a:xfrm>
          <a:off x="6999919" y="1075949"/>
          <a:ext cx="134051" cy="2081473"/>
        </a:xfrm>
        <a:custGeom>
          <a:avLst/>
          <a:gdLst/>
          <a:ahLst/>
          <a:cxnLst/>
          <a:rect l="0" t="0" r="0" b="0"/>
          <a:pathLst>
            <a:path>
              <a:moveTo>
                <a:pt x="0" y="0"/>
              </a:moveTo>
              <a:lnTo>
                <a:pt x="0" y="2081473"/>
              </a:lnTo>
              <a:lnTo>
                <a:pt x="134051" y="208147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07FA1CB-C069-4A68-9F5B-ACB3D4C2C7E0}">
      <dsp:nvSpPr>
        <dsp:cNvPr id="0" name=""/>
        <dsp:cNvSpPr/>
      </dsp:nvSpPr>
      <dsp:spPr>
        <a:xfrm>
          <a:off x="6999919" y="1075949"/>
          <a:ext cx="134051" cy="1513229"/>
        </a:xfrm>
        <a:custGeom>
          <a:avLst/>
          <a:gdLst/>
          <a:ahLst/>
          <a:cxnLst/>
          <a:rect l="0" t="0" r="0" b="0"/>
          <a:pathLst>
            <a:path>
              <a:moveTo>
                <a:pt x="0" y="0"/>
              </a:moveTo>
              <a:lnTo>
                <a:pt x="0" y="1513229"/>
              </a:lnTo>
              <a:lnTo>
                <a:pt x="134051" y="15132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7A21D83-0961-4F83-B6CA-9111DF4BFE52}">
      <dsp:nvSpPr>
        <dsp:cNvPr id="0" name=""/>
        <dsp:cNvSpPr/>
      </dsp:nvSpPr>
      <dsp:spPr>
        <a:xfrm>
          <a:off x="6999919" y="1075949"/>
          <a:ext cx="134051" cy="944985"/>
        </a:xfrm>
        <a:custGeom>
          <a:avLst/>
          <a:gdLst/>
          <a:ahLst/>
          <a:cxnLst/>
          <a:rect l="0" t="0" r="0" b="0"/>
          <a:pathLst>
            <a:path>
              <a:moveTo>
                <a:pt x="0" y="0"/>
              </a:moveTo>
              <a:lnTo>
                <a:pt x="0" y="944985"/>
              </a:lnTo>
              <a:lnTo>
                <a:pt x="134051" y="9449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6484EBF-27DD-4386-A0D0-1C14F44B1EE2}">
      <dsp:nvSpPr>
        <dsp:cNvPr id="0" name=""/>
        <dsp:cNvSpPr/>
      </dsp:nvSpPr>
      <dsp:spPr>
        <a:xfrm>
          <a:off x="6999919" y="1075949"/>
          <a:ext cx="134051" cy="376741"/>
        </a:xfrm>
        <a:custGeom>
          <a:avLst/>
          <a:gdLst/>
          <a:ahLst/>
          <a:cxnLst/>
          <a:rect l="0" t="0" r="0" b="0"/>
          <a:pathLst>
            <a:path>
              <a:moveTo>
                <a:pt x="0" y="0"/>
              </a:moveTo>
              <a:lnTo>
                <a:pt x="0" y="376741"/>
              </a:lnTo>
              <a:lnTo>
                <a:pt x="134051" y="3767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8BDADBE-4402-4E6F-AB6F-E215C5F98D3B}">
      <dsp:nvSpPr>
        <dsp:cNvPr id="0" name=""/>
        <dsp:cNvSpPr/>
      </dsp:nvSpPr>
      <dsp:spPr>
        <a:xfrm>
          <a:off x="7295464" y="515469"/>
          <a:ext cx="91440" cy="160308"/>
        </a:xfrm>
        <a:custGeom>
          <a:avLst/>
          <a:gdLst/>
          <a:ahLst/>
          <a:cxnLst/>
          <a:rect l="0" t="0" r="0" b="0"/>
          <a:pathLst>
            <a:path>
              <a:moveTo>
                <a:pt x="45720" y="0"/>
              </a:moveTo>
              <a:lnTo>
                <a:pt x="45720" y="76272"/>
              </a:lnTo>
              <a:lnTo>
                <a:pt x="61926" y="76272"/>
              </a:lnTo>
              <a:lnTo>
                <a:pt x="61926" y="16030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BEB1EC0-9AB5-4AF7-9F2A-CC640855E64D}">
      <dsp:nvSpPr>
        <dsp:cNvPr id="0" name=""/>
        <dsp:cNvSpPr/>
      </dsp:nvSpPr>
      <dsp:spPr>
        <a:xfrm>
          <a:off x="6045504" y="1652776"/>
          <a:ext cx="120051" cy="2072889"/>
        </a:xfrm>
        <a:custGeom>
          <a:avLst/>
          <a:gdLst/>
          <a:ahLst/>
          <a:cxnLst/>
          <a:rect l="0" t="0" r="0" b="0"/>
          <a:pathLst>
            <a:path>
              <a:moveTo>
                <a:pt x="0" y="0"/>
              </a:moveTo>
              <a:lnTo>
                <a:pt x="0" y="2072889"/>
              </a:lnTo>
              <a:lnTo>
                <a:pt x="120051" y="207288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045504" y="1652776"/>
          <a:ext cx="120051" cy="1504645"/>
        </a:xfrm>
        <a:custGeom>
          <a:avLst/>
          <a:gdLst/>
          <a:ahLst/>
          <a:cxnLst/>
          <a:rect l="0" t="0" r="0" b="0"/>
          <a:pathLst>
            <a:path>
              <a:moveTo>
                <a:pt x="0" y="0"/>
              </a:moveTo>
              <a:lnTo>
                <a:pt x="0" y="1504645"/>
              </a:lnTo>
              <a:lnTo>
                <a:pt x="120051" y="15046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6045504" y="1652776"/>
          <a:ext cx="120051" cy="936401"/>
        </a:xfrm>
        <a:custGeom>
          <a:avLst/>
          <a:gdLst/>
          <a:ahLst/>
          <a:cxnLst/>
          <a:rect l="0" t="0" r="0" b="0"/>
          <a:pathLst>
            <a:path>
              <a:moveTo>
                <a:pt x="0" y="0"/>
              </a:moveTo>
              <a:lnTo>
                <a:pt x="0" y="936401"/>
              </a:lnTo>
              <a:lnTo>
                <a:pt x="120051" y="9364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045504" y="1652776"/>
          <a:ext cx="120051" cy="368158"/>
        </a:xfrm>
        <a:custGeom>
          <a:avLst/>
          <a:gdLst/>
          <a:ahLst/>
          <a:cxnLst/>
          <a:rect l="0" t="0" r="0" b="0"/>
          <a:pathLst>
            <a:path>
              <a:moveTo>
                <a:pt x="0" y="0"/>
              </a:moveTo>
              <a:lnTo>
                <a:pt x="0" y="368158"/>
              </a:lnTo>
              <a:lnTo>
                <a:pt x="120051" y="3681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5881434" y="1075949"/>
          <a:ext cx="484207" cy="176655"/>
        </a:xfrm>
        <a:custGeom>
          <a:avLst/>
          <a:gdLst/>
          <a:ahLst/>
          <a:cxnLst/>
          <a:rect l="0" t="0" r="0" b="0"/>
          <a:pathLst>
            <a:path>
              <a:moveTo>
                <a:pt x="0" y="0"/>
              </a:moveTo>
              <a:lnTo>
                <a:pt x="0" y="92619"/>
              </a:lnTo>
              <a:lnTo>
                <a:pt x="484207" y="92619"/>
              </a:lnTo>
              <a:lnTo>
                <a:pt x="484207" y="1766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077088" y="1652776"/>
          <a:ext cx="120051" cy="936401"/>
        </a:xfrm>
        <a:custGeom>
          <a:avLst/>
          <a:gdLst/>
          <a:ahLst/>
          <a:cxnLst/>
          <a:rect l="0" t="0" r="0" b="0"/>
          <a:pathLst>
            <a:path>
              <a:moveTo>
                <a:pt x="0" y="0"/>
              </a:moveTo>
              <a:lnTo>
                <a:pt x="0" y="936401"/>
              </a:lnTo>
              <a:lnTo>
                <a:pt x="120051" y="9364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5077088" y="1652776"/>
          <a:ext cx="120051" cy="368158"/>
        </a:xfrm>
        <a:custGeom>
          <a:avLst/>
          <a:gdLst/>
          <a:ahLst/>
          <a:cxnLst/>
          <a:rect l="0" t="0" r="0" b="0"/>
          <a:pathLst>
            <a:path>
              <a:moveTo>
                <a:pt x="0" y="0"/>
              </a:moveTo>
              <a:lnTo>
                <a:pt x="0" y="368158"/>
              </a:lnTo>
              <a:lnTo>
                <a:pt x="120051" y="3681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397226" y="1075949"/>
          <a:ext cx="484207" cy="176655"/>
        </a:xfrm>
        <a:custGeom>
          <a:avLst/>
          <a:gdLst/>
          <a:ahLst/>
          <a:cxnLst/>
          <a:rect l="0" t="0" r="0" b="0"/>
          <a:pathLst>
            <a:path>
              <a:moveTo>
                <a:pt x="484207" y="0"/>
              </a:moveTo>
              <a:lnTo>
                <a:pt x="484207" y="92619"/>
              </a:lnTo>
              <a:lnTo>
                <a:pt x="0" y="92619"/>
              </a:lnTo>
              <a:lnTo>
                <a:pt x="0" y="1766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5881434" y="515469"/>
          <a:ext cx="1459750" cy="160308"/>
        </a:xfrm>
        <a:custGeom>
          <a:avLst/>
          <a:gdLst/>
          <a:ahLst/>
          <a:cxnLst/>
          <a:rect l="0" t="0" r="0" b="0"/>
          <a:pathLst>
            <a:path>
              <a:moveTo>
                <a:pt x="1459750" y="0"/>
              </a:moveTo>
              <a:lnTo>
                <a:pt x="1459750" y="76272"/>
              </a:lnTo>
              <a:lnTo>
                <a:pt x="0" y="76272"/>
              </a:lnTo>
              <a:lnTo>
                <a:pt x="0" y="16030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572A1FC-E554-4DB8-B555-5853F41151C6}">
      <dsp:nvSpPr>
        <dsp:cNvPr id="0" name=""/>
        <dsp:cNvSpPr/>
      </dsp:nvSpPr>
      <dsp:spPr>
        <a:xfrm>
          <a:off x="4108673" y="1652776"/>
          <a:ext cx="120051" cy="1504645"/>
        </a:xfrm>
        <a:custGeom>
          <a:avLst/>
          <a:gdLst/>
          <a:ahLst/>
          <a:cxnLst/>
          <a:rect l="0" t="0" r="0" b="0"/>
          <a:pathLst>
            <a:path>
              <a:moveTo>
                <a:pt x="0" y="0"/>
              </a:moveTo>
              <a:lnTo>
                <a:pt x="0" y="1504645"/>
              </a:lnTo>
              <a:lnTo>
                <a:pt x="120051" y="15046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108673" y="1652776"/>
          <a:ext cx="120051" cy="936401"/>
        </a:xfrm>
        <a:custGeom>
          <a:avLst/>
          <a:gdLst/>
          <a:ahLst/>
          <a:cxnLst/>
          <a:rect l="0" t="0" r="0" b="0"/>
          <a:pathLst>
            <a:path>
              <a:moveTo>
                <a:pt x="0" y="0"/>
              </a:moveTo>
              <a:lnTo>
                <a:pt x="0" y="936401"/>
              </a:lnTo>
              <a:lnTo>
                <a:pt x="120051" y="9364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108673" y="1652776"/>
          <a:ext cx="120051" cy="368158"/>
        </a:xfrm>
        <a:custGeom>
          <a:avLst/>
          <a:gdLst/>
          <a:ahLst/>
          <a:cxnLst/>
          <a:rect l="0" t="0" r="0" b="0"/>
          <a:pathLst>
            <a:path>
              <a:moveTo>
                <a:pt x="0" y="0"/>
              </a:moveTo>
              <a:lnTo>
                <a:pt x="0" y="368158"/>
              </a:lnTo>
              <a:lnTo>
                <a:pt x="120051" y="3681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3944602" y="1075949"/>
          <a:ext cx="484207" cy="176655"/>
        </a:xfrm>
        <a:custGeom>
          <a:avLst/>
          <a:gdLst/>
          <a:ahLst/>
          <a:cxnLst/>
          <a:rect l="0" t="0" r="0" b="0"/>
          <a:pathLst>
            <a:path>
              <a:moveTo>
                <a:pt x="0" y="0"/>
              </a:moveTo>
              <a:lnTo>
                <a:pt x="0" y="92619"/>
              </a:lnTo>
              <a:lnTo>
                <a:pt x="484207" y="92619"/>
              </a:lnTo>
              <a:lnTo>
                <a:pt x="484207" y="1766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5DE16FF-6E82-4704-A46D-FFD426CDF4D2}">
      <dsp:nvSpPr>
        <dsp:cNvPr id="0" name=""/>
        <dsp:cNvSpPr/>
      </dsp:nvSpPr>
      <dsp:spPr>
        <a:xfrm>
          <a:off x="3140257" y="1652776"/>
          <a:ext cx="120051" cy="2072889"/>
        </a:xfrm>
        <a:custGeom>
          <a:avLst/>
          <a:gdLst/>
          <a:ahLst/>
          <a:cxnLst/>
          <a:rect l="0" t="0" r="0" b="0"/>
          <a:pathLst>
            <a:path>
              <a:moveTo>
                <a:pt x="0" y="0"/>
              </a:moveTo>
              <a:lnTo>
                <a:pt x="0" y="2072889"/>
              </a:lnTo>
              <a:lnTo>
                <a:pt x="120051" y="207288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9851F47-2353-4580-A60D-4AC2F70829C2}">
      <dsp:nvSpPr>
        <dsp:cNvPr id="0" name=""/>
        <dsp:cNvSpPr/>
      </dsp:nvSpPr>
      <dsp:spPr>
        <a:xfrm>
          <a:off x="3140257" y="1652776"/>
          <a:ext cx="120051" cy="1504645"/>
        </a:xfrm>
        <a:custGeom>
          <a:avLst/>
          <a:gdLst/>
          <a:ahLst/>
          <a:cxnLst/>
          <a:rect l="0" t="0" r="0" b="0"/>
          <a:pathLst>
            <a:path>
              <a:moveTo>
                <a:pt x="0" y="0"/>
              </a:moveTo>
              <a:lnTo>
                <a:pt x="0" y="1504645"/>
              </a:lnTo>
              <a:lnTo>
                <a:pt x="120051" y="15046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3140257" y="1652776"/>
          <a:ext cx="120051" cy="936401"/>
        </a:xfrm>
        <a:custGeom>
          <a:avLst/>
          <a:gdLst/>
          <a:ahLst/>
          <a:cxnLst/>
          <a:rect l="0" t="0" r="0" b="0"/>
          <a:pathLst>
            <a:path>
              <a:moveTo>
                <a:pt x="0" y="0"/>
              </a:moveTo>
              <a:lnTo>
                <a:pt x="0" y="936401"/>
              </a:lnTo>
              <a:lnTo>
                <a:pt x="120051" y="9364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3140257" y="1652776"/>
          <a:ext cx="120051" cy="368158"/>
        </a:xfrm>
        <a:custGeom>
          <a:avLst/>
          <a:gdLst/>
          <a:ahLst/>
          <a:cxnLst/>
          <a:rect l="0" t="0" r="0" b="0"/>
          <a:pathLst>
            <a:path>
              <a:moveTo>
                <a:pt x="0" y="0"/>
              </a:moveTo>
              <a:lnTo>
                <a:pt x="0" y="368158"/>
              </a:lnTo>
              <a:lnTo>
                <a:pt x="120051" y="3681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460394" y="1075949"/>
          <a:ext cx="484207" cy="176655"/>
        </a:xfrm>
        <a:custGeom>
          <a:avLst/>
          <a:gdLst/>
          <a:ahLst/>
          <a:cxnLst/>
          <a:rect l="0" t="0" r="0" b="0"/>
          <a:pathLst>
            <a:path>
              <a:moveTo>
                <a:pt x="484207" y="0"/>
              </a:moveTo>
              <a:lnTo>
                <a:pt x="484207" y="92619"/>
              </a:lnTo>
              <a:lnTo>
                <a:pt x="0" y="92619"/>
              </a:lnTo>
              <a:lnTo>
                <a:pt x="0" y="1766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944602" y="515469"/>
          <a:ext cx="3396582" cy="160308"/>
        </a:xfrm>
        <a:custGeom>
          <a:avLst/>
          <a:gdLst/>
          <a:ahLst/>
          <a:cxnLst/>
          <a:rect l="0" t="0" r="0" b="0"/>
          <a:pathLst>
            <a:path>
              <a:moveTo>
                <a:pt x="3396582" y="0"/>
              </a:moveTo>
              <a:lnTo>
                <a:pt x="3396582" y="76272"/>
              </a:lnTo>
              <a:lnTo>
                <a:pt x="0" y="76272"/>
              </a:lnTo>
              <a:lnTo>
                <a:pt x="0" y="16030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C335BA3-8111-437C-9D43-282D7959319E}">
      <dsp:nvSpPr>
        <dsp:cNvPr id="0" name=""/>
        <dsp:cNvSpPr/>
      </dsp:nvSpPr>
      <dsp:spPr>
        <a:xfrm>
          <a:off x="2171841" y="2221020"/>
          <a:ext cx="120051" cy="4345865"/>
        </a:xfrm>
        <a:custGeom>
          <a:avLst/>
          <a:gdLst/>
          <a:ahLst/>
          <a:cxnLst/>
          <a:rect l="0" t="0" r="0" b="0"/>
          <a:pathLst>
            <a:path>
              <a:moveTo>
                <a:pt x="0" y="0"/>
              </a:moveTo>
              <a:lnTo>
                <a:pt x="0" y="4345865"/>
              </a:lnTo>
              <a:lnTo>
                <a:pt x="120051" y="434586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A55826-2AED-4194-97B4-CD7DE7D06D66}">
      <dsp:nvSpPr>
        <dsp:cNvPr id="0" name=""/>
        <dsp:cNvSpPr/>
      </dsp:nvSpPr>
      <dsp:spPr>
        <a:xfrm>
          <a:off x="2171841" y="2221020"/>
          <a:ext cx="120051" cy="3777621"/>
        </a:xfrm>
        <a:custGeom>
          <a:avLst/>
          <a:gdLst/>
          <a:ahLst/>
          <a:cxnLst/>
          <a:rect l="0" t="0" r="0" b="0"/>
          <a:pathLst>
            <a:path>
              <a:moveTo>
                <a:pt x="0" y="0"/>
              </a:moveTo>
              <a:lnTo>
                <a:pt x="0" y="3777621"/>
              </a:lnTo>
              <a:lnTo>
                <a:pt x="120051" y="37776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7E66270-C715-4394-A061-97D1254FB300}">
      <dsp:nvSpPr>
        <dsp:cNvPr id="0" name=""/>
        <dsp:cNvSpPr/>
      </dsp:nvSpPr>
      <dsp:spPr>
        <a:xfrm>
          <a:off x="2171841" y="2221020"/>
          <a:ext cx="120051" cy="3209377"/>
        </a:xfrm>
        <a:custGeom>
          <a:avLst/>
          <a:gdLst/>
          <a:ahLst/>
          <a:cxnLst/>
          <a:rect l="0" t="0" r="0" b="0"/>
          <a:pathLst>
            <a:path>
              <a:moveTo>
                <a:pt x="0" y="0"/>
              </a:moveTo>
              <a:lnTo>
                <a:pt x="0" y="3209377"/>
              </a:lnTo>
              <a:lnTo>
                <a:pt x="120051" y="32093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2171841" y="2221020"/>
          <a:ext cx="120051" cy="2641133"/>
        </a:xfrm>
        <a:custGeom>
          <a:avLst/>
          <a:gdLst/>
          <a:ahLst/>
          <a:cxnLst/>
          <a:rect l="0" t="0" r="0" b="0"/>
          <a:pathLst>
            <a:path>
              <a:moveTo>
                <a:pt x="0" y="0"/>
              </a:moveTo>
              <a:lnTo>
                <a:pt x="0" y="2641133"/>
              </a:lnTo>
              <a:lnTo>
                <a:pt x="120051" y="264113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2171841" y="2221020"/>
          <a:ext cx="120051" cy="2072889"/>
        </a:xfrm>
        <a:custGeom>
          <a:avLst/>
          <a:gdLst/>
          <a:ahLst/>
          <a:cxnLst/>
          <a:rect l="0" t="0" r="0" b="0"/>
          <a:pathLst>
            <a:path>
              <a:moveTo>
                <a:pt x="0" y="0"/>
              </a:moveTo>
              <a:lnTo>
                <a:pt x="0" y="2072889"/>
              </a:lnTo>
              <a:lnTo>
                <a:pt x="120051" y="207288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2171841" y="2221020"/>
          <a:ext cx="120051" cy="1504645"/>
        </a:xfrm>
        <a:custGeom>
          <a:avLst/>
          <a:gdLst/>
          <a:ahLst/>
          <a:cxnLst/>
          <a:rect l="0" t="0" r="0" b="0"/>
          <a:pathLst>
            <a:path>
              <a:moveTo>
                <a:pt x="0" y="0"/>
              </a:moveTo>
              <a:lnTo>
                <a:pt x="0" y="1504645"/>
              </a:lnTo>
              <a:lnTo>
                <a:pt x="120051" y="15046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2171841" y="2221020"/>
          <a:ext cx="120051" cy="936401"/>
        </a:xfrm>
        <a:custGeom>
          <a:avLst/>
          <a:gdLst/>
          <a:ahLst/>
          <a:cxnLst/>
          <a:rect l="0" t="0" r="0" b="0"/>
          <a:pathLst>
            <a:path>
              <a:moveTo>
                <a:pt x="0" y="0"/>
              </a:moveTo>
              <a:lnTo>
                <a:pt x="0" y="936401"/>
              </a:lnTo>
              <a:lnTo>
                <a:pt x="120051" y="9364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2171841" y="2221020"/>
          <a:ext cx="120051" cy="368158"/>
        </a:xfrm>
        <a:custGeom>
          <a:avLst/>
          <a:gdLst/>
          <a:ahLst/>
          <a:cxnLst/>
          <a:rect l="0" t="0" r="0" b="0"/>
          <a:pathLst>
            <a:path>
              <a:moveTo>
                <a:pt x="0" y="0"/>
              </a:moveTo>
              <a:lnTo>
                <a:pt x="0" y="368158"/>
              </a:lnTo>
              <a:lnTo>
                <a:pt x="120051" y="3681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2446259" y="1652776"/>
          <a:ext cx="91440" cy="168072"/>
        </a:xfrm>
        <a:custGeom>
          <a:avLst/>
          <a:gdLst/>
          <a:ahLst/>
          <a:cxnLst/>
          <a:rect l="0" t="0" r="0" b="0"/>
          <a:pathLst>
            <a:path>
              <a:moveTo>
                <a:pt x="45720" y="0"/>
              </a:moveTo>
              <a:lnTo>
                <a:pt x="45720" y="16807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2446259" y="1075949"/>
          <a:ext cx="91440" cy="176655"/>
        </a:xfrm>
        <a:custGeom>
          <a:avLst/>
          <a:gdLst/>
          <a:ahLst/>
          <a:cxnLst/>
          <a:rect l="0" t="0" r="0" b="0"/>
          <a:pathLst>
            <a:path>
              <a:moveTo>
                <a:pt x="45720" y="0"/>
              </a:moveTo>
              <a:lnTo>
                <a:pt x="45720" y="1766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2491979" y="515469"/>
          <a:ext cx="4849205" cy="160308"/>
        </a:xfrm>
        <a:custGeom>
          <a:avLst/>
          <a:gdLst/>
          <a:ahLst/>
          <a:cxnLst/>
          <a:rect l="0" t="0" r="0" b="0"/>
          <a:pathLst>
            <a:path>
              <a:moveTo>
                <a:pt x="4849205" y="0"/>
              </a:moveTo>
              <a:lnTo>
                <a:pt x="4849205" y="76272"/>
              </a:lnTo>
              <a:lnTo>
                <a:pt x="0" y="76272"/>
              </a:lnTo>
              <a:lnTo>
                <a:pt x="0" y="16030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D433D5C-249D-4228-92A2-4F51ADBE20DE}">
      <dsp:nvSpPr>
        <dsp:cNvPr id="0" name=""/>
        <dsp:cNvSpPr/>
      </dsp:nvSpPr>
      <dsp:spPr>
        <a:xfrm>
          <a:off x="1012930" y="1084532"/>
          <a:ext cx="110461" cy="3777621"/>
        </a:xfrm>
        <a:custGeom>
          <a:avLst/>
          <a:gdLst/>
          <a:ahLst/>
          <a:cxnLst/>
          <a:rect l="0" t="0" r="0" b="0"/>
          <a:pathLst>
            <a:path>
              <a:moveTo>
                <a:pt x="0" y="0"/>
              </a:moveTo>
              <a:lnTo>
                <a:pt x="0" y="3777621"/>
              </a:lnTo>
              <a:lnTo>
                <a:pt x="110461" y="37776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218B131-1CB3-4EEF-A50C-B5E429229155}">
      <dsp:nvSpPr>
        <dsp:cNvPr id="0" name=""/>
        <dsp:cNvSpPr/>
      </dsp:nvSpPr>
      <dsp:spPr>
        <a:xfrm>
          <a:off x="1012930" y="1084532"/>
          <a:ext cx="110461" cy="3209377"/>
        </a:xfrm>
        <a:custGeom>
          <a:avLst/>
          <a:gdLst/>
          <a:ahLst/>
          <a:cxnLst/>
          <a:rect l="0" t="0" r="0" b="0"/>
          <a:pathLst>
            <a:path>
              <a:moveTo>
                <a:pt x="0" y="0"/>
              </a:moveTo>
              <a:lnTo>
                <a:pt x="0" y="3209377"/>
              </a:lnTo>
              <a:lnTo>
                <a:pt x="110461" y="320937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09C456E-60FC-4B32-83C0-6571F01C86AB}">
      <dsp:nvSpPr>
        <dsp:cNvPr id="0" name=""/>
        <dsp:cNvSpPr/>
      </dsp:nvSpPr>
      <dsp:spPr>
        <a:xfrm>
          <a:off x="1012930" y="1084532"/>
          <a:ext cx="110461" cy="2641133"/>
        </a:xfrm>
        <a:custGeom>
          <a:avLst/>
          <a:gdLst/>
          <a:ahLst/>
          <a:cxnLst/>
          <a:rect l="0" t="0" r="0" b="0"/>
          <a:pathLst>
            <a:path>
              <a:moveTo>
                <a:pt x="0" y="0"/>
              </a:moveTo>
              <a:lnTo>
                <a:pt x="0" y="2641133"/>
              </a:lnTo>
              <a:lnTo>
                <a:pt x="110461" y="264113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CABE3B-83F0-487C-9487-BB6FFDC6C2D2}">
      <dsp:nvSpPr>
        <dsp:cNvPr id="0" name=""/>
        <dsp:cNvSpPr/>
      </dsp:nvSpPr>
      <dsp:spPr>
        <a:xfrm>
          <a:off x="1012930" y="1084532"/>
          <a:ext cx="110461" cy="2072889"/>
        </a:xfrm>
        <a:custGeom>
          <a:avLst/>
          <a:gdLst/>
          <a:ahLst/>
          <a:cxnLst/>
          <a:rect l="0" t="0" r="0" b="0"/>
          <a:pathLst>
            <a:path>
              <a:moveTo>
                <a:pt x="0" y="0"/>
              </a:moveTo>
              <a:lnTo>
                <a:pt x="0" y="2072889"/>
              </a:lnTo>
              <a:lnTo>
                <a:pt x="110461" y="207288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1012930" y="1084532"/>
          <a:ext cx="110461" cy="1504645"/>
        </a:xfrm>
        <a:custGeom>
          <a:avLst/>
          <a:gdLst/>
          <a:ahLst/>
          <a:cxnLst/>
          <a:rect l="0" t="0" r="0" b="0"/>
          <a:pathLst>
            <a:path>
              <a:moveTo>
                <a:pt x="0" y="0"/>
              </a:moveTo>
              <a:lnTo>
                <a:pt x="0" y="1504645"/>
              </a:lnTo>
              <a:lnTo>
                <a:pt x="110461" y="150464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1012930" y="1084532"/>
          <a:ext cx="110461" cy="936401"/>
        </a:xfrm>
        <a:custGeom>
          <a:avLst/>
          <a:gdLst/>
          <a:ahLst/>
          <a:cxnLst/>
          <a:rect l="0" t="0" r="0" b="0"/>
          <a:pathLst>
            <a:path>
              <a:moveTo>
                <a:pt x="0" y="0"/>
              </a:moveTo>
              <a:lnTo>
                <a:pt x="0" y="936401"/>
              </a:lnTo>
              <a:lnTo>
                <a:pt x="110461" y="93640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1012930" y="1084532"/>
          <a:ext cx="110461" cy="368158"/>
        </a:xfrm>
        <a:custGeom>
          <a:avLst/>
          <a:gdLst/>
          <a:ahLst/>
          <a:cxnLst/>
          <a:rect l="0" t="0" r="0" b="0"/>
          <a:pathLst>
            <a:path>
              <a:moveTo>
                <a:pt x="0" y="0"/>
              </a:moveTo>
              <a:lnTo>
                <a:pt x="0" y="368158"/>
              </a:lnTo>
              <a:lnTo>
                <a:pt x="110461" y="3681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1259237" y="515469"/>
          <a:ext cx="6081946" cy="168891"/>
        </a:xfrm>
        <a:custGeom>
          <a:avLst/>
          <a:gdLst/>
          <a:ahLst/>
          <a:cxnLst/>
          <a:rect l="0" t="0" r="0" b="0"/>
          <a:pathLst>
            <a:path>
              <a:moveTo>
                <a:pt x="6081946" y="0"/>
              </a:moveTo>
              <a:lnTo>
                <a:pt x="6081946" y="84855"/>
              </a:lnTo>
              <a:lnTo>
                <a:pt x="0" y="84855"/>
              </a:lnTo>
              <a:lnTo>
                <a:pt x="0" y="16889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0278" y="0"/>
          <a:ext cx="1201811" cy="515469"/>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PROJETO FINAL</a:t>
          </a:r>
        </a:p>
      </dsp:txBody>
      <dsp:txXfrm>
        <a:off x="6740278" y="0"/>
        <a:ext cx="1201811" cy="515469"/>
      </dsp:txXfrm>
    </dsp:sp>
    <dsp:sp modelId="{4C9AEEA8-806B-4221-A8CF-497F84C39D63}">
      <dsp:nvSpPr>
        <dsp:cNvPr id="0" name=""/>
        <dsp:cNvSpPr/>
      </dsp:nvSpPr>
      <dsp:spPr>
        <a:xfrm>
          <a:off x="951353" y="684361"/>
          <a:ext cx="615768" cy="400171"/>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951353" y="684361"/>
        <a:ext cx="615768" cy="400171"/>
      </dsp:txXfrm>
    </dsp:sp>
    <dsp:sp modelId="{9E9FE827-52A4-46D9-ADB2-E6FCF0B9E008}">
      <dsp:nvSpPr>
        <dsp:cNvPr id="0" name=""/>
        <dsp:cNvSpPr/>
      </dsp:nvSpPr>
      <dsp:spPr>
        <a:xfrm>
          <a:off x="1123391" y="1252605"/>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DOS OBJETIVOS DO PROJETO</a:t>
          </a:r>
        </a:p>
      </dsp:txBody>
      <dsp:txXfrm>
        <a:off x="1142926" y="1272140"/>
        <a:ext cx="761273" cy="361101"/>
      </dsp:txXfrm>
    </dsp:sp>
    <dsp:sp modelId="{CF1CE0D6-2000-45B7-B412-882350AF6F25}">
      <dsp:nvSpPr>
        <dsp:cNvPr id="0" name=""/>
        <dsp:cNvSpPr/>
      </dsp:nvSpPr>
      <dsp:spPr>
        <a:xfrm>
          <a:off x="1123391"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REUNIÃO COM PATROCINADORES</a:t>
          </a:r>
        </a:p>
      </dsp:txBody>
      <dsp:txXfrm>
        <a:off x="1123391" y="1820849"/>
        <a:ext cx="800343" cy="400171"/>
      </dsp:txXfrm>
    </dsp:sp>
    <dsp:sp modelId="{422A5DCC-F310-4179-AC5C-3A5AA9AB3509}">
      <dsp:nvSpPr>
        <dsp:cNvPr id="0" name=""/>
        <dsp:cNvSpPr/>
      </dsp:nvSpPr>
      <dsp:spPr>
        <a:xfrm>
          <a:off x="1123391" y="2389092"/>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REGISTRO NO PROJECT CHARTER</a:t>
          </a:r>
        </a:p>
      </dsp:txBody>
      <dsp:txXfrm>
        <a:off x="1123391" y="2389092"/>
        <a:ext cx="800343" cy="400171"/>
      </dsp:txXfrm>
    </dsp:sp>
    <dsp:sp modelId="{D23EE572-CA91-4F64-A2F9-AA3E98DE367A}">
      <dsp:nvSpPr>
        <dsp:cNvPr id="0" name=""/>
        <dsp:cNvSpPr/>
      </dsp:nvSpPr>
      <dsp:spPr>
        <a:xfrm>
          <a:off x="1123391" y="2957336"/>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FORMAÇÃO DE EQUIPÉ</a:t>
          </a:r>
        </a:p>
      </dsp:txBody>
      <dsp:txXfrm>
        <a:off x="1142926" y="2976871"/>
        <a:ext cx="761273" cy="361101"/>
      </dsp:txXfrm>
    </dsp:sp>
    <dsp:sp modelId="{AF566B2E-1967-46FC-8988-D60DE76AAE4F}">
      <dsp:nvSpPr>
        <dsp:cNvPr id="0" name=""/>
        <dsp:cNvSpPr/>
      </dsp:nvSpPr>
      <dsp:spPr>
        <a:xfrm>
          <a:off x="1123391" y="3525580"/>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DE PAPÉIS</a:t>
          </a:r>
        </a:p>
      </dsp:txBody>
      <dsp:txXfrm>
        <a:off x="1123391" y="3525580"/>
        <a:ext cx="800343" cy="400171"/>
      </dsp:txXfrm>
    </dsp:sp>
    <dsp:sp modelId="{5F8F14F7-0D6F-4DDD-AA25-0FC30730D6F4}">
      <dsp:nvSpPr>
        <dsp:cNvPr id="0" name=""/>
        <dsp:cNvSpPr/>
      </dsp:nvSpPr>
      <dsp:spPr>
        <a:xfrm>
          <a:off x="1123391" y="4093824"/>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DE REQUISITOS </a:t>
          </a:r>
        </a:p>
      </dsp:txBody>
      <dsp:txXfrm>
        <a:off x="1142926" y="4113359"/>
        <a:ext cx="761273" cy="361101"/>
      </dsp:txXfrm>
    </dsp:sp>
    <dsp:sp modelId="{9A0A10B6-2864-4420-86D2-9B0327788B42}">
      <dsp:nvSpPr>
        <dsp:cNvPr id="0" name=""/>
        <dsp:cNvSpPr/>
      </dsp:nvSpPr>
      <dsp:spPr>
        <a:xfrm>
          <a:off x="1123391" y="4662068"/>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REGISTRO DE REQUISITOS FUNCIONAIS E NÃO FUNCIONAIS</a:t>
          </a:r>
        </a:p>
      </dsp:txBody>
      <dsp:txXfrm>
        <a:off x="1123391" y="4662068"/>
        <a:ext cx="800343" cy="400171"/>
      </dsp:txXfrm>
    </dsp:sp>
    <dsp:sp modelId="{D170E32D-A43F-4CAB-A215-C289F970862B}">
      <dsp:nvSpPr>
        <dsp:cNvPr id="0" name=""/>
        <dsp:cNvSpPr/>
      </dsp:nvSpPr>
      <dsp:spPr>
        <a:xfrm>
          <a:off x="2090042" y="675777"/>
          <a:ext cx="803873" cy="400171"/>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2090042" y="675777"/>
        <a:ext cx="803873" cy="400171"/>
      </dsp:txXfrm>
    </dsp:sp>
    <dsp:sp modelId="{8D28DA9C-651E-493C-AEB4-8DE7C4670A76}">
      <dsp:nvSpPr>
        <dsp:cNvPr id="0" name=""/>
        <dsp:cNvSpPr/>
      </dsp:nvSpPr>
      <dsp:spPr>
        <a:xfrm>
          <a:off x="2091807" y="1252605"/>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LEVANTAMENTO DE STAKEHOLDERS</a:t>
          </a:r>
        </a:p>
      </dsp:txBody>
      <dsp:txXfrm>
        <a:off x="2111342" y="1272140"/>
        <a:ext cx="761273" cy="361101"/>
      </dsp:txXfrm>
    </dsp:sp>
    <dsp:sp modelId="{72AC346F-2F4E-444E-8C03-BD2A3B5A48DE}">
      <dsp:nvSpPr>
        <dsp:cNvPr id="0" name=""/>
        <dsp:cNvSpPr/>
      </dsp:nvSpPr>
      <dsp:spPr>
        <a:xfrm>
          <a:off x="2091807"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MAPEAMENTO DE USUÁRIOS()ADMIN E CLIENTE)</a:t>
          </a:r>
        </a:p>
      </dsp:txBody>
      <dsp:txXfrm>
        <a:off x="2091807" y="1820849"/>
        <a:ext cx="800343" cy="400171"/>
      </dsp:txXfrm>
    </dsp:sp>
    <dsp:sp modelId="{3C105CD6-BA5F-4296-9ADF-C21FEB294665}">
      <dsp:nvSpPr>
        <dsp:cNvPr id="0" name=""/>
        <dsp:cNvSpPr/>
      </dsp:nvSpPr>
      <dsp:spPr>
        <a:xfrm>
          <a:off x="2291893" y="2389092"/>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INTERESSE E INFLUÊNCIA</a:t>
          </a:r>
        </a:p>
      </dsp:txBody>
      <dsp:txXfrm>
        <a:off x="2291893" y="2389092"/>
        <a:ext cx="800343" cy="400171"/>
      </dsp:txXfrm>
    </dsp:sp>
    <dsp:sp modelId="{539C43EC-88FB-4101-BFC8-2FBEBDCB1CFF}">
      <dsp:nvSpPr>
        <dsp:cNvPr id="0" name=""/>
        <dsp:cNvSpPr/>
      </dsp:nvSpPr>
      <dsp:spPr>
        <a:xfrm>
          <a:off x="2291893" y="2957336"/>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0" kern="1200"/>
            <a:t>ESTRUTURAÇÃO DO CRONOGRAMA</a:t>
          </a:r>
        </a:p>
      </dsp:txBody>
      <dsp:txXfrm>
        <a:off x="2311428" y="2976871"/>
        <a:ext cx="761273" cy="361101"/>
      </dsp:txXfrm>
    </dsp:sp>
    <dsp:sp modelId="{042C9D99-30E8-4921-9EB9-EBE3CC59CEFA}">
      <dsp:nvSpPr>
        <dsp:cNvPr id="0" name=""/>
        <dsp:cNvSpPr/>
      </dsp:nvSpPr>
      <dsp:spPr>
        <a:xfrm>
          <a:off x="2291893" y="3525580"/>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MONTAGEM WBS</a:t>
          </a:r>
        </a:p>
      </dsp:txBody>
      <dsp:txXfrm>
        <a:off x="2291893" y="3525580"/>
        <a:ext cx="800343" cy="400171"/>
      </dsp:txXfrm>
    </dsp:sp>
    <dsp:sp modelId="{D7E2BE4B-D731-4C2D-BA0A-37C902784000}">
      <dsp:nvSpPr>
        <dsp:cNvPr id="0" name=""/>
        <dsp:cNvSpPr/>
      </dsp:nvSpPr>
      <dsp:spPr>
        <a:xfrm>
          <a:off x="2291893" y="4093824"/>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DE MARCOS E PRAZOS DE ENTREGA</a:t>
          </a:r>
        </a:p>
      </dsp:txBody>
      <dsp:txXfrm>
        <a:off x="2291893" y="4093824"/>
        <a:ext cx="800343" cy="400171"/>
      </dsp:txXfrm>
    </dsp:sp>
    <dsp:sp modelId="{85AD923B-4E2C-411D-9E05-6D278E6E3C31}">
      <dsp:nvSpPr>
        <dsp:cNvPr id="0" name=""/>
        <dsp:cNvSpPr/>
      </dsp:nvSpPr>
      <dsp:spPr>
        <a:xfrm>
          <a:off x="2291893" y="4662068"/>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DE TECNOLOGIAS E FERRAMENTAS</a:t>
          </a:r>
        </a:p>
      </dsp:txBody>
      <dsp:txXfrm>
        <a:off x="2311428" y="4681603"/>
        <a:ext cx="761273" cy="361101"/>
      </dsp:txXfrm>
    </dsp:sp>
    <dsp:sp modelId="{06808615-1F94-4434-A35B-B2AF988B7AD8}">
      <dsp:nvSpPr>
        <dsp:cNvPr id="0" name=""/>
        <dsp:cNvSpPr/>
      </dsp:nvSpPr>
      <dsp:spPr>
        <a:xfrm>
          <a:off x="2291893" y="5230312"/>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ESCOLHADO BACK E FRONT END</a:t>
          </a:r>
        </a:p>
      </dsp:txBody>
      <dsp:txXfrm>
        <a:off x="2291893" y="5230312"/>
        <a:ext cx="800343" cy="400171"/>
      </dsp:txXfrm>
    </dsp:sp>
    <dsp:sp modelId="{6CEC5A7E-597E-42F1-A33D-BA0BDDF0C1E2}">
      <dsp:nvSpPr>
        <dsp:cNvPr id="0" name=""/>
        <dsp:cNvSpPr/>
      </dsp:nvSpPr>
      <dsp:spPr>
        <a:xfrm>
          <a:off x="2291893" y="5798556"/>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RISCOS INICIAIS</a:t>
          </a:r>
        </a:p>
      </dsp:txBody>
      <dsp:txXfrm>
        <a:off x="2311428" y="5818091"/>
        <a:ext cx="761273" cy="361101"/>
      </dsp:txXfrm>
    </dsp:sp>
    <dsp:sp modelId="{48E68D5F-68C3-4BD0-A860-08E82890BE6C}">
      <dsp:nvSpPr>
        <dsp:cNvPr id="0" name=""/>
        <dsp:cNvSpPr/>
      </dsp:nvSpPr>
      <dsp:spPr>
        <a:xfrm>
          <a:off x="2291893" y="6366800"/>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LEVANTAMENTO DE RISCOS</a:t>
          </a:r>
        </a:p>
      </dsp:txBody>
      <dsp:txXfrm>
        <a:off x="2291893" y="6366800"/>
        <a:ext cx="800343" cy="400171"/>
      </dsp:txXfrm>
    </dsp:sp>
    <dsp:sp modelId="{5368EF9E-E26F-497A-B704-8C2CE5D835FD}">
      <dsp:nvSpPr>
        <dsp:cNvPr id="0" name=""/>
        <dsp:cNvSpPr/>
      </dsp:nvSpPr>
      <dsp:spPr>
        <a:xfrm>
          <a:off x="3544430" y="675777"/>
          <a:ext cx="800343" cy="400171"/>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544430" y="675777"/>
        <a:ext cx="800343" cy="400171"/>
      </dsp:txXfrm>
    </dsp:sp>
    <dsp:sp modelId="{3CB81659-FE3C-423B-9CBD-B42FC5FE3EA0}">
      <dsp:nvSpPr>
        <dsp:cNvPr id="0" name=""/>
        <dsp:cNvSpPr/>
      </dsp:nvSpPr>
      <dsp:spPr>
        <a:xfrm>
          <a:off x="3060223" y="1252605"/>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DESIGN UI </a:t>
          </a:r>
        </a:p>
      </dsp:txBody>
      <dsp:txXfrm>
        <a:off x="3060223" y="1252605"/>
        <a:ext cx="800343" cy="400171"/>
      </dsp:txXfrm>
    </dsp:sp>
    <dsp:sp modelId="{07D3882F-C235-4ADF-85FA-E879C777A8BD}">
      <dsp:nvSpPr>
        <dsp:cNvPr id="0" name=""/>
        <dsp:cNvSpPr/>
      </dsp:nvSpPr>
      <dsp:spPr>
        <a:xfrm>
          <a:off x="3260308"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DE IDENTIDADE VISUAL</a:t>
          </a:r>
        </a:p>
      </dsp:txBody>
      <dsp:txXfrm>
        <a:off x="3260308" y="1820849"/>
        <a:ext cx="800343" cy="400171"/>
      </dsp:txXfrm>
    </dsp:sp>
    <dsp:sp modelId="{D7DDDDF0-F44F-4B11-B08B-89295DEA0D9B}">
      <dsp:nvSpPr>
        <dsp:cNvPr id="0" name=""/>
        <dsp:cNvSpPr/>
      </dsp:nvSpPr>
      <dsp:spPr>
        <a:xfrm>
          <a:off x="3260308" y="2389092"/>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PROTOTIPAGEM FIEL AO PRODUTO FINAL</a:t>
          </a:r>
        </a:p>
      </dsp:txBody>
      <dsp:txXfrm>
        <a:off x="3260308" y="2389092"/>
        <a:ext cx="800343" cy="400171"/>
      </dsp:txXfrm>
    </dsp:sp>
    <dsp:sp modelId="{723BC5E2-845F-465D-9C66-E34BA9312DC7}">
      <dsp:nvSpPr>
        <dsp:cNvPr id="0" name=""/>
        <dsp:cNvSpPr/>
      </dsp:nvSpPr>
      <dsp:spPr>
        <a:xfrm>
          <a:off x="3260308" y="2957336"/>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COMPONENTES VISUAIS</a:t>
          </a:r>
        </a:p>
      </dsp:txBody>
      <dsp:txXfrm>
        <a:off x="3260308" y="2957336"/>
        <a:ext cx="800343" cy="400171"/>
      </dsp:txXfrm>
    </dsp:sp>
    <dsp:sp modelId="{C915B677-11B0-473C-A185-7183944E5D80}">
      <dsp:nvSpPr>
        <dsp:cNvPr id="0" name=""/>
        <dsp:cNvSpPr/>
      </dsp:nvSpPr>
      <dsp:spPr>
        <a:xfrm>
          <a:off x="3260308" y="3525580"/>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AJUSTE PÓS FEEDBACK</a:t>
          </a:r>
        </a:p>
      </dsp:txBody>
      <dsp:txXfrm>
        <a:off x="3260308" y="3525580"/>
        <a:ext cx="800343" cy="400171"/>
      </dsp:txXfrm>
    </dsp:sp>
    <dsp:sp modelId="{12FDCBF9-3BED-482D-906E-5A09DB8EAF1F}">
      <dsp:nvSpPr>
        <dsp:cNvPr id="0" name=""/>
        <dsp:cNvSpPr/>
      </dsp:nvSpPr>
      <dsp:spPr>
        <a:xfrm>
          <a:off x="4028638" y="1252605"/>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DESIGN UX</a:t>
          </a:r>
        </a:p>
      </dsp:txBody>
      <dsp:txXfrm>
        <a:off x="4028638" y="1252605"/>
        <a:ext cx="800343" cy="400171"/>
      </dsp:txXfrm>
    </dsp:sp>
    <dsp:sp modelId="{1E535ECD-9FA0-4E48-A66D-29FFB2AB3B70}">
      <dsp:nvSpPr>
        <dsp:cNvPr id="0" name=""/>
        <dsp:cNvSpPr/>
      </dsp:nvSpPr>
      <dsp:spPr>
        <a:xfrm>
          <a:off x="4228724"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PESQUISA DE USUÁRIO E JORNADA DO CLIENTE</a:t>
          </a:r>
        </a:p>
      </dsp:txBody>
      <dsp:txXfrm>
        <a:off x="4228724" y="1820849"/>
        <a:ext cx="800343" cy="400171"/>
      </dsp:txXfrm>
    </dsp:sp>
    <dsp:sp modelId="{0A7F2A46-750F-45A2-923B-D1292802EFDC}">
      <dsp:nvSpPr>
        <dsp:cNvPr id="0" name=""/>
        <dsp:cNvSpPr/>
      </dsp:nvSpPr>
      <dsp:spPr>
        <a:xfrm>
          <a:off x="4228724" y="2389092"/>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DE FLUXOS DE NAVEGAÇÃO</a:t>
          </a:r>
        </a:p>
      </dsp:txBody>
      <dsp:txXfrm>
        <a:off x="4228724" y="2389092"/>
        <a:ext cx="800343" cy="400171"/>
      </dsp:txXfrm>
    </dsp:sp>
    <dsp:sp modelId="{8D4D93F6-18A8-4BEA-988C-437D671DFCEC}">
      <dsp:nvSpPr>
        <dsp:cNvPr id="0" name=""/>
        <dsp:cNvSpPr/>
      </dsp:nvSpPr>
      <dsp:spPr>
        <a:xfrm>
          <a:off x="4228724" y="2957336"/>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VALIDAÇÃO DE USABILIDADE COM STAKEHOLDERS</a:t>
          </a:r>
        </a:p>
      </dsp:txBody>
      <dsp:txXfrm>
        <a:off x="4228724" y="2957336"/>
        <a:ext cx="800343" cy="400171"/>
      </dsp:txXfrm>
    </dsp:sp>
    <dsp:sp modelId="{34D49AA9-33AD-4664-ADD5-58DB46EB9889}">
      <dsp:nvSpPr>
        <dsp:cNvPr id="0" name=""/>
        <dsp:cNvSpPr/>
      </dsp:nvSpPr>
      <dsp:spPr>
        <a:xfrm>
          <a:off x="5385757" y="675777"/>
          <a:ext cx="991353" cy="400171"/>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385757" y="675777"/>
        <a:ext cx="991353" cy="400171"/>
      </dsp:txXfrm>
    </dsp:sp>
    <dsp:sp modelId="{DA2E93DC-BB1D-4564-889B-BA004AC786E0}">
      <dsp:nvSpPr>
        <dsp:cNvPr id="0" name=""/>
        <dsp:cNvSpPr/>
      </dsp:nvSpPr>
      <dsp:spPr>
        <a:xfrm>
          <a:off x="4997054" y="1252605"/>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MODELAGEM DE DADOS</a:t>
          </a:r>
        </a:p>
      </dsp:txBody>
      <dsp:txXfrm>
        <a:off x="4997054" y="1252605"/>
        <a:ext cx="800343" cy="400171"/>
      </dsp:txXfrm>
    </dsp:sp>
    <dsp:sp modelId="{47D7B08E-C006-4337-AFA5-B2B6AB5330E7}">
      <dsp:nvSpPr>
        <dsp:cNvPr id="0" name=""/>
        <dsp:cNvSpPr/>
      </dsp:nvSpPr>
      <dsp:spPr>
        <a:xfrm>
          <a:off x="5197140"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DO MODELO ER</a:t>
          </a:r>
        </a:p>
      </dsp:txBody>
      <dsp:txXfrm>
        <a:off x="5197140" y="1820849"/>
        <a:ext cx="800343" cy="400171"/>
      </dsp:txXfrm>
    </dsp:sp>
    <dsp:sp modelId="{43E1BAD0-C612-479E-A76D-9ADDAE663A0D}">
      <dsp:nvSpPr>
        <dsp:cNvPr id="0" name=""/>
        <dsp:cNvSpPr/>
      </dsp:nvSpPr>
      <dsp:spPr>
        <a:xfrm>
          <a:off x="5197140" y="2389092"/>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NO SQLITE</a:t>
          </a:r>
        </a:p>
      </dsp:txBody>
      <dsp:txXfrm>
        <a:off x="5197140" y="2389092"/>
        <a:ext cx="800343" cy="400171"/>
      </dsp:txXfrm>
    </dsp:sp>
    <dsp:sp modelId="{4CB3CC10-420D-4678-B4A5-F650FAA65CFC}">
      <dsp:nvSpPr>
        <dsp:cNvPr id="0" name=""/>
        <dsp:cNvSpPr/>
      </dsp:nvSpPr>
      <dsp:spPr>
        <a:xfrm>
          <a:off x="5965470" y="1252605"/>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BACK/FRONT</a:t>
          </a:r>
        </a:p>
      </dsp:txBody>
      <dsp:txXfrm>
        <a:off x="5965470" y="1252605"/>
        <a:ext cx="800343" cy="400171"/>
      </dsp:txXfrm>
    </dsp:sp>
    <dsp:sp modelId="{4AD3C1C4-D9EA-4B51-B2F8-F5F336E1219A}">
      <dsp:nvSpPr>
        <dsp:cNvPr id="0" name=""/>
        <dsp:cNvSpPr/>
      </dsp:nvSpPr>
      <dsp:spPr>
        <a:xfrm>
          <a:off x="6165556"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BACK- API PARA AUTENTICAÇÃO DE USUÁRIOS</a:t>
          </a:r>
        </a:p>
      </dsp:txBody>
      <dsp:txXfrm>
        <a:off x="6165556" y="1820849"/>
        <a:ext cx="800343" cy="400171"/>
      </dsp:txXfrm>
    </dsp:sp>
    <dsp:sp modelId="{8106893D-3A89-48AC-99BF-9C6C7C662C1D}">
      <dsp:nvSpPr>
        <dsp:cNvPr id="0" name=""/>
        <dsp:cNvSpPr/>
      </dsp:nvSpPr>
      <dsp:spPr>
        <a:xfrm>
          <a:off x="6165556" y="2389092"/>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BACK- ROTAS PARA MÉTRICAS E RELATÓRIOS</a:t>
          </a:r>
        </a:p>
      </dsp:txBody>
      <dsp:txXfrm>
        <a:off x="6165556" y="2389092"/>
        <a:ext cx="800343" cy="400171"/>
      </dsp:txXfrm>
    </dsp:sp>
    <dsp:sp modelId="{A197E7E5-E989-4B2D-830A-0E09071FB3E2}">
      <dsp:nvSpPr>
        <dsp:cNvPr id="0" name=""/>
        <dsp:cNvSpPr/>
      </dsp:nvSpPr>
      <dsp:spPr>
        <a:xfrm>
          <a:off x="6165556" y="2957336"/>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FRONT- ESTRUTURA DO DASHBOARD EM REACT</a:t>
          </a:r>
        </a:p>
      </dsp:txBody>
      <dsp:txXfrm>
        <a:off x="6165556" y="2957336"/>
        <a:ext cx="800343" cy="400171"/>
      </dsp:txXfrm>
    </dsp:sp>
    <dsp:sp modelId="{FA188EAE-AA75-4201-B42B-389CE7DAD50A}">
      <dsp:nvSpPr>
        <dsp:cNvPr id="0" name=""/>
        <dsp:cNvSpPr/>
      </dsp:nvSpPr>
      <dsp:spPr>
        <a:xfrm>
          <a:off x="6165556" y="3525580"/>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COMPONENTES(GRÁFICOS, FILTROS)</a:t>
          </a:r>
        </a:p>
      </dsp:txBody>
      <dsp:txXfrm>
        <a:off x="6165556" y="3525580"/>
        <a:ext cx="800343" cy="400171"/>
      </dsp:txXfrm>
    </dsp:sp>
    <dsp:sp modelId="{0BF99F41-2B36-4860-856E-9B912562371F}">
      <dsp:nvSpPr>
        <dsp:cNvPr id="0" name=""/>
        <dsp:cNvSpPr/>
      </dsp:nvSpPr>
      <dsp:spPr>
        <a:xfrm>
          <a:off x="6910551" y="675777"/>
          <a:ext cx="893679" cy="400171"/>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INTEGRAÇÃO E DADOS</a:t>
          </a:r>
        </a:p>
      </dsp:txBody>
      <dsp:txXfrm>
        <a:off x="6910551" y="675777"/>
        <a:ext cx="893679" cy="400171"/>
      </dsp:txXfrm>
    </dsp:sp>
    <dsp:sp modelId="{1B7F2636-2E39-4D22-BF8C-4574EEF2DA91}">
      <dsp:nvSpPr>
        <dsp:cNvPr id="0" name=""/>
        <dsp:cNvSpPr/>
      </dsp:nvSpPr>
      <dsp:spPr>
        <a:xfrm>
          <a:off x="7133971" y="1252605"/>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SIMULAÇÃO DE DAODS</a:t>
          </a:r>
        </a:p>
      </dsp:txBody>
      <dsp:txXfrm>
        <a:off x="7153506" y="1272140"/>
        <a:ext cx="761273" cy="361101"/>
      </dsp:txXfrm>
    </dsp:sp>
    <dsp:sp modelId="{D2B32FE8-B300-4E27-B7E2-297F3F999D4E}">
      <dsp:nvSpPr>
        <dsp:cNvPr id="0" name=""/>
        <dsp:cNvSpPr/>
      </dsp:nvSpPr>
      <dsp:spPr>
        <a:xfrm>
          <a:off x="7133971"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COLETA/GERAÇÃO DE DATASET SIOMULADO</a:t>
          </a:r>
        </a:p>
      </dsp:txBody>
      <dsp:txXfrm>
        <a:off x="7133971" y="1820849"/>
        <a:ext cx="800343" cy="400171"/>
      </dsp:txXfrm>
    </dsp:sp>
    <dsp:sp modelId="{0B77889B-AAC5-42E4-AC09-1DCA681BCE85}">
      <dsp:nvSpPr>
        <dsp:cNvPr id="0" name=""/>
        <dsp:cNvSpPr/>
      </dsp:nvSpPr>
      <dsp:spPr>
        <a:xfrm>
          <a:off x="7133971" y="2389092"/>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IMPORTAÇÃO NO BANCO DE DAODS</a:t>
          </a:r>
        </a:p>
      </dsp:txBody>
      <dsp:txXfrm>
        <a:off x="7133971" y="2389092"/>
        <a:ext cx="800343" cy="400171"/>
      </dsp:txXfrm>
    </dsp:sp>
    <dsp:sp modelId="{692FA885-A28B-41EF-9395-2D45810D7D90}">
      <dsp:nvSpPr>
        <dsp:cNvPr id="0" name=""/>
        <dsp:cNvSpPr/>
      </dsp:nvSpPr>
      <dsp:spPr>
        <a:xfrm>
          <a:off x="7133971" y="2957336"/>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RELATÓRIOS EXPORTÁVEIS</a:t>
          </a:r>
        </a:p>
      </dsp:txBody>
      <dsp:txXfrm>
        <a:off x="7153506" y="2976871"/>
        <a:ext cx="761273" cy="361101"/>
      </dsp:txXfrm>
    </dsp:sp>
    <dsp:sp modelId="{90D3C96F-EABF-4699-B7DD-A39CC42F3674}">
      <dsp:nvSpPr>
        <dsp:cNvPr id="0" name=""/>
        <dsp:cNvSpPr/>
      </dsp:nvSpPr>
      <dsp:spPr>
        <a:xfrm>
          <a:off x="7133971" y="3525580"/>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EXPORTAÇÃO EM CSV, PDF/EXCEL</a:t>
          </a:r>
        </a:p>
      </dsp:txBody>
      <dsp:txXfrm>
        <a:off x="7133971" y="3525580"/>
        <a:ext cx="800343" cy="400171"/>
      </dsp:txXfrm>
    </dsp:sp>
    <dsp:sp modelId="{8FFDF9B6-6C7F-4D84-8B06-5968A32EA049}">
      <dsp:nvSpPr>
        <dsp:cNvPr id="0" name=""/>
        <dsp:cNvSpPr/>
      </dsp:nvSpPr>
      <dsp:spPr>
        <a:xfrm>
          <a:off x="7133971" y="4093824"/>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ALGORITMOS  DE IA/ML</a:t>
          </a:r>
        </a:p>
      </dsp:txBody>
      <dsp:txXfrm>
        <a:off x="7153506" y="4113359"/>
        <a:ext cx="761273" cy="361101"/>
      </dsp:txXfrm>
    </dsp:sp>
    <dsp:sp modelId="{98ECB315-994B-4E51-9439-51FA20DF1112}">
      <dsp:nvSpPr>
        <dsp:cNvPr id="0" name=""/>
        <dsp:cNvSpPr/>
      </dsp:nvSpPr>
      <dsp:spPr>
        <a:xfrm>
          <a:off x="7133971" y="4662068"/>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ALERTAS INTELIGENTES</a:t>
          </a:r>
        </a:p>
      </dsp:txBody>
      <dsp:txXfrm>
        <a:off x="7133971" y="4662068"/>
        <a:ext cx="800343" cy="400171"/>
      </dsp:txXfrm>
    </dsp:sp>
    <dsp:sp modelId="{C7522828-7258-459B-91B0-1C7E6D07FFF8}">
      <dsp:nvSpPr>
        <dsp:cNvPr id="0" name=""/>
        <dsp:cNvSpPr/>
      </dsp:nvSpPr>
      <dsp:spPr>
        <a:xfrm>
          <a:off x="7133971" y="5230312"/>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IDENIFICAÇÃO DE ANOMALIAS</a:t>
          </a:r>
        </a:p>
      </dsp:txBody>
      <dsp:txXfrm>
        <a:off x="7133971" y="5230312"/>
        <a:ext cx="800343" cy="400171"/>
      </dsp:txXfrm>
    </dsp:sp>
    <dsp:sp modelId="{3A2A1C1F-CABC-4C98-B728-F262323AA994}">
      <dsp:nvSpPr>
        <dsp:cNvPr id="0" name=""/>
        <dsp:cNvSpPr/>
      </dsp:nvSpPr>
      <dsp:spPr>
        <a:xfrm>
          <a:off x="7972303" y="675777"/>
          <a:ext cx="865427" cy="400171"/>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TESTES</a:t>
          </a:r>
        </a:p>
      </dsp:txBody>
      <dsp:txXfrm>
        <a:off x="7972303" y="675777"/>
        <a:ext cx="865427" cy="400171"/>
      </dsp:txXfrm>
    </dsp:sp>
    <dsp:sp modelId="{6BAFA004-7462-4BB3-8CF7-8F0FAE532698}">
      <dsp:nvSpPr>
        <dsp:cNvPr id="0" name=""/>
        <dsp:cNvSpPr/>
      </dsp:nvSpPr>
      <dsp:spPr>
        <a:xfrm>
          <a:off x="8188660" y="1252605"/>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 DE REPONSIVIDADE</a:t>
          </a:r>
        </a:p>
      </dsp:txBody>
      <dsp:txXfrm>
        <a:off x="8208195" y="1272140"/>
        <a:ext cx="761273" cy="361101"/>
      </dsp:txXfrm>
    </dsp:sp>
    <dsp:sp modelId="{8214640F-5D66-49B2-997F-5F320E255B10}">
      <dsp:nvSpPr>
        <dsp:cNvPr id="0" name=""/>
        <dsp:cNvSpPr/>
      </dsp:nvSpPr>
      <dsp:spPr>
        <a:xfrm>
          <a:off x="8188660"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TESTES  EM DESKTOP E MOBILE</a:t>
          </a:r>
        </a:p>
      </dsp:txBody>
      <dsp:txXfrm>
        <a:off x="8188660" y="1820849"/>
        <a:ext cx="800343" cy="400171"/>
      </dsp:txXfrm>
    </dsp:sp>
    <dsp:sp modelId="{0CE7C8B4-F8E6-429D-8C4A-73E9D60DCB81}">
      <dsp:nvSpPr>
        <dsp:cNvPr id="0" name=""/>
        <dsp:cNvSpPr/>
      </dsp:nvSpPr>
      <dsp:spPr>
        <a:xfrm>
          <a:off x="8188660" y="2389092"/>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 DE SEGURANÇA</a:t>
          </a:r>
        </a:p>
      </dsp:txBody>
      <dsp:txXfrm>
        <a:off x="8208195" y="2408627"/>
        <a:ext cx="761273" cy="361101"/>
      </dsp:txXfrm>
    </dsp:sp>
    <dsp:sp modelId="{1245B90B-5A41-48F4-B16E-82D9B03B6F3C}">
      <dsp:nvSpPr>
        <dsp:cNvPr id="0" name=""/>
        <dsp:cNvSpPr/>
      </dsp:nvSpPr>
      <dsp:spPr>
        <a:xfrm>
          <a:off x="8188660" y="2957336"/>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LOGIN/AUTENTICAÇÃO</a:t>
          </a:r>
        </a:p>
      </dsp:txBody>
      <dsp:txXfrm>
        <a:off x="8188660" y="2957336"/>
        <a:ext cx="800343" cy="400171"/>
      </dsp:txXfrm>
    </dsp:sp>
    <dsp:sp modelId="{0F927B65-8ACB-4E3C-B88C-152E9EFBA6A5}">
      <dsp:nvSpPr>
        <dsp:cNvPr id="0" name=""/>
        <dsp:cNvSpPr/>
      </dsp:nvSpPr>
      <dsp:spPr>
        <a:xfrm>
          <a:off x="8188660" y="3525580"/>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VERIFICAÇÃO DE ACESSOS POR PERFIL</a:t>
          </a:r>
        </a:p>
      </dsp:txBody>
      <dsp:txXfrm>
        <a:off x="8188660" y="3525580"/>
        <a:ext cx="800343" cy="400171"/>
      </dsp:txXfrm>
    </dsp:sp>
    <dsp:sp modelId="{91F267C8-4DD2-4B38-92CF-A6286F8F658A}">
      <dsp:nvSpPr>
        <dsp:cNvPr id="0" name=""/>
        <dsp:cNvSpPr/>
      </dsp:nvSpPr>
      <dsp:spPr>
        <a:xfrm>
          <a:off x="8188660" y="4093824"/>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 DE DESEMPENHO</a:t>
          </a:r>
        </a:p>
      </dsp:txBody>
      <dsp:txXfrm>
        <a:off x="8208195" y="4113359"/>
        <a:ext cx="761273" cy="361101"/>
      </dsp:txXfrm>
    </dsp:sp>
    <dsp:sp modelId="{91E86578-EB11-4EA0-B97E-4F003504EE98}">
      <dsp:nvSpPr>
        <dsp:cNvPr id="0" name=""/>
        <dsp:cNvSpPr/>
      </dsp:nvSpPr>
      <dsp:spPr>
        <a:xfrm>
          <a:off x="8188660" y="4662068"/>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 DE CARGA MÉDIA DOS DADOS E LATÊNCIA DO SISTEMA</a:t>
          </a:r>
        </a:p>
      </dsp:txBody>
      <dsp:txXfrm>
        <a:off x="8188660" y="4662068"/>
        <a:ext cx="800343" cy="400171"/>
      </dsp:txXfrm>
    </dsp:sp>
    <dsp:sp modelId="{402F78EA-483D-4BC8-B18B-F963960600D7}">
      <dsp:nvSpPr>
        <dsp:cNvPr id="0" name=""/>
        <dsp:cNvSpPr/>
      </dsp:nvSpPr>
      <dsp:spPr>
        <a:xfrm>
          <a:off x="8188660" y="5230312"/>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CORREÇÃO DE BUGS</a:t>
          </a:r>
        </a:p>
      </dsp:txBody>
      <dsp:txXfrm>
        <a:off x="8208195" y="5249847"/>
        <a:ext cx="761273" cy="361101"/>
      </dsp:txXfrm>
    </dsp:sp>
    <dsp:sp modelId="{9A681887-5350-4EBE-BD43-C7E4297AB1BB}">
      <dsp:nvSpPr>
        <dsp:cNvPr id="0" name=""/>
        <dsp:cNvSpPr/>
      </dsp:nvSpPr>
      <dsp:spPr>
        <a:xfrm>
          <a:off x="9005803" y="675777"/>
          <a:ext cx="800343" cy="400171"/>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LANÇAMENTO</a:t>
          </a:r>
        </a:p>
      </dsp:txBody>
      <dsp:txXfrm>
        <a:off x="9005803" y="675777"/>
        <a:ext cx="800343" cy="400171"/>
      </dsp:txXfrm>
    </dsp:sp>
    <dsp:sp modelId="{A4073290-40FA-4447-A63D-A2A271E69369}">
      <dsp:nvSpPr>
        <dsp:cNvPr id="0" name=""/>
        <dsp:cNvSpPr/>
      </dsp:nvSpPr>
      <dsp:spPr>
        <a:xfrm>
          <a:off x="9205889" y="1252605"/>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DOCUMENTAÇÃO TÉCNICA</a:t>
          </a:r>
        </a:p>
      </dsp:txBody>
      <dsp:txXfrm>
        <a:off x="9225424" y="1272140"/>
        <a:ext cx="761273" cy="361101"/>
      </dsp:txXfrm>
    </dsp:sp>
    <dsp:sp modelId="{CC7BE9CC-9E44-4B05-9B0E-850124C3547A}">
      <dsp:nvSpPr>
        <dsp:cNvPr id="0" name=""/>
        <dsp:cNvSpPr/>
      </dsp:nvSpPr>
      <dsp:spPr>
        <a:xfrm>
          <a:off x="9205889"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MANUAL DO USUÁRIO/ GUIA DO DESENVOLVEDOR</a:t>
          </a:r>
        </a:p>
      </dsp:txBody>
      <dsp:txXfrm>
        <a:off x="9205889" y="1820849"/>
        <a:ext cx="800343" cy="400171"/>
      </dsp:txXfrm>
    </dsp:sp>
    <dsp:sp modelId="{55EC4157-21BA-4613-8860-42E031585862}">
      <dsp:nvSpPr>
        <dsp:cNvPr id="0" name=""/>
        <dsp:cNvSpPr/>
      </dsp:nvSpPr>
      <dsp:spPr>
        <a:xfrm>
          <a:off x="9205889" y="2389092"/>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HOSPEDAGEM</a:t>
          </a:r>
        </a:p>
      </dsp:txBody>
      <dsp:txXfrm>
        <a:off x="9225424" y="2408627"/>
        <a:ext cx="761273" cy="361101"/>
      </dsp:txXfrm>
    </dsp:sp>
    <dsp:sp modelId="{BE27E7E8-4470-498E-B189-844EC085493B}">
      <dsp:nvSpPr>
        <dsp:cNvPr id="0" name=""/>
        <dsp:cNvSpPr/>
      </dsp:nvSpPr>
      <dsp:spPr>
        <a:xfrm>
          <a:off x="9205889" y="2957336"/>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DEPLOY NO GITHUB PAGES</a:t>
          </a:r>
        </a:p>
      </dsp:txBody>
      <dsp:txXfrm>
        <a:off x="9205889" y="2957336"/>
        <a:ext cx="800343" cy="400171"/>
      </dsp:txXfrm>
    </dsp:sp>
    <dsp:sp modelId="{36F65EB3-A93B-4BDE-AD59-D991F66D50DB}">
      <dsp:nvSpPr>
        <dsp:cNvPr id="0" name=""/>
        <dsp:cNvSpPr/>
      </dsp:nvSpPr>
      <dsp:spPr>
        <a:xfrm>
          <a:off x="9974219" y="675777"/>
          <a:ext cx="800343" cy="400171"/>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PÓS-LANÇAMENTO</a:t>
          </a:r>
        </a:p>
      </dsp:txBody>
      <dsp:txXfrm>
        <a:off x="9974219" y="675777"/>
        <a:ext cx="800343" cy="400171"/>
      </dsp:txXfrm>
    </dsp:sp>
    <dsp:sp modelId="{26279B3F-32AE-429E-8F6A-E74283514EA0}">
      <dsp:nvSpPr>
        <dsp:cNvPr id="0" name=""/>
        <dsp:cNvSpPr/>
      </dsp:nvSpPr>
      <dsp:spPr>
        <a:xfrm>
          <a:off x="10174305" y="1252605"/>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MONITORAÇÃO DE MÉTRICAS E FEEDBACK</a:t>
          </a:r>
        </a:p>
      </dsp:txBody>
      <dsp:txXfrm>
        <a:off x="10174305" y="1252605"/>
        <a:ext cx="800343" cy="400171"/>
      </dsp:txXfrm>
    </dsp:sp>
    <dsp:sp modelId="{463E7EE2-DBFC-4EC0-BC5D-9271F221CF32}">
      <dsp:nvSpPr>
        <dsp:cNvPr id="0" name=""/>
        <dsp:cNvSpPr/>
      </dsp:nvSpPr>
      <dsp:spPr>
        <a:xfrm>
          <a:off x="10174305"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REALIZAÇÃO DE ATUALIZAÇÕES E MELHORIAS CONTÍNUAS</a:t>
          </a:r>
        </a:p>
      </dsp:txBody>
      <dsp:txXfrm>
        <a:off x="10174305" y="1820849"/>
        <a:ext cx="800343" cy="400171"/>
      </dsp:txXfrm>
    </dsp:sp>
    <dsp:sp modelId="{66215115-E87F-416B-87DA-9B997A3EC349}">
      <dsp:nvSpPr>
        <dsp:cNvPr id="0" name=""/>
        <dsp:cNvSpPr/>
      </dsp:nvSpPr>
      <dsp:spPr>
        <a:xfrm>
          <a:off x="10920049" y="675777"/>
          <a:ext cx="800343" cy="400171"/>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MARKETING </a:t>
          </a:r>
        </a:p>
        <a:p>
          <a:pPr marL="0" lvl="0" indent="0" algn="ctr" defTabSz="400050">
            <a:lnSpc>
              <a:spcPct val="90000"/>
            </a:lnSpc>
            <a:spcBef>
              <a:spcPct val="0"/>
            </a:spcBef>
            <a:spcAft>
              <a:spcPct val="35000"/>
            </a:spcAft>
            <a:buNone/>
          </a:pPr>
          <a:r>
            <a:rPr lang="pt-BR" sz="900" b="1" kern="1200"/>
            <a:t>E DIVULGAÇÃO</a:t>
          </a:r>
        </a:p>
      </dsp:txBody>
      <dsp:txXfrm>
        <a:off x="10920049" y="675777"/>
        <a:ext cx="800343" cy="400171"/>
      </dsp:txXfrm>
    </dsp:sp>
    <dsp:sp modelId="{526919F3-C1E6-4952-AA9E-1BBFD8E73B82}">
      <dsp:nvSpPr>
        <dsp:cNvPr id="0" name=""/>
        <dsp:cNvSpPr/>
      </dsp:nvSpPr>
      <dsp:spPr>
        <a:xfrm>
          <a:off x="11142720" y="1252605"/>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MATERIAL DE APRESENTAÇÃÇ</a:t>
          </a:r>
        </a:p>
      </dsp:txBody>
      <dsp:txXfrm>
        <a:off x="11142720" y="1252605"/>
        <a:ext cx="800343" cy="400171"/>
      </dsp:txXfrm>
    </dsp:sp>
    <dsp:sp modelId="{5CC6AC01-B039-4574-9558-A7E41CE97968}">
      <dsp:nvSpPr>
        <dsp:cNvPr id="0" name=""/>
        <dsp:cNvSpPr/>
      </dsp:nvSpPr>
      <dsp:spPr>
        <a:xfrm>
          <a:off x="11142720"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BANNERS/ SLIDES</a:t>
          </a:r>
        </a:p>
      </dsp:txBody>
      <dsp:txXfrm>
        <a:off x="11142720" y="1820849"/>
        <a:ext cx="800343" cy="400171"/>
      </dsp:txXfrm>
    </dsp:sp>
    <dsp:sp modelId="{ECADA643-1779-4DA2-8AA6-C1EAF32B0C15}">
      <dsp:nvSpPr>
        <dsp:cNvPr id="0" name=""/>
        <dsp:cNvSpPr/>
      </dsp:nvSpPr>
      <dsp:spPr>
        <a:xfrm>
          <a:off x="11142720" y="2389092"/>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TREINAMENTO DA EQUIPE</a:t>
          </a:r>
        </a:p>
      </dsp:txBody>
      <dsp:txXfrm>
        <a:off x="11142720" y="2389092"/>
        <a:ext cx="800343" cy="400171"/>
      </dsp:txXfrm>
    </dsp:sp>
    <dsp:sp modelId="{77F7510F-B277-4906-B909-89B1197C6DDE}">
      <dsp:nvSpPr>
        <dsp:cNvPr id="0" name=""/>
        <dsp:cNvSpPr/>
      </dsp:nvSpPr>
      <dsp:spPr>
        <a:xfrm>
          <a:off x="11142720" y="2957336"/>
          <a:ext cx="800343" cy="400171"/>
        </a:xfrm>
        <a:prstGeom prst="round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CAMPANHAS EM MÍDIAS SOCIAIS E ANÚNCIOS ONLINE</a:t>
          </a:r>
        </a:p>
      </dsp:txBody>
      <dsp:txXfrm>
        <a:off x="11162255" y="2976871"/>
        <a:ext cx="761273" cy="361101"/>
      </dsp:txXfrm>
    </dsp:sp>
    <dsp:sp modelId="{9A7C5AEB-3E05-469A-95FE-22BE39540AE1}">
      <dsp:nvSpPr>
        <dsp:cNvPr id="0" name=""/>
        <dsp:cNvSpPr/>
      </dsp:nvSpPr>
      <dsp:spPr>
        <a:xfrm>
          <a:off x="12088550" y="675777"/>
          <a:ext cx="940603" cy="700752"/>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AVALIAÇÃO</a:t>
          </a:r>
        </a:p>
      </dsp:txBody>
      <dsp:txXfrm>
        <a:off x="12088550" y="675777"/>
        <a:ext cx="940603" cy="700752"/>
      </dsp:txXfrm>
    </dsp:sp>
    <dsp:sp modelId="{250F3822-B3AA-4407-90AE-B2B8D5EF00A9}">
      <dsp:nvSpPr>
        <dsp:cNvPr id="0" name=""/>
        <dsp:cNvSpPr/>
      </dsp:nvSpPr>
      <dsp:spPr>
        <a:xfrm>
          <a:off x="12346287" y="1553186"/>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ACORDO COM BANCO DE DADOS</a:t>
          </a:r>
        </a:p>
      </dsp:txBody>
      <dsp:txXfrm>
        <a:off x="12346287" y="1553186"/>
        <a:ext cx="800343" cy="400171"/>
      </dsp:txXfrm>
    </dsp:sp>
    <dsp:sp modelId="{9BEC86F9-D6A7-4983-86A8-08577B7FE900}">
      <dsp:nvSpPr>
        <dsp:cNvPr id="0" name=""/>
        <dsp:cNvSpPr/>
      </dsp:nvSpPr>
      <dsp:spPr>
        <a:xfrm>
          <a:off x="12346287" y="2121430"/>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ACOROD COM FEEDBACKS</a:t>
          </a:r>
        </a:p>
      </dsp:txBody>
      <dsp:txXfrm>
        <a:off x="12346287" y="2121430"/>
        <a:ext cx="800343" cy="400171"/>
      </dsp:txXfrm>
    </dsp:sp>
    <dsp:sp modelId="{68D73AD6-74BD-4C2E-A75E-08E466B13B32}">
      <dsp:nvSpPr>
        <dsp:cNvPr id="0" name=""/>
        <dsp:cNvSpPr/>
      </dsp:nvSpPr>
      <dsp:spPr>
        <a:xfrm>
          <a:off x="12346287" y="2689673"/>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MALEABILIDADE/ FACILIDADE DE MUDANÇAS EM RELAÇÃO ÀS DEMANDAS</a:t>
          </a:r>
        </a:p>
      </dsp:txBody>
      <dsp:txXfrm>
        <a:off x="12346287" y="2689673"/>
        <a:ext cx="800343" cy="400171"/>
      </dsp:txXfrm>
    </dsp:sp>
    <dsp:sp modelId="{F5C5F184-CBCA-49BB-BB7E-3A0146C211EB}">
      <dsp:nvSpPr>
        <dsp:cNvPr id="0" name=""/>
        <dsp:cNvSpPr/>
      </dsp:nvSpPr>
      <dsp:spPr>
        <a:xfrm>
          <a:off x="13197226" y="684361"/>
          <a:ext cx="591437" cy="400171"/>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EXPANSÃO</a:t>
          </a:r>
        </a:p>
      </dsp:txBody>
      <dsp:txXfrm>
        <a:off x="13197226" y="684361"/>
        <a:ext cx="591437" cy="400171"/>
      </dsp:txXfrm>
    </dsp:sp>
    <dsp:sp modelId="{3E37B074-43F2-410D-A821-9E917734EEF5}">
      <dsp:nvSpPr>
        <dsp:cNvPr id="0" name=""/>
        <dsp:cNvSpPr/>
      </dsp:nvSpPr>
      <dsp:spPr>
        <a:xfrm>
          <a:off x="13367671" y="1252605"/>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LOCAIS COM EXPANSÃO OTIMISTA</a:t>
          </a:r>
        </a:p>
      </dsp:txBody>
      <dsp:txXfrm>
        <a:off x="13367671" y="1252605"/>
        <a:ext cx="800343" cy="400171"/>
      </dsp:txXfrm>
    </dsp:sp>
    <dsp:sp modelId="{E1649481-31C2-4E1C-A6F3-BCDF01D59BD2}">
      <dsp:nvSpPr>
        <dsp:cNvPr id="0" name=""/>
        <dsp:cNvSpPr/>
      </dsp:nvSpPr>
      <dsp:spPr>
        <a:xfrm>
          <a:off x="13367671" y="1820849"/>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NOVAS PARCERIAS</a:t>
          </a:r>
        </a:p>
      </dsp:txBody>
      <dsp:txXfrm>
        <a:off x="13367671" y="1820849"/>
        <a:ext cx="800343" cy="400171"/>
      </dsp:txXfrm>
    </dsp:sp>
    <dsp:sp modelId="{5D899EB1-B601-4B33-9059-E0DEFEEE5318}">
      <dsp:nvSpPr>
        <dsp:cNvPr id="0" name=""/>
        <dsp:cNvSpPr/>
      </dsp:nvSpPr>
      <dsp:spPr>
        <a:xfrm>
          <a:off x="13367671" y="2389092"/>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ATUALIZAÇÕES FREQUENTES</a:t>
          </a:r>
        </a:p>
      </dsp:txBody>
      <dsp:txXfrm>
        <a:off x="13367671" y="2389092"/>
        <a:ext cx="800343" cy="400171"/>
      </dsp:txXfrm>
    </dsp:sp>
    <dsp:sp modelId="{78B792D3-756E-4907-8B77-205CAAFA0650}">
      <dsp:nvSpPr>
        <dsp:cNvPr id="0" name=""/>
        <dsp:cNvSpPr/>
      </dsp:nvSpPr>
      <dsp:spPr>
        <a:xfrm>
          <a:off x="13367671" y="2957336"/>
          <a:ext cx="800343" cy="400171"/>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IMPLEMENTAÇÕES NOVAS</a:t>
          </a:r>
        </a:p>
      </dsp:txBody>
      <dsp:txXfrm>
        <a:off x="13367671" y="2957336"/>
        <a:ext cx="800343" cy="400171"/>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https://encrypted-tbn0.gstatic.com/images?q=tbn:ANd9GcSJ2ijpeoXGPRtz5cNwDfxA0_BvMmgkBeomZ2z0XgM&amp;s" TargetMode="Externa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0.jpe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1.jpeg"/></Relationships>
</file>

<file path=xl/drawings/_rels/drawing4.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1.jpeg"/></Relationships>
</file>

<file path=xl/drawings/_rels/drawing5.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15</xdr:row>
      <xdr:rowOff>163285</xdr:rowOff>
    </xdr:from>
    <xdr:to>
      <xdr:col>21</xdr:col>
      <xdr:colOff>438977</xdr:colOff>
      <xdr:row>44</xdr:row>
      <xdr:rowOff>57796</xdr:rowOff>
    </xdr:to>
    <xdr:pic>
      <xdr:nvPicPr>
        <xdr:cNvPr id="12" name="Imagem 11">
          <a:extLst>
            <a:ext uri="{FF2B5EF4-FFF2-40B4-BE49-F238E27FC236}">
              <a16:creationId xmlns:a16="http://schemas.microsoft.com/office/drawing/2014/main" id="{896EC99C-5FE2-4123-8B0C-FCEE57AED381}"/>
            </a:ext>
          </a:extLst>
        </xdr:cNvPr>
        <xdr:cNvPicPr>
          <a:picLocks noChangeAspect="1"/>
        </xdr:cNvPicPr>
      </xdr:nvPicPr>
      <xdr:blipFill>
        <a:blip xmlns:r="http://schemas.openxmlformats.org/officeDocument/2006/relationships" r:embed="rId1"/>
        <a:stretch>
          <a:fillRect/>
        </a:stretch>
      </xdr:blipFill>
      <xdr:spPr>
        <a:xfrm>
          <a:off x="7315200" y="2612571"/>
          <a:ext cx="5925377" cy="4629796"/>
        </a:xfrm>
        <a:prstGeom prst="rect">
          <a:avLst/>
        </a:prstGeom>
      </xdr:spPr>
    </xdr:pic>
    <xdr:clientData/>
  </xdr:twoCellAnchor>
  <xdr:twoCellAnchor editAs="oneCell">
    <xdr:from>
      <xdr:col>12</xdr:col>
      <xdr:colOff>56030</xdr:colOff>
      <xdr:row>45</xdr:row>
      <xdr:rowOff>78441</xdr:rowOff>
    </xdr:from>
    <xdr:to>
      <xdr:col>21</xdr:col>
      <xdr:colOff>592506</xdr:colOff>
      <xdr:row>64</xdr:row>
      <xdr:rowOff>155628</xdr:rowOff>
    </xdr:to>
    <xdr:pic>
      <xdr:nvPicPr>
        <xdr:cNvPr id="13" name="Imagem 12">
          <a:extLst>
            <a:ext uri="{FF2B5EF4-FFF2-40B4-BE49-F238E27FC236}">
              <a16:creationId xmlns:a16="http://schemas.microsoft.com/office/drawing/2014/main" id="{27723252-A558-4AFC-8C8A-AAE44E7E2111}"/>
            </a:ext>
          </a:extLst>
        </xdr:cNvPr>
        <xdr:cNvPicPr>
          <a:picLocks noChangeAspect="1"/>
        </xdr:cNvPicPr>
      </xdr:nvPicPr>
      <xdr:blipFill>
        <a:blip xmlns:r="http://schemas.openxmlformats.org/officeDocument/2006/relationships" r:embed="rId2"/>
        <a:stretch>
          <a:fillRect/>
        </a:stretch>
      </xdr:blipFill>
      <xdr:spPr>
        <a:xfrm>
          <a:off x="7317442" y="7138147"/>
          <a:ext cx="5982535" cy="3057952"/>
        </a:xfrm>
        <a:prstGeom prst="rect">
          <a:avLst/>
        </a:prstGeom>
      </xdr:spPr>
    </xdr:pic>
    <xdr:clientData/>
  </xdr:twoCellAnchor>
  <xdr:twoCellAnchor editAs="oneCell">
    <xdr:from>
      <xdr:col>11</xdr:col>
      <xdr:colOff>204508</xdr:colOff>
      <xdr:row>62</xdr:row>
      <xdr:rowOff>23812</xdr:rowOff>
    </xdr:from>
    <xdr:to>
      <xdr:col>22</xdr:col>
      <xdr:colOff>421226</xdr:colOff>
      <xdr:row>92</xdr:row>
      <xdr:rowOff>58419</xdr:rowOff>
    </xdr:to>
    <xdr:pic>
      <xdr:nvPicPr>
        <xdr:cNvPr id="14" name="Imagem 13">
          <a:extLst>
            <a:ext uri="{FF2B5EF4-FFF2-40B4-BE49-F238E27FC236}">
              <a16:creationId xmlns:a16="http://schemas.microsoft.com/office/drawing/2014/main" id="{17992EEB-9760-4B3D-AD82-536144553B90}"/>
            </a:ext>
          </a:extLst>
        </xdr:cNvPr>
        <xdr:cNvPicPr>
          <a:picLocks noChangeAspect="1"/>
        </xdr:cNvPicPr>
      </xdr:nvPicPr>
      <xdr:blipFill>
        <a:blip xmlns:r="http://schemas.openxmlformats.org/officeDocument/2006/relationships" r:embed="rId3"/>
        <a:stretch>
          <a:fillRect/>
        </a:stretch>
      </xdr:blipFill>
      <xdr:spPr>
        <a:xfrm>
          <a:off x="7014883" y="10358437"/>
          <a:ext cx="7027093" cy="5035232"/>
        </a:xfrm>
        <a:prstGeom prst="rect">
          <a:avLst/>
        </a:prstGeom>
      </xdr:spPr>
    </xdr:pic>
    <xdr:clientData/>
  </xdr:twoCellAnchor>
  <xdr:twoCellAnchor editAs="oneCell">
    <xdr:from>
      <xdr:col>11</xdr:col>
      <xdr:colOff>190500</xdr:colOff>
      <xdr:row>93</xdr:row>
      <xdr:rowOff>47625</xdr:rowOff>
    </xdr:from>
    <xdr:to>
      <xdr:col>22</xdr:col>
      <xdr:colOff>601083</xdr:colOff>
      <xdr:row>115</xdr:row>
      <xdr:rowOff>86242</xdr:rowOff>
    </xdr:to>
    <xdr:pic>
      <xdr:nvPicPr>
        <xdr:cNvPr id="15" name="Imagem 14">
          <a:extLst>
            <a:ext uri="{FF2B5EF4-FFF2-40B4-BE49-F238E27FC236}">
              <a16:creationId xmlns:a16="http://schemas.microsoft.com/office/drawing/2014/main" id="{EF28D99F-E609-4F45-A637-8933DE65A7FD}"/>
            </a:ext>
          </a:extLst>
        </xdr:cNvPr>
        <xdr:cNvPicPr>
          <a:picLocks noChangeAspect="1"/>
        </xdr:cNvPicPr>
      </xdr:nvPicPr>
      <xdr:blipFill>
        <a:blip xmlns:r="http://schemas.openxmlformats.org/officeDocument/2006/relationships" r:embed="rId4"/>
        <a:stretch>
          <a:fillRect/>
        </a:stretch>
      </xdr:blipFill>
      <xdr:spPr>
        <a:xfrm>
          <a:off x="7000875" y="15549563"/>
          <a:ext cx="7220958" cy="3705742"/>
        </a:xfrm>
        <a:prstGeom prst="rect">
          <a:avLst/>
        </a:prstGeom>
      </xdr:spPr>
    </xdr:pic>
    <xdr:clientData/>
  </xdr:twoCellAnchor>
  <xdr:twoCellAnchor editAs="oneCell">
    <xdr:from>
      <xdr:col>11</xdr:col>
      <xdr:colOff>404813</xdr:colOff>
      <xdr:row>116</xdr:row>
      <xdr:rowOff>23812</xdr:rowOff>
    </xdr:from>
    <xdr:to>
      <xdr:col>22</xdr:col>
      <xdr:colOff>91395</xdr:colOff>
      <xdr:row>137</xdr:row>
      <xdr:rowOff>86221</xdr:rowOff>
    </xdr:to>
    <xdr:pic>
      <xdr:nvPicPr>
        <xdr:cNvPr id="16" name="Imagem 15">
          <a:extLst>
            <a:ext uri="{FF2B5EF4-FFF2-40B4-BE49-F238E27FC236}">
              <a16:creationId xmlns:a16="http://schemas.microsoft.com/office/drawing/2014/main" id="{59297AE1-D30A-4C49-ACB1-C76BBFA07866}"/>
            </a:ext>
          </a:extLst>
        </xdr:cNvPr>
        <xdr:cNvPicPr>
          <a:picLocks noChangeAspect="1"/>
        </xdr:cNvPicPr>
      </xdr:nvPicPr>
      <xdr:blipFill>
        <a:blip xmlns:r="http://schemas.openxmlformats.org/officeDocument/2006/relationships" r:embed="rId5"/>
        <a:stretch>
          <a:fillRect/>
        </a:stretch>
      </xdr:blipFill>
      <xdr:spPr>
        <a:xfrm>
          <a:off x="7215188" y="19359562"/>
          <a:ext cx="6496957" cy="3562847"/>
        </a:xfrm>
        <a:prstGeom prst="rect">
          <a:avLst/>
        </a:prstGeom>
      </xdr:spPr>
    </xdr:pic>
    <xdr:clientData/>
  </xdr:twoCellAnchor>
  <xdr:twoCellAnchor editAs="oneCell">
    <xdr:from>
      <xdr:col>11</xdr:col>
      <xdr:colOff>404813</xdr:colOff>
      <xdr:row>138</xdr:row>
      <xdr:rowOff>71437</xdr:rowOff>
    </xdr:from>
    <xdr:to>
      <xdr:col>22</xdr:col>
      <xdr:colOff>167605</xdr:colOff>
      <xdr:row>167</xdr:row>
      <xdr:rowOff>67348</xdr:rowOff>
    </xdr:to>
    <xdr:pic>
      <xdr:nvPicPr>
        <xdr:cNvPr id="17" name="Imagem 16">
          <a:extLst>
            <a:ext uri="{FF2B5EF4-FFF2-40B4-BE49-F238E27FC236}">
              <a16:creationId xmlns:a16="http://schemas.microsoft.com/office/drawing/2014/main" id="{EA1AB9D8-5878-4F3D-B069-F7A95959ED72}"/>
            </a:ext>
          </a:extLst>
        </xdr:cNvPr>
        <xdr:cNvPicPr>
          <a:picLocks noChangeAspect="1"/>
        </xdr:cNvPicPr>
      </xdr:nvPicPr>
      <xdr:blipFill>
        <a:blip xmlns:r="http://schemas.openxmlformats.org/officeDocument/2006/relationships" r:embed="rId6"/>
        <a:stretch>
          <a:fillRect/>
        </a:stretch>
      </xdr:blipFill>
      <xdr:spPr>
        <a:xfrm>
          <a:off x="7215188" y="23074312"/>
          <a:ext cx="6573167" cy="4829849"/>
        </a:xfrm>
        <a:prstGeom prst="rect">
          <a:avLst/>
        </a:prstGeom>
      </xdr:spPr>
    </xdr:pic>
    <xdr:clientData/>
  </xdr:twoCellAnchor>
  <xdr:twoCellAnchor editAs="oneCell">
    <xdr:from>
      <xdr:col>11</xdr:col>
      <xdr:colOff>452438</xdr:colOff>
      <xdr:row>166</xdr:row>
      <xdr:rowOff>119063</xdr:rowOff>
    </xdr:from>
    <xdr:to>
      <xdr:col>22</xdr:col>
      <xdr:colOff>177125</xdr:colOff>
      <xdr:row>195</xdr:row>
      <xdr:rowOff>105448</xdr:rowOff>
    </xdr:to>
    <xdr:pic>
      <xdr:nvPicPr>
        <xdr:cNvPr id="18" name="Imagem 17">
          <a:extLst>
            <a:ext uri="{FF2B5EF4-FFF2-40B4-BE49-F238E27FC236}">
              <a16:creationId xmlns:a16="http://schemas.microsoft.com/office/drawing/2014/main" id="{848E7F88-8EA8-40A7-A900-1F579CE7E045}"/>
            </a:ext>
          </a:extLst>
        </xdr:cNvPr>
        <xdr:cNvPicPr>
          <a:picLocks noChangeAspect="1"/>
        </xdr:cNvPicPr>
      </xdr:nvPicPr>
      <xdr:blipFill>
        <a:blip xmlns:r="http://schemas.openxmlformats.org/officeDocument/2006/relationships" r:embed="rId7"/>
        <a:stretch>
          <a:fillRect/>
        </a:stretch>
      </xdr:blipFill>
      <xdr:spPr>
        <a:xfrm>
          <a:off x="7262813" y="27789188"/>
          <a:ext cx="6535062" cy="4820323"/>
        </a:xfrm>
        <a:prstGeom prst="rect">
          <a:avLst/>
        </a:prstGeom>
      </xdr:spPr>
    </xdr:pic>
    <xdr:clientData/>
  </xdr:twoCellAnchor>
  <xdr:twoCellAnchor editAs="oneCell">
    <xdr:from>
      <xdr:col>11</xdr:col>
      <xdr:colOff>595313</xdr:colOff>
      <xdr:row>195</xdr:row>
      <xdr:rowOff>142874</xdr:rowOff>
    </xdr:from>
    <xdr:to>
      <xdr:col>22</xdr:col>
      <xdr:colOff>281895</xdr:colOff>
      <xdr:row>216</xdr:row>
      <xdr:rowOff>138600</xdr:rowOff>
    </xdr:to>
    <xdr:pic>
      <xdr:nvPicPr>
        <xdr:cNvPr id="19" name="Imagem 18">
          <a:extLst>
            <a:ext uri="{FF2B5EF4-FFF2-40B4-BE49-F238E27FC236}">
              <a16:creationId xmlns:a16="http://schemas.microsoft.com/office/drawing/2014/main" id="{38424298-4A04-45CD-9EE1-8E7EC51F0815}"/>
            </a:ext>
          </a:extLst>
        </xdr:cNvPr>
        <xdr:cNvPicPr>
          <a:picLocks noChangeAspect="1"/>
        </xdr:cNvPicPr>
      </xdr:nvPicPr>
      <xdr:blipFill>
        <a:blip xmlns:r="http://schemas.openxmlformats.org/officeDocument/2006/relationships" r:embed="rId8"/>
        <a:stretch>
          <a:fillRect/>
        </a:stretch>
      </xdr:blipFill>
      <xdr:spPr>
        <a:xfrm>
          <a:off x="7405688" y="32646937"/>
          <a:ext cx="6496957" cy="3496163"/>
        </a:xfrm>
        <a:prstGeom prst="rect">
          <a:avLst/>
        </a:prstGeom>
      </xdr:spPr>
    </xdr:pic>
    <xdr:clientData/>
  </xdr:twoCellAnchor>
  <xdr:twoCellAnchor editAs="oneCell">
    <xdr:from>
      <xdr:col>11</xdr:col>
      <xdr:colOff>571499</xdr:colOff>
      <xdr:row>214</xdr:row>
      <xdr:rowOff>0</xdr:rowOff>
    </xdr:from>
    <xdr:to>
      <xdr:col>22</xdr:col>
      <xdr:colOff>258081</xdr:colOff>
      <xdr:row>244</xdr:row>
      <xdr:rowOff>124540</xdr:rowOff>
    </xdr:to>
    <xdr:pic>
      <xdr:nvPicPr>
        <xdr:cNvPr id="20" name="Imagem 19">
          <a:extLst>
            <a:ext uri="{FF2B5EF4-FFF2-40B4-BE49-F238E27FC236}">
              <a16:creationId xmlns:a16="http://schemas.microsoft.com/office/drawing/2014/main" id="{E705808E-BDAB-49E7-AF25-859EFF47075E}"/>
            </a:ext>
          </a:extLst>
        </xdr:cNvPr>
        <xdr:cNvPicPr>
          <a:picLocks noChangeAspect="1"/>
        </xdr:cNvPicPr>
      </xdr:nvPicPr>
      <xdr:blipFill>
        <a:blip xmlns:r="http://schemas.openxmlformats.org/officeDocument/2006/relationships" r:embed="rId9"/>
        <a:stretch>
          <a:fillRect/>
        </a:stretch>
      </xdr:blipFill>
      <xdr:spPr>
        <a:xfrm>
          <a:off x="7381874" y="35671125"/>
          <a:ext cx="6496957" cy="5125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57149</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10</xdr:col>
      <xdr:colOff>278609</xdr:colOff>
      <xdr:row>1</xdr:row>
      <xdr:rowOff>47625</xdr:rowOff>
    </xdr:from>
    <xdr:to>
      <xdr:col>11</xdr:col>
      <xdr:colOff>476251</xdr:colOff>
      <xdr:row>3</xdr:row>
      <xdr:rowOff>170790</xdr:rowOff>
    </xdr:to>
    <xdr:pic>
      <xdr:nvPicPr>
        <xdr:cNvPr id="4" name="Imagem 3" descr="Logotipo De Saúde E Bem Estar Design De Logotipo De Centro ...">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r:link="rId7" cstate="print">
          <a:extLst>
            <a:ext uri="{28A0092B-C50C-407E-A947-70E740481C1C}">
              <a14:useLocalDpi xmlns:a14="http://schemas.microsoft.com/office/drawing/2010/main" val="0"/>
            </a:ext>
          </a:extLst>
        </a:blip>
        <a:srcRect/>
        <a:stretch>
          <a:fillRect/>
        </a:stretch>
      </xdr:blipFill>
      <xdr:spPr bwMode="auto">
        <a:xfrm>
          <a:off x="6336509" y="257175"/>
          <a:ext cx="807242" cy="523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13607</xdr:colOff>
      <xdr:row>0</xdr:row>
      <xdr:rowOff>0</xdr:rowOff>
    </xdr:from>
    <xdr:to>
      <xdr:col>2</xdr:col>
      <xdr:colOff>53662</xdr:colOff>
      <xdr:row>6</xdr:row>
      <xdr:rowOff>11300</xdr:rowOff>
    </xdr:to>
    <xdr:pic>
      <xdr:nvPicPr>
        <xdr:cNvPr id="2" name="Imagem 1" descr="Logotipo De Saúde E Bem Estar Design De Logotipo De Centro ...">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9720" y="0"/>
          <a:ext cx="630336" cy="10952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137583</xdr:colOff>
      <xdr:row>0</xdr:row>
      <xdr:rowOff>35835</xdr:rowOff>
    </xdr:from>
    <xdr:to>
      <xdr:col>1</xdr:col>
      <xdr:colOff>677335</xdr:colOff>
      <xdr:row>5</xdr:row>
      <xdr:rowOff>11102</xdr:rowOff>
    </xdr:to>
    <xdr:pic>
      <xdr:nvPicPr>
        <xdr:cNvPr id="2" name="Imagem 1" descr="Logotipo De Saúde E Bem Estar Design De Logotipo De Centro ...">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70416" y="35835"/>
          <a:ext cx="539752"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72"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abSelected="1" topLeftCell="F240" zoomScaleNormal="100" workbookViewId="0">
      <selection activeCell="AB226" sqref="AB226"/>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opLeftCell="C3" zoomScale="85" zoomScaleNormal="85" workbookViewId="0">
      <selection activeCell="AG23" sqref="AG23"/>
    </sheetView>
  </sheetViews>
  <sheetFormatPr defaultRowHeight="12.75" x14ac:dyDescent="0.2"/>
  <cols>
    <col min="1" max="1" width="3" customWidth="1"/>
    <col min="2" max="2" width="14.7109375" customWidth="1"/>
  </cols>
  <sheetData>
    <row r="1" spans="1:24" ht="16.5" x14ac:dyDescent="0.25">
      <c r="B1" s="4"/>
      <c r="Q1" s="23"/>
    </row>
    <row r="2" spans="1:24" ht="5.25" customHeight="1" x14ac:dyDescent="0.25">
      <c r="B2" s="4"/>
      <c r="Q2" s="23"/>
    </row>
    <row r="3" spans="1:24" ht="26.25" customHeight="1" x14ac:dyDescent="0.4">
      <c r="A3" s="310"/>
      <c r="B3" s="310"/>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59"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R99"/>
  <sheetViews>
    <sheetView showGridLines="0" zoomScale="70" zoomScaleNormal="70" workbookViewId="0">
      <pane ySplit="9" topLeftCell="A67" activePane="bottomLeft" state="frozenSplit"/>
      <selection pane="bottomLeft" activeCell="G74" sqref="G74:G77"/>
    </sheetView>
  </sheetViews>
  <sheetFormatPr defaultRowHeight="12.75" x14ac:dyDescent="0.2"/>
  <cols>
    <col min="1" max="1" width="3.42578125" customWidth="1"/>
    <col min="2" max="2" width="8.7109375" style="240" customWidth="1"/>
    <col min="3" max="3" width="44.85546875" style="178" customWidth="1"/>
    <col min="4" max="4" width="17" style="240" customWidth="1"/>
    <col min="5" max="7" width="15.42578125" style="1" customWidth="1"/>
    <col min="8" max="8" width="14.42578125" style="1" customWidth="1"/>
    <col min="9" max="9" width="21.7109375" style="107" customWidth="1"/>
    <col min="10" max="10" width="13.42578125" style="1" customWidth="1"/>
    <col min="11" max="11" width="22.7109375" style="1" bestFit="1" customWidth="1"/>
    <col min="12" max="12" width="12.5703125" customWidth="1"/>
    <col min="15" max="15" width="8.7109375" customWidth="1"/>
    <col min="16" max="16" width="46.140625" customWidth="1"/>
    <col min="17" max="17" width="56.42578125" customWidth="1"/>
    <col min="18" max="18" width="16" customWidth="1"/>
  </cols>
  <sheetData>
    <row r="2" spans="2:18" x14ac:dyDescent="0.2">
      <c r="C2" s="194"/>
    </row>
    <row r="3" spans="2:18" ht="18" x14ac:dyDescent="0.2">
      <c r="C3" s="196"/>
    </row>
    <row r="7" spans="2:18" ht="16.5" x14ac:dyDescent="0.2">
      <c r="B7" s="241" t="s">
        <v>49</v>
      </c>
      <c r="P7" t="s">
        <v>184</v>
      </c>
    </row>
    <row r="8" spans="2:18" ht="13.5" thickBot="1" x14ac:dyDescent="0.25"/>
    <row r="9" spans="2:18" s="14" customFormat="1" ht="32.25" thickBot="1" x14ac:dyDescent="0.25">
      <c r="B9" s="143" t="s">
        <v>0</v>
      </c>
      <c r="C9" s="144" t="s">
        <v>51</v>
      </c>
      <c r="D9" s="145" t="s">
        <v>2</v>
      </c>
      <c r="E9" s="146" t="s">
        <v>185</v>
      </c>
      <c r="F9" s="146" t="s">
        <v>186</v>
      </c>
      <c r="G9" s="146" t="s">
        <v>310</v>
      </c>
      <c r="H9" s="147" t="s">
        <v>3</v>
      </c>
      <c r="I9" s="147" t="s">
        <v>4</v>
      </c>
      <c r="J9" s="147" t="s">
        <v>5</v>
      </c>
      <c r="K9" s="147" t="s">
        <v>31</v>
      </c>
      <c r="L9" s="148" t="s">
        <v>6</v>
      </c>
      <c r="O9" s="318" t="s">
        <v>180</v>
      </c>
      <c r="P9" s="319"/>
      <c r="Q9" s="319"/>
      <c r="R9" s="320"/>
    </row>
    <row r="10" spans="2:18" s="8" customFormat="1" ht="31.9" customHeight="1" thickBot="1" x14ac:dyDescent="0.25">
      <c r="B10" s="143">
        <v>1</v>
      </c>
      <c r="C10" s="149" t="s">
        <v>187</v>
      </c>
      <c r="D10" s="145">
        <v>1</v>
      </c>
      <c r="E10" s="146"/>
      <c r="F10" s="146"/>
      <c r="G10" s="146"/>
      <c r="H10" s="147"/>
      <c r="I10" s="147"/>
      <c r="J10" s="147"/>
      <c r="K10" s="150"/>
      <c r="L10" s="151"/>
      <c r="O10" s="253"/>
      <c r="P10" s="252" t="s">
        <v>177</v>
      </c>
      <c r="Q10" s="252" t="s">
        <v>2</v>
      </c>
      <c r="R10" s="254" t="s">
        <v>28</v>
      </c>
    </row>
    <row r="11" spans="2:18" s="8" customFormat="1" ht="22.5" customHeight="1" x14ac:dyDescent="0.2">
      <c r="B11" s="183" t="s">
        <v>11</v>
      </c>
      <c r="C11" s="179" t="s">
        <v>188</v>
      </c>
      <c r="D11" s="127" t="s">
        <v>11</v>
      </c>
      <c r="E11" s="263">
        <v>45870</v>
      </c>
      <c r="F11" s="263">
        <v>45874</v>
      </c>
      <c r="G11" s="115">
        <f>F11-E11</f>
        <v>4</v>
      </c>
      <c r="H11" s="106" t="s">
        <v>47</v>
      </c>
      <c r="I11" s="124" t="s">
        <v>56</v>
      </c>
      <c r="J11" s="129" t="s">
        <v>48</v>
      </c>
      <c r="K11" s="130">
        <v>2500</v>
      </c>
      <c r="L11" s="131"/>
      <c r="O11" s="255">
        <v>1</v>
      </c>
      <c r="P11" s="249" t="s">
        <v>55</v>
      </c>
      <c r="Q11" s="249" t="s">
        <v>176</v>
      </c>
      <c r="R11" s="260">
        <v>6</v>
      </c>
    </row>
    <row r="12" spans="2:18" s="8" customFormat="1" ht="27.75" customHeight="1" x14ac:dyDescent="0.2">
      <c r="B12" s="184" t="s">
        <v>14</v>
      </c>
      <c r="C12" s="136" t="s">
        <v>189</v>
      </c>
      <c r="D12" s="111" t="s">
        <v>11</v>
      </c>
      <c r="E12" s="264">
        <v>45874</v>
      </c>
      <c r="F12" s="264">
        <v>45879</v>
      </c>
      <c r="G12" s="114">
        <f>F12-E12</f>
        <v>5</v>
      </c>
      <c r="H12" s="128" t="s">
        <v>174</v>
      </c>
      <c r="I12" s="108" t="s">
        <v>56</v>
      </c>
      <c r="J12" s="106" t="s">
        <v>48</v>
      </c>
      <c r="K12" s="113">
        <v>2000</v>
      </c>
      <c r="L12" s="132"/>
      <c r="O12" s="255">
        <v>2</v>
      </c>
      <c r="P12" s="249" t="s">
        <v>57</v>
      </c>
      <c r="Q12" s="249" t="s">
        <v>55</v>
      </c>
      <c r="R12" s="260">
        <v>11</v>
      </c>
    </row>
    <row r="13" spans="2:18" s="8" customFormat="1" ht="27.75" customHeight="1" x14ac:dyDescent="0.2">
      <c r="B13" s="185" t="s">
        <v>15</v>
      </c>
      <c r="C13" s="180" t="s">
        <v>191</v>
      </c>
      <c r="D13" s="125" t="s">
        <v>11</v>
      </c>
      <c r="E13" s="265">
        <v>45880</v>
      </c>
      <c r="F13" s="265">
        <v>45885</v>
      </c>
      <c r="G13" s="119">
        <f>F13-E13</f>
        <v>5</v>
      </c>
      <c r="H13" s="128" t="s">
        <v>174</v>
      </c>
      <c r="I13" s="109" t="s">
        <v>56</v>
      </c>
      <c r="J13" s="106" t="s">
        <v>48</v>
      </c>
      <c r="K13" s="122">
        <v>200</v>
      </c>
      <c r="L13" s="164"/>
      <c r="O13" s="255"/>
      <c r="P13" s="249"/>
      <c r="Q13" s="249"/>
      <c r="R13" s="260"/>
    </row>
    <row r="14" spans="2:18" s="8" customFormat="1" ht="28.5" customHeight="1" thickBot="1" x14ac:dyDescent="0.25">
      <c r="B14" s="185" t="s">
        <v>192</v>
      </c>
      <c r="C14" s="180" t="s">
        <v>190</v>
      </c>
      <c r="D14" s="125" t="s">
        <v>14</v>
      </c>
      <c r="E14" s="265">
        <v>45885</v>
      </c>
      <c r="F14" s="265">
        <v>45889</v>
      </c>
      <c r="G14" s="119">
        <f>F14-E14</f>
        <v>4</v>
      </c>
      <c r="H14" s="128" t="s">
        <v>174</v>
      </c>
      <c r="I14" s="109" t="s">
        <v>56</v>
      </c>
      <c r="J14" s="121" t="s">
        <v>48</v>
      </c>
      <c r="K14" s="122">
        <v>3200</v>
      </c>
      <c r="L14" s="164"/>
      <c r="O14" s="255">
        <v>3</v>
      </c>
      <c r="P14" s="249" t="s">
        <v>64</v>
      </c>
      <c r="Q14" s="249" t="s">
        <v>55</v>
      </c>
      <c r="R14" s="260">
        <v>8</v>
      </c>
    </row>
    <row r="15" spans="2:18" s="8" customFormat="1" ht="18.75" thickBot="1" x14ac:dyDescent="0.25">
      <c r="B15" s="156">
        <v>2</v>
      </c>
      <c r="C15" s="157" t="s">
        <v>57</v>
      </c>
      <c r="D15" s="158" t="s">
        <v>15</v>
      </c>
      <c r="E15" s="166"/>
      <c r="F15" s="166"/>
      <c r="G15" s="166"/>
      <c r="H15" s="167"/>
      <c r="I15" s="167"/>
      <c r="J15" s="167"/>
      <c r="K15" s="188">
        <f>SUM(K11:K14)</f>
        <v>7900</v>
      </c>
      <c r="L15" s="168"/>
      <c r="O15" s="255">
        <v>4</v>
      </c>
      <c r="P15" s="249" t="s">
        <v>72</v>
      </c>
      <c r="Q15" s="249" t="s">
        <v>181</v>
      </c>
      <c r="R15" s="260">
        <v>11</v>
      </c>
    </row>
    <row r="16" spans="2:18" s="2" customFormat="1" ht="37.5" customHeight="1" x14ac:dyDescent="0.2">
      <c r="B16" s="183" t="s">
        <v>7</v>
      </c>
      <c r="C16" s="179" t="s">
        <v>205</v>
      </c>
      <c r="D16" s="127" t="s">
        <v>7</v>
      </c>
      <c r="E16" s="305">
        <v>45890</v>
      </c>
      <c r="F16" s="305">
        <v>45894</v>
      </c>
      <c r="G16" s="154">
        <f t="shared" ref="G16:G25" si="0">F16-E16</f>
        <v>4</v>
      </c>
      <c r="H16" s="129" t="s">
        <v>174</v>
      </c>
      <c r="I16" s="165" t="s">
        <v>193</v>
      </c>
      <c r="J16" s="129" t="s">
        <v>48</v>
      </c>
      <c r="K16" s="130">
        <v>500</v>
      </c>
      <c r="L16" s="155"/>
      <c r="O16" s="255">
        <v>5</v>
      </c>
      <c r="P16" s="249" t="s">
        <v>62</v>
      </c>
      <c r="Q16" s="249" t="s">
        <v>72</v>
      </c>
      <c r="R16" s="260">
        <v>5</v>
      </c>
    </row>
    <row r="17" spans="1:18" s="2" customFormat="1" ht="33" customHeight="1" x14ac:dyDescent="0.2">
      <c r="B17" s="184" t="s">
        <v>8</v>
      </c>
      <c r="C17" s="231" t="s">
        <v>194</v>
      </c>
      <c r="D17" s="111" t="s">
        <v>15</v>
      </c>
      <c r="E17" s="304">
        <v>45894</v>
      </c>
      <c r="F17" s="304">
        <v>45899</v>
      </c>
      <c r="G17" s="112">
        <f t="shared" si="0"/>
        <v>5</v>
      </c>
      <c r="H17" s="129" t="s">
        <v>174</v>
      </c>
      <c r="I17" s="109" t="s">
        <v>193</v>
      </c>
      <c r="J17" s="106" t="s">
        <v>48</v>
      </c>
      <c r="K17" s="113">
        <v>600</v>
      </c>
      <c r="L17" s="133"/>
      <c r="O17" s="255">
        <v>6</v>
      </c>
      <c r="P17" s="250" t="s">
        <v>86</v>
      </c>
      <c r="Q17" s="250" t="s">
        <v>62</v>
      </c>
      <c r="R17" s="260">
        <v>3</v>
      </c>
    </row>
    <row r="18" spans="1:18" s="2" customFormat="1" ht="28.5" customHeight="1" x14ac:dyDescent="0.2">
      <c r="B18" s="184" t="s">
        <v>9</v>
      </c>
      <c r="C18" s="231" t="s">
        <v>195</v>
      </c>
      <c r="D18" s="111" t="s">
        <v>8</v>
      </c>
      <c r="E18" s="304">
        <v>45900</v>
      </c>
      <c r="F18" s="304">
        <v>45903</v>
      </c>
      <c r="G18" s="112">
        <f t="shared" si="0"/>
        <v>3</v>
      </c>
      <c r="H18" s="129" t="s">
        <v>174</v>
      </c>
      <c r="I18" s="109" t="s">
        <v>193</v>
      </c>
      <c r="J18" s="106" t="s">
        <v>48</v>
      </c>
      <c r="K18" s="113">
        <v>300</v>
      </c>
      <c r="L18" s="133"/>
      <c r="O18" s="256">
        <v>7</v>
      </c>
      <c r="P18" s="251" t="s">
        <v>179</v>
      </c>
      <c r="Q18" s="251" t="s">
        <v>86</v>
      </c>
      <c r="R18" s="261">
        <v>6</v>
      </c>
    </row>
    <row r="19" spans="1:18" s="2" customFormat="1" ht="39" customHeight="1" x14ac:dyDescent="0.2">
      <c r="B19" s="184" t="s">
        <v>206</v>
      </c>
      <c r="C19" s="231" t="s">
        <v>196</v>
      </c>
      <c r="D19" s="111" t="s">
        <v>7</v>
      </c>
      <c r="E19" s="304">
        <v>45904</v>
      </c>
      <c r="F19" s="304">
        <v>45907</v>
      </c>
      <c r="G19" s="112">
        <f t="shared" si="0"/>
        <v>3</v>
      </c>
      <c r="H19" s="106" t="s">
        <v>47</v>
      </c>
      <c r="I19" s="109" t="s">
        <v>193</v>
      </c>
      <c r="J19" s="106" t="s">
        <v>48</v>
      </c>
      <c r="K19" s="113">
        <v>400</v>
      </c>
      <c r="L19" s="133"/>
      <c r="O19" s="255">
        <v>8</v>
      </c>
      <c r="P19" s="249" t="s">
        <v>178</v>
      </c>
      <c r="Q19" s="251" t="s">
        <v>179</v>
      </c>
      <c r="R19" s="260">
        <v>6</v>
      </c>
    </row>
    <row r="20" spans="1:18" s="2" customFormat="1" ht="39" customHeight="1" x14ac:dyDescent="0.2">
      <c r="B20" s="184" t="s">
        <v>208</v>
      </c>
      <c r="C20" s="231" t="s">
        <v>198</v>
      </c>
      <c r="D20" s="111" t="s">
        <v>208</v>
      </c>
      <c r="E20" s="304">
        <v>45908</v>
      </c>
      <c r="F20" s="304">
        <v>45910</v>
      </c>
      <c r="G20" s="112">
        <f t="shared" si="0"/>
        <v>2</v>
      </c>
      <c r="H20" s="106" t="s">
        <v>174</v>
      </c>
      <c r="I20" s="109" t="s">
        <v>193</v>
      </c>
      <c r="J20" s="106" t="s">
        <v>48</v>
      </c>
      <c r="K20" s="113">
        <v>500</v>
      </c>
      <c r="L20" s="133"/>
      <c r="O20" s="255"/>
      <c r="P20" s="249"/>
      <c r="Q20" s="266"/>
      <c r="R20" s="260"/>
    </row>
    <row r="21" spans="1:18" s="2" customFormat="1" ht="39" customHeight="1" x14ac:dyDescent="0.2">
      <c r="B21" s="184" t="s">
        <v>209</v>
      </c>
      <c r="C21" s="231" t="s">
        <v>199</v>
      </c>
      <c r="D21" s="111" t="s">
        <v>9</v>
      </c>
      <c r="E21" s="304">
        <v>45910</v>
      </c>
      <c r="F21" s="304">
        <v>45911</v>
      </c>
      <c r="G21" s="112">
        <f t="shared" si="0"/>
        <v>1</v>
      </c>
      <c r="H21" s="106" t="s">
        <v>174</v>
      </c>
      <c r="I21" s="109" t="s">
        <v>193</v>
      </c>
      <c r="J21" s="106" t="s">
        <v>48</v>
      </c>
      <c r="K21" s="113">
        <v>400</v>
      </c>
      <c r="L21" s="133"/>
      <c r="O21" s="255"/>
      <c r="P21" s="249"/>
      <c r="Q21" s="266"/>
      <c r="R21" s="260"/>
    </row>
    <row r="22" spans="1:18" s="2" customFormat="1" ht="39" customHeight="1" x14ac:dyDescent="0.2">
      <c r="B22" s="184" t="s">
        <v>210</v>
      </c>
      <c r="C22" s="231" t="s">
        <v>200</v>
      </c>
      <c r="D22" s="111" t="s">
        <v>208</v>
      </c>
      <c r="E22" s="304">
        <v>45911</v>
      </c>
      <c r="F22" s="304">
        <v>45912</v>
      </c>
      <c r="G22" s="112">
        <f t="shared" si="0"/>
        <v>1</v>
      </c>
      <c r="H22" s="106" t="s">
        <v>47</v>
      </c>
      <c r="I22" s="109" t="s">
        <v>193</v>
      </c>
      <c r="J22" s="106" t="s">
        <v>48</v>
      </c>
      <c r="K22" s="113">
        <v>400</v>
      </c>
      <c r="L22" s="133"/>
      <c r="O22" s="255"/>
      <c r="P22" s="249"/>
      <c r="Q22" s="266"/>
      <c r="R22" s="260"/>
    </row>
    <row r="23" spans="1:18" s="2" customFormat="1" ht="39" customHeight="1" x14ac:dyDescent="0.2">
      <c r="B23" s="184" t="s">
        <v>211</v>
      </c>
      <c r="C23" s="231" t="s">
        <v>201</v>
      </c>
      <c r="D23" s="111" t="s">
        <v>218</v>
      </c>
      <c r="E23" s="304">
        <v>45913</v>
      </c>
      <c r="F23" s="304">
        <v>45914</v>
      </c>
      <c r="G23" s="112">
        <f t="shared" si="0"/>
        <v>1</v>
      </c>
      <c r="H23" s="106" t="s">
        <v>174</v>
      </c>
      <c r="I23" s="109" t="s">
        <v>215</v>
      </c>
      <c r="J23" s="106" t="s">
        <v>216</v>
      </c>
      <c r="K23" s="113">
        <v>600</v>
      </c>
      <c r="L23" s="133"/>
      <c r="O23" s="255"/>
      <c r="P23" s="249"/>
      <c r="Q23" s="266"/>
      <c r="R23" s="260"/>
    </row>
    <row r="24" spans="1:18" s="2" customFormat="1" ht="34.9" customHeight="1" x14ac:dyDescent="0.2">
      <c r="B24" s="184" t="s">
        <v>212</v>
      </c>
      <c r="C24" s="231" t="s">
        <v>202</v>
      </c>
      <c r="D24" s="111" t="s">
        <v>8</v>
      </c>
      <c r="E24" s="304">
        <v>45914</v>
      </c>
      <c r="F24" s="304">
        <v>45916</v>
      </c>
      <c r="G24" s="112">
        <f t="shared" si="0"/>
        <v>2</v>
      </c>
      <c r="H24" s="106" t="s">
        <v>47</v>
      </c>
      <c r="I24" s="109" t="s">
        <v>215</v>
      </c>
      <c r="J24" s="106" t="s">
        <v>216</v>
      </c>
      <c r="K24" s="113">
        <v>600</v>
      </c>
      <c r="L24" s="133"/>
      <c r="O24" s="255">
        <v>9</v>
      </c>
      <c r="P24" s="249" t="s">
        <v>183</v>
      </c>
      <c r="Q24" s="249" t="s">
        <v>178</v>
      </c>
      <c r="R24" s="260">
        <v>6</v>
      </c>
    </row>
    <row r="25" spans="1:18" s="2" customFormat="1" ht="28.5" customHeight="1" thickBot="1" x14ac:dyDescent="0.25">
      <c r="B25" s="185" t="s">
        <v>214</v>
      </c>
      <c r="C25" s="232" t="s">
        <v>204</v>
      </c>
      <c r="D25" s="125" t="s">
        <v>8</v>
      </c>
      <c r="E25" s="306">
        <v>45917</v>
      </c>
      <c r="F25" s="306">
        <v>45919</v>
      </c>
      <c r="G25" s="152">
        <f t="shared" si="0"/>
        <v>2</v>
      </c>
      <c r="H25" s="121" t="s">
        <v>47</v>
      </c>
      <c r="I25" s="109" t="s">
        <v>193</v>
      </c>
      <c r="J25" s="121" t="s">
        <v>48</v>
      </c>
      <c r="K25" s="113">
        <v>400</v>
      </c>
      <c r="L25" s="153"/>
      <c r="O25" s="257">
        <v>11</v>
      </c>
      <c r="P25" s="250" t="s">
        <v>171</v>
      </c>
      <c r="Q25" s="249" t="s">
        <v>115</v>
      </c>
      <c r="R25" s="262">
        <v>6</v>
      </c>
    </row>
    <row r="26" spans="1:18" s="8" customFormat="1" ht="24" customHeight="1" thickBot="1" x14ac:dyDescent="0.3">
      <c r="B26" s="156">
        <v>3</v>
      </c>
      <c r="C26" s="157" t="s">
        <v>64</v>
      </c>
      <c r="D26" s="158" t="s">
        <v>212</v>
      </c>
      <c r="E26" s="159"/>
      <c r="F26" s="159"/>
      <c r="G26" s="159"/>
      <c r="H26" s="160"/>
      <c r="I26" s="160"/>
      <c r="J26" s="160"/>
      <c r="K26" s="189">
        <f>SUM(K16:K25)</f>
        <v>4700</v>
      </c>
      <c r="L26" s="162"/>
      <c r="O26" s="258"/>
      <c r="P26" s="316"/>
      <c r="Q26" s="317"/>
      <c r="R26" s="259"/>
    </row>
    <row r="27" spans="1:18" s="2" customFormat="1" ht="28.5" customHeight="1" x14ac:dyDescent="0.2">
      <c r="A27" s="2" t="s">
        <v>45</v>
      </c>
      <c r="B27" s="183" t="s">
        <v>130</v>
      </c>
      <c r="C27" s="233" t="s">
        <v>219</v>
      </c>
      <c r="D27" s="127" t="s">
        <v>15</v>
      </c>
      <c r="E27" s="305">
        <v>45920</v>
      </c>
      <c r="F27" s="305">
        <v>45921</v>
      </c>
      <c r="G27" s="154">
        <f>F27-E27</f>
        <v>1</v>
      </c>
      <c r="H27" s="129" t="s">
        <v>47</v>
      </c>
      <c r="I27" s="129" t="s">
        <v>229</v>
      </c>
      <c r="J27" s="129" t="s">
        <v>230</v>
      </c>
      <c r="K27" s="130">
        <v>500</v>
      </c>
      <c r="L27" s="155"/>
      <c r="O27" s="8"/>
      <c r="P27" s="8"/>
      <c r="Q27" s="8"/>
      <c r="R27" s="8"/>
    </row>
    <row r="28" spans="1:18" s="2" customFormat="1" ht="28.5" customHeight="1" x14ac:dyDescent="0.2">
      <c r="B28" s="184" t="s">
        <v>226</v>
      </c>
      <c r="C28" s="231" t="s">
        <v>220</v>
      </c>
      <c r="D28" s="111" t="s">
        <v>16</v>
      </c>
      <c r="E28" s="304">
        <v>45921</v>
      </c>
      <c r="F28" s="304">
        <v>45922</v>
      </c>
      <c r="G28" s="112">
        <v>7</v>
      </c>
      <c r="H28" s="129" t="s">
        <v>47</v>
      </c>
      <c r="I28" s="106" t="s">
        <v>229</v>
      </c>
      <c r="J28" s="106" t="s">
        <v>230</v>
      </c>
      <c r="K28" s="113">
        <v>400</v>
      </c>
      <c r="L28" s="133"/>
    </row>
    <row r="29" spans="1:18" s="2" customFormat="1" ht="28.5" customHeight="1" x14ac:dyDescent="0.2">
      <c r="B29" s="184" t="s">
        <v>227</v>
      </c>
      <c r="C29" s="231" t="s">
        <v>221</v>
      </c>
      <c r="D29" s="111" t="s">
        <v>227</v>
      </c>
      <c r="E29" s="304">
        <v>45923</v>
      </c>
      <c r="F29" s="304">
        <v>45924</v>
      </c>
      <c r="G29" s="112">
        <f>F29-E29</f>
        <v>1</v>
      </c>
      <c r="H29" s="129"/>
      <c r="I29" s="106" t="s">
        <v>229</v>
      </c>
      <c r="J29" s="106" t="s">
        <v>230</v>
      </c>
      <c r="K29" s="113">
        <v>300</v>
      </c>
      <c r="L29" s="133"/>
    </row>
    <row r="30" spans="1:18" s="2" customFormat="1" ht="28.5" customHeight="1" x14ac:dyDescent="0.2">
      <c r="B30" s="184" t="s">
        <v>17</v>
      </c>
      <c r="C30" s="231" t="s">
        <v>222</v>
      </c>
      <c r="D30" s="111" t="s">
        <v>130</v>
      </c>
      <c r="E30" s="304">
        <v>45924</v>
      </c>
      <c r="F30" s="304">
        <v>45926</v>
      </c>
      <c r="G30" s="112">
        <f>F30-E30</f>
        <v>2</v>
      </c>
      <c r="H30" s="129" t="s">
        <v>47</v>
      </c>
      <c r="I30" s="106" t="s">
        <v>229</v>
      </c>
      <c r="J30" s="106" t="s">
        <v>230</v>
      </c>
      <c r="K30" s="113">
        <v>1500</v>
      </c>
      <c r="L30" s="133"/>
    </row>
    <row r="31" spans="1:18" s="2" customFormat="1" ht="28.5" customHeight="1" x14ac:dyDescent="0.2">
      <c r="A31" s="2" t="s">
        <v>45</v>
      </c>
      <c r="B31" s="184" t="s">
        <v>131</v>
      </c>
      <c r="C31" s="231" t="s">
        <v>223</v>
      </c>
      <c r="D31" s="247" t="s">
        <v>227</v>
      </c>
      <c r="E31" s="304">
        <v>45926</v>
      </c>
      <c r="F31" s="304">
        <v>45927</v>
      </c>
      <c r="G31" s="112">
        <f>F31-E31</f>
        <v>1</v>
      </c>
      <c r="H31" s="129" t="s">
        <v>47</v>
      </c>
      <c r="I31" s="106" t="s">
        <v>229</v>
      </c>
      <c r="J31" s="106" t="s">
        <v>230</v>
      </c>
      <c r="K31" s="113">
        <v>500</v>
      </c>
      <c r="L31" s="133"/>
    </row>
    <row r="32" spans="1:18" s="2" customFormat="1" ht="28.5" customHeight="1" x14ac:dyDescent="0.2">
      <c r="B32" s="184" t="s">
        <v>139</v>
      </c>
      <c r="C32" s="231" t="s">
        <v>224</v>
      </c>
      <c r="D32" s="111" t="s">
        <v>17</v>
      </c>
      <c r="E32" s="304">
        <v>45928</v>
      </c>
      <c r="F32" s="304">
        <v>45929</v>
      </c>
      <c r="G32" s="112">
        <f>F32-E32</f>
        <v>1</v>
      </c>
      <c r="H32" s="106" t="s">
        <v>174</v>
      </c>
      <c r="I32" s="106" t="s">
        <v>229</v>
      </c>
      <c r="J32" s="106" t="s">
        <v>230</v>
      </c>
      <c r="K32" s="113">
        <v>500</v>
      </c>
      <c r="L32" s="133"/>
    </row>
    <row r="33" spans="2:12" s="2" customFormat="1" ht="28.5" customHeight="1" thickBot="1" x14ac:dyDescent="0.25">
      <c r="B33" s="185" t="s">
        <v>228</v>
      </c>
      <c r="C33" s="232" t="s">
        <v>225</v>
      </c>
      <c r="D33" s="125" t="s">
        <v>17</v>
      </c>
      <c r="E33" s="306">
        <v>45929</v>
      </c>
      <c r="F33" s="306">
        <v>45930</v>
      </c>
      <c r="G33" s="152">
        <f>F33-E33</f>
        <v>1</v>
      </c>
      <c r="H33" s="106" t="s">
        <v>174</v>
      </c>
      <c r="I33" s="121" t="s">
        <v>229</v>
      </c>
      <c r="J33" s="121" t="s">
        <v>230</v>
      </c>
      <c r="K33" s="113">
        <v>500</v>
      </c>
      <c r="L33" s="153"/>
    </row>
    <row r="34" spans="2:12" s="8" customFormat="1" ht="15.75" customHeight="1" thickBot="1" x14ac:dyDescent="0.25">
      <c r="B34" s="156">
        <v>4</v>
      </c>
      <c r="C34" s="157" t="s">
        <v>72</v>
      </c>
      <c r="D34" s="158" t="s">
        <v>139</v>
      </c>
      <c r="E34" s="166"/>
      <c r="F34" s="166"/>
      <c r="G34" s="166">
        <v>3</v>
      </c>
      <c r="H34" s="167"/>
      <c r="I34" s="167"/>
      <c r="J34" s="167"/>
      <c r="K34" s="190">
        <f>SUM(K27:K33)</f>
        <v>4200</v>
      </c>
      <c r="L34" s="168"/>
    </row>
    <row r="35" spans="2:12" s="2" customFormat="1" ht="28.5" customHeight="1" x14ac:dyDescent="0.2">
      <c r="B35" s="183" t="s">
        <v>10</v>
      </c>
      <c r="C35" s="233" t="s">
        <v>231</v>
      </c>
      <c r="D35" s="127" t="s">
        <v>10</v>
      </c>
      <c r="E35" s="305">
        <v>45931</v>
      </c>
      <c r="F35" s="305">
        <v>45932</v>
      </c>
      <c r="G35" s="154">
        <f t="shared" ref="G35:G42" si="1">F35-E35</f>
        <v>1</v>
      </c>
      <c r="H35" s="129" t="s">
        <v>174</v>
      </c>
      <c r="I35" s="169" t="s">
        <v>241</v>
      </c>
      <c r="J35" s="129" t="s">
        <v>242</v>
      </c>
      <c r="K35" s="130">
        <v>6000</v>
      </c>
      <c r="L35" s="155"/>
    </row>
    <row r="36" spans="2:12" s="2" customFormat="1" ht="28.5" customHeight="1" x14ac:dyDescent="0.2">
      <c r="B36" s="184" t="s">
        <v>239</v>
      </c>
      <c r="C36" s="231" t="s">
        <v>232</v>
      </c>
      <c r="D36" s="111" t="s">
        <v>10</v>
      </c>
      <c r="E36" s="264">
        <v>45932</v>
      </c>
      <c r="F36" s="264">
        <v>45933</v>
      </c>
      <c r="G36" s="114">
        <f t="shared" si="1"/>
        <v>1</v>
      </c>
      <c r="H36" s="110" t="s">
        <v>47</v>
      </c>
      <c r="I36" s="118" t="s">
        <v>241</v>
      </c>
      <c r="J36" s="110" t="s">
        <v>243</v>
      </c>
      <c r="K36" s="113">
        <v>4000</v>
      </c>
      <c r="L36" s="133"/>
    </row>
    <row r="37" spans="2:12" s="2" customFormat="1" ht="28.5" customHeight="1" x14ac:dyDescent="0.2">
      <c r="B37" s="184" t="s">
        <v>76</v>
      </c>
      <c r="C37" s="231" t="s">
        <v>233</v>
      </c>
      <c r="D37" s="111" t="s">
        <v>10</v>
      </c>
      <c r="E37" s="264">
        <v>45934</v>
      </c>
      <c r="F37" s="264">
        <v>45936</v>
      </c>
      <c r="G37" s="114">
        <f t="shared" si="1"/>
        <v>2</v>
      </c>
      <c r="H37" s="110"/>
      <c r="I37" s="118" t="s">
        <v>241</v>
      </c>
      <c r="J37" s="110" t="s">
        <v>243</v>
      </c>
      <c r="K37" s="113">
        <v>3200</v>
      </c>
      <c r="L37" s="133"/>
    </row>
    <row r="38" spans="2:12" s="2" customFormat="1" ht="28.5" customHeight="1" x14ac:dyDescent="0.2">
      <c r="B38" s="184" t="s">
        <v>34</v>
      </c>
      <c r="C38" s="231" t="s">
        <v>234</v>
      </c>
      <c r="D38" s="111" t="s">
        <v>10</v>
      </c>
      <c r="E38" s="264">
        <v>45936</v>
      </c>
      <c r="F38" s="264">
        <v>45938</v>
      </c>
      <c r="G38" s="114">
        <f t="shared" si="1"/>
        <v>2</v>
      </c>
      <c r="H38" s="110" t="s">
        <v>174</v>
      </c>
      <c r="I38" s="118" t="s">
        <v>241</v>
      </c>
      <c r="J38" s="110" t="s">
        <v>242</v>
      </c>
      <c r="K38" s="113">
        <v>4500</v>
      </c>
      <c r="L38" s="133"/>
    </row>
    <row r="39" spans="2:12" s="2" customFormat="1" ht="28.5" customHeight="1" x14ac:dyDescent="0.2">
      <c r="B39" s="184" t="s">
        <v>46</v>
      </c>
      <c r="C39" s="231" t="s">
        <v>235</v>
      </c>
      <c r="D39" s="111" t="s">
        <v>34</v>
      </c>
      <c r="E39" s="264">
        <v>45939</v>
      </c>
      <c r="F39" s="264">
        <v>45940</v>
      </c>
      <c r="G39" s="114">
        <f t="shared" si="1"/>
        <v>1</v>
      </c>
      <c r="H39" s="110" t="s">
        <v>47</v>
      </c>
      <c r="I39" s="118" t="s">
        <v>241</v>
      </c>
      <c r="J39" s="110" t="s">
        <v>216</v>
      </c>
      <c r="K39" s="113">
        <v>4000</v>
      </c>
      <c r="L39" s="133"/>
    </row>
    <row r="40" spans="2:12" s="2" customFormat="1" ht="28.5" customHeight="1" x14ac:dyDescent="0.2">
      <c r="B40" s="184" t="s">
        <v>78</v>
      </c>
      <c r="C40" s="231" t="s">
        <v>236</v>
      </c>
      <c r="D40" s="111" t="s">
        <v>34</v>
      </c>
      <c r="E40" s="264">
        <v>45941</v>
      </c>
      <c r="F40" s="264">
        <v>45942</v>
      </c>
      <c r="G40" s="114">
        <f t="shared" si="1"/>
        <v>1</v>
      </c>
      <c r="H40" s="110" t="s">
        <v>174</v>
      </c>
      <c r="I40" s="118" t="s">
        <v>241</v>
      </c>
      <c r="J40" s="110" t="s">
        <v>216</v>
      </c>
      <c r="K40" s="113">
        <v>4000</v>
      </c>
      <c r="L40" s="133"/>
    </row>
    <row r="41" spans="2:12" s="2" customFormat="1" ht="16.5" customHeight="1" x14ac:dyDescent="0.2">
      <c r="B41" s="184" t="s">
        <v>79</v>
      </c>
      <c r="C41" s="231" t="s">
        <v>237</v>
      </c>
      <c r="D41" s="111" t="s">
        <v>34</v>
      </c>
      <c r="E41" s="264">
        <v>45942</v>
      </c>
      <c r="F41" s="264">
        <v>45944</v>
      </c>
      <c r="G41" s="114">
        <f t="shared" si="1"/>
        <v>2</v>
      </c>
      <c r="H41" s="110" t="s">
        <v>47</v>
      </c>
      <c r="I41" s="118" t="s">
        <v>241</v>
      </c>
      <c r="J41" s="110" t="s">
        <v>216</v>
      </c>
      <c r="K41" s="113">
        <v>4000</v>
      </c>
      <c r="L41" s="133"/>
    </row>
    <row r="42" spans="2:12" s="2" customFormat="1" ht="28.5" customHeight="1" thickBot="1" x14ac:dyDescent="0.25">
      <c r="B42" s="185" t="s">
        <v>240</v>
      </c>
      <c r="C42" s="232" t="s">
        <v>238</v>
      </c>
      <c r="D42" s="125" t="s">
        <v>34</v>
      </c>
      <c r="E42" s="265">
        <v>45944</v>
      </c>
      <c r="F42" s="265">
        <v>45945</v>
      </c>
      <c r="G42" s="119">
        <f t="shared" si="1"/>
        <v>1</v>
      </c>
      <c r="H42" s="120" t="s">
        <v>174</v>
      </c>
      <c r="I42" s="163" t="s">
        <v>241</v>
      </c>
      <c r="J42" s="120" t="s">
        <v>216</v>
      </c>
      <c r="K42" s="122">
        <v>5500</v>
      </c>
      <c r="L42" s="153"/>
    </row>
    <row r="43" spans="2:12" s="8" customFormat="1" ht="28.5" customHeight="1" thickBot="1" x14ac:dyDescent="0.25">
      <c r="B43" s="156">
        <v>5</v>
      </c>
      <c r="C43" s="157" t="s">
        <v>62</v>
      </c>
      <c r="D43" s="158" t="s">
        <v>79</v>
      </c>
      <c r="E43" s="166"/>
      <c r="F43" s="166"/>
      <c r="G43" s="166"/>
      <c r="H43" s="217"/>
      <c r="I43" s="167"/>
      <c r="J43" s="167"/>
      <c r="K43" s="190">
        <f>SUM(K35:K42)</f>
        <v>35200</v>
      </c>
      <c r="L43" s="168"/>
    </row>
    <row r="44" spans="2:12" s="2" customFormat="1" ht="28.5" customHeight="1" x14ac:dyDescent="0.2">
      <c r="B44" s="183" t="s">
        <v>18</v>
      </c>
      <c r="C44" s="234" t="s">
        <v>249</v>
      </c>
      <c r="D44" s="127" t="s">
        <v>18</v>
      </c>
      <c r="E44" s="263">
        <v>45946</v>
      </c>
      <c r="F44" s="263">
        <v>45947</v>
      </c>
      <c r="G44" s="115">
        <f t="shared" ref="G44:G51" si="2">F44-E44</f>
        <v>1</v>
      </c>
      <c r="H44" s="116" t="s">
        <v>174</v>
      </c>
      <c r="I44" s="117" t="s">
        <v>241</v>
      </c>
      <c r="J44" s="116" t="s">
        <v>257</v>
      </c>
      <c r="K44" s="130">
        <v>1000</v>
      </c>
      <c r="L44" s="155"/>
    </row>
    <row r="45" spans="2:12" s="2" customFormat="1" ht="28.5" customHeight="1" x14ac:dyDescent="0.2">
      <c r="B45" s="183" t="s">
        <v>244</v>
      </c>
      <c r="C45" s="234" t="s">
        <v>250</v>
      </c>
      <c r="D45" s="127" t="s">
        <v>18</v>
      </c>
      <c r="E45" s="263">
        <v>45947</v>
      </c>
      <c r="F45" s="263">
        <v>45948</v>
      </c>
      <c r="G45" s="115">
        <f t="shared" si="2"/>
        <v>1</v>
      </c>
      <c r="H45" s="120" t="s">
        <v>47</v>
      </c>
      <c r="I45" s="117" t="s">
        <v>241</v>
      </c>
      <c r="J45" s="116" t="s">
        <v>257</v>
      </c>
      <c r="K45" s="130">
        <v>500</v>
      </c>
      <c r="L45" s="155"/>
    </row>
    <row r="46" spans="2:12" s="2" customFormat="1" ht="28.5" customHeight="1" x14ac:dyDescent="0.2">
      <c r="B46" s="183" t="s">
        <v>245</v>
      </c>
      <c r="C46" s="234" t="s">
        <v>251</v>
      </c>
      <c r="D46" s="127" t="s">
        <v>10</v>
      </c>
      <c r="E46" s="263">
        <v>45948</v>
      </c>
      <c r="F46" s="263">
        <v>45949</v>
      </c>
      <c r="G46" s="115">
        <f t="shared" si="2"/>
        <v>1</v>
      </c>
      <c r="H46" s="116" t="s">
        <v>174</v>
      </c>
      <c r="I46" s="117" t="s">
        <v>241</v>
      </c>
      <c r="J46" s="116" t="s">
        <v>257</v>
      </c>
      <c r="K46" s="130">
        <v>500</v>
      </c>
      <c r="L46" s="155"/>
    </row>
    <row r="47" spans="2:12" s="2" customFormat="1" ht="28.5" customHeight="1" x14ac:dyDescent="0.2">
      <c r="B47" s="183" t="s">
        <v>19</v>
      </c>
      <c r="C47" s="234" t="s">
        <v>252</v>
      </c>
      <c r="D47" s="127" t="s">
        <v>245</v>
      </c>
      <c r="E47" s="263">
        <v>45950</v>
      </c>
      <c r="F47" s="263">
        <v>45951</v>
      </c>
      <c r="G47" s="115">
        <f t="shared" si="2"/>
        <v>1</v>
      </c>
      <c r="H47" s="120" t="s">
        <v>47</v>
      </c>
      <c r="I47" s="117" t="s">
        <v>241</v>
      </c>
      <c r="J47" s="116" t="s">
        <v>216</v>
      </c>
      <c r="K47" s="130">
        <v>1000</v>
      </c>
      <c r="L47" s="155"/>
    </row>
    <row r="48" spans="2:12" s="2" customFormat="1" ht="28.5" customHeight="1" x14ac:dyDescent="0.2">
      <c r="B48" s="183" t="s">
        <v>246</v>
      </c>
      <c r="C48" s="234" t="s">
        <v>253</v>
      </c>
      <c r="D48" s="127" t="s">
        <v>19</v>
      </c>
      <c r="E48" s="263">
        <v>45952</v>
      </c>
      <c r="F48" s="263">
        <v>45953</v>
      </c>
      <c r="G48" s="115">
        <f t="shared" si="2"/>
        <v>1</v>
      </c>
      <c r="H48" s="110" t="s">
        <v>174</v>
      </c>
      <c r="I48" s="117" t="s">
        <v>241</v>
      </c>
      <c r="J48" s="116" t="s">
        <v>216</v>
      </c>
      <c r="K48" s="130">
        <v>1000</v>
      </c>
      <c r="L48" s="155"/>
    </row>
    <row r="49" spans="1:12" s="2" customFormat="1" ht="28.5" customHeight="1" x14ac:dyDescent="0.2">
      <c r="B49" s="183" t="s">
        <v>20</v>
      </c>
      <c r="C49" s="234" t="s">
        <v>254</v>
      </c>
      <c r="D49" s="127" t="s">
        <v>139</v>
      </c>
      <c r="E49" s="263">
        <v>45953</v>
      </c>
      <c r="F49" s="263">
        <v>45954</v>
      </c>
      <c r="G49" s="115">
        <f t="shared" si="2"/>
        <v>1</v>
      </c>
      <c r="H49" s="120" t="s">
        <v>47</v>
      </c>
      <c r="I49" s="117" t="s">
        <v>241</v>
      </c>
      <c r="J49" s="116" t="s">
        <v>258</v>
      </c>
      <c r="K49" s="130">
        <v>1500</v>
      </c>
      <c r="L49" s="155"/>
    </row>
    <row r="50" spans="1:12" s="2" customFormat="1" ht="21" customHeight="1" x14ac:dyDescent="0.2">
      <c r="B50" s="184" t="s">
        <v>247</v>
      </c>
      <c r="C50" s="231" t="s">
        <v>255</v>
      </c>
      <c r="D50" s="111" t="s">
        <v>19</v>
      </c>
      <c r="E50" s="264">
        <v>45954</v>
      </c>
      <c r="F50" s="264">
        <v>45955</v>
      </c>
      <c r="G50" s="115">
        <f t="shared" si="2"/>
        <v>1</v>
      </c>
      <c r="H50" s="110" t="s">
        <v>174</v>
      </c>
      <c r="I50" s="118" t="s">
        <v>241</v>
      </c>
      <c r="J50" s="110" t="s">
        <v>258</v>
      </c>
      <c r="K50" s="113">
        <v>800</v>
      </c>
      <c r="L50" s="133"/>
    </row>
    <row r="51" spans="1:12" s="2" customFormat="1" ht="28.5" customHeight="1" thickBot="1" x14ac:dyDescent="0.25">
      <c r="B51" s="185" t="s">
        <v>248</v>
      </c>
      <c r="C51" s="232" t="s">
        <v>256</v>
      </c>
      <c r="D51" s="125" t="s">
        <v>20</v>
      </c>
      <c r="E51" s="265">
        <v>45955</v>
      </c>
      <c r="F51" s="265">
        <v>45956</v>
      </c>
      <c r="G51" s="115">
        <f t="shared" si="2"/>
        <v>1</v>
      </c>
      <c r="H51" s="120" t="s">
        <v>47</v>
      </c>
      <c r="I51" s="163" t="s">
        <v>241</v>
      </c>
      <c r="J51" s="120" t="s">
        <v>258</v>
      </c>
      <c r="K51" s="122">
        <v>700</v>
      </c>
      <c r="L51" s="153"/>
    </row>
    <row r="52" spans="1:12" s="2" customFormat="1" ht="28.5" customHeight="1" thickBot="1" x14ac:dyDescent="0.25">
      <c r="B52" s="156">
        <v>6</v>
      </c>
      <c r="C52" s="157" t="s">
        <v>86</v>
      </c>
      <c r="D52" s="158" t="s">
        <v>20</v>
      </c>
      <c r="E52" s="159"/>
      <c r="F52" s="159"/>
      <c r="G52" s="159"/>
      <c r="H52" s="160"/>
      <c r="I52" s="160"/>
      <c r="J52" s="160"/>
      <c r="K52" s="161">
        <f>SUM(K44:K51)</f>
        <v>7000</v>
      </c>
      <c r="L52" s="162"/>
    </row>
    <row r="53" spans="1:12" s="2" customFormat="1" ht="28.5" x14ac:dyDescent="0.2">
      <c r="B53" s="183" t="s">
        <v>90</v>
      </c>
      <c r="C53" s="233" t="s">
        <v>259</v>
      </c>
      <c r="D53" s="127" t="s">
        <v>90</v>
      </c>
      <c r="E53" s="263">
        <v>45957</v>
      </c>
      <c r="F53" s="263">
        <v>45958</v>
      </c>
      <c r="G53" s="115">
        <f>F53-E53</f>
        <v>1</v>
      </c>
      <c r="H53" s="116" t="s">
        <v>47</v>
      </c>
      <c r="I53" s="117" t="s">
        <v>274</v>
      </c>
      <c r="J53" s="267" t="s">
        <v>275</v>
      </c>
      <c r="K53" s="130">
        <v>500</v>
      </c>
      <c r="L53" s="131"/>
    </row>
    <row r="54" spans="1:12" s="2" customFormat="1" ht="28.5" x14ac:dyDescent="0.2">
      <c r="B54" s="183" t="s">
        <v>267</v>
      </c>
      <c r="C54" s="233" t="s">
        <v>260</v>
      </c>
      <c r="D54" s="127">
        <v>6</v>
      </c>
      <c r="E54" s="263">
        <v>45959</v>
      </c>
      <c r="F54" s="263">
        <v>45960</v>
      </c>
      <c r="G54" s="115">
        <f>F54-E54</f>
        <v>1</v>
      </c>
      <c r="H54" s="116" t="s">
        <v>47</v>
      </c>
      <c r="I54" s="117" t="s">
        <v>274</v>
      </c>
      <c r="J54" s="267" t="s">
        <v>275</v>
      </c>
      <c r="K54" s="130">
        <v>700</v>
      </c>
      <c r="L54" s="131"/>
    </row>
    <row r="55" spans="1:12" s="2" customFormat="1" ht="28.5" x14ac:dyDescent="0.2">
      <c r="B55" s="183" t="s">
        <v>270</v>
      </c>
      <c r="C55" s="233" t="s">
        <v>263</v>
      </c>
      <c r="D55" s="127" t="s">
        <v>270</v>
      </c>
      <c r="E55" s="263">
        <v>45962</v>
      </c>
      <c r="F55" s="263">
        <v>45963</v>
      </c>
      <c r="G55" s="115">
        <f>F55-E55</f>
        <v>1</v>
      </c>
      <c r="H55" s="116" t="s">
        <v>47</v>
      </c>
      <c r="I55" s="117" t="s">
        <v>274</v>
      </c>
      <c r="J55" s="267" t="s">
        <v>275</v>
      </c>
      <c r="K55" s="130">
        <v>600</v>
      </c>
      <c r="L55" s="131"/>
    </row>
    <row r="56" spans="1:12" s="2" customFormat="1" ht="28.5" customHeight="1" thickBot="1" x14ac:dyDescent="0.25">
      <c r="B56" s="185" t="s">
        <v>273</v>
      </c>
      <c r="C56" s="232" t="s">
        <v>266</v>
      </c>
      <c r="D56" s="125" t="s">
        <v>270</v>
      </c>
      <c r="E56" s="265">
        <v>45963</v>
      </c>
      <c r="F56" s="265">
        <v>45964</v>
      </c>
      <c r="G56" s="119">
        <f>F56-E56</f>
        <v>1</v>
      </c>
      <c r="H56" s="218" t="s">
        <v>47</v>
      </c>
      <c r="I56" s="170" t="s">
        <v>241</v>
      </c>
      <c r="J56" s="268" t="s">
        <v>48</v>
      </c>
      <c r="K56" s="122">
        <v>200</v>
      </c>
      <c r="L56" s="164"/>
    </row>
    <row r="57" spans="1:12" s="2" customFormat="1" ht="28.5" customHeight="1" thickBot="1" x14ac:dyDescent="0.25">
      <c r="B57" s="156">
        <v>7</v>
      </c>
      <c r="C57" s="157" t="s">
        <v>179</v>
      </c>
      <c r="D57" s="158" t="s">
        <v>90</v>
      </c>
      <c r="E57" s="159"/>
      <c r="F57" s="159"/>
      <c r="G57" s="159"/>
      <c r="H57" s="219"/>
      <c r="I57" s="160"/>
      <c r="J57" s="160"/>
      <c r="K57" s="189">
        <f>SUM(K53:K56)</f>
        <v>2000</v>
      </c>
      <c r="L57" s="162"/>
    </row>
    <row r="58" spans="1:12" s="2" customFormat="1" ht="28.5" customHeight="1" x14ac:dyDescent="0.2">
      <c r="B58" s="183" t="s">
        <v>276</v>
      </c>
      <c r="C58" s="235" t="s">
        <v>280</v>
      </c>
      <c r="D58" s="127">
        <v>7</v>
      </c>
      <c r="E58" s="263">
        <v>45964</v>
      </c>
      <c r="F58" s="263">
        <v>45965</v>
      </c>
      <c r="G58" s="115">
        <f>F58-E58</f>
        <v>1</v>
      </c>
      <c r="H58" s="116" t="s">
        <v>174</v>
      </c>
      <c r="I58" s="117" t="s">
        <v>193</v>
      </c>
      <c r="J58" s="220" t="s">
        <v>48</v>
      </c>
      <c r="K58" s="130">
        <v>300</v>
      </c>
      <c r="L58" s="131"/>
    </row>
    <row r="59" spans="1:12" s="2" customFormat="1" ht="20.25" customHeight="1" x14ac:dyDescent="0.2">
      <c r="B59" s="184" t="s">
        <v>278</v>
      </c>
      <c r="C59" s="231" t="s">
        <v>282</v>
      </c>
      <c r="D59" s="111" t="s">
        <v>34</v>
      </c>
      <c r="E59" s="264">
        <v>45965</v>
      </c>
      <c r="F59" s="264">
        <v>45966</v>
      </c>
      <c r="G59" s="114">
        <f>F59-E59</f>
        <v>1</v>
      </c>
      <c r="H59" s="110" t="s">
        <v>174</v>
      </c>
      <c r="I59" s="118" t="s">
        <v>284</v>
      </c>
      <c r="J59" s="110" t="s">
        <v>285</v>
      </c>
      <c r="K59" s="113">
        <v>400</v>
      </c>
      <c r="L59" s="132"/>
    </row>
    <row r="60" spans="1:12" s="2" customFormat="1" ht="22.5" customHeight="1" thickBot="1" x14ac:dyDescent="0.25">
      <c r="A60" s="2" t="s">
        <v>99</v>
      </c>
      <c r="B60" s="185" t="s">
        <v>279</v>
      </c>
      <c r="C60" s="232" t="s">
        <v>283</v>
      </c>
      <c r="D60" s="125" t="s">
        <v>278</v>
      </c>
      <c r="E60" s="265">
        <v>45966</v>
      </c>
      <c r="F60" s="265">
        <v>45967</v>
      </c>
      <c r="G60" s="119">
        <f>F60-E60</f>
        <v>1</v>
      </c>
      <c r="H60" s="120" t="s">
        <v>174</v>
      </c>
      <c r="I60" s="163" t="s">
        <v>284</v>
      </c>
      <c r="J60" s="120" t="s">
        <v>285</v>
      </c>
      <c r="K60" s="122">
        <v>400</v>
      </c>
      <c r="L60" s="164"/>
    </row>
    <row r="61" spans="1:12" s="2" customFormat="1" ht="28.5" customHeight="1" thickBot="1" x14ac:dyDescent="0.25">
      <c r="B61" s="156">
        <v>8</v>
      </c>
      <c r="C61" s="236" t="s">
        <v>178</v>
      </c>
      <c r="D61" s="158" t="s">
        <v>279</v>
      </c>
      <c r="E61" s="159"/>
      <c r="F61" s="159"/>
      <c r="G61" s="159"/>
      <c r="H61" s="219"/>
      <c r="I61" s="160"/>
      <c r="J61" s="160"/>
      <c r="K61" s="189">
        <f>SUM(K58:K60)</f>
        <v>1100</v>
      </c>
      <c r="L61" s="162"/>
    </row>
    <row r="62" spans="1:12" s="2" customFormat="1" ht="28.5" customHeight="1" x14ac:dyDescent="0.2">
      <c r="B62" s="183" t="s">
        <v>286</v>
      </c>
      <c r="C62" s="233" t="s">
        <v>288</v>
      </c>
      <c r="D62" s="127" t="s">
        <v>286</v>
      </c>
      <c r="E62" s="263">
        <v>45967</v>
      </c>
      <c r="F62" s="263">
        <v>45974</v>
      </c>
      <c r="G62" s="115">
        <f>F62-E62</f>
        <v>7</v>
      </c>
      <c r="H62" s="116" t="s">
        <v>174</v>
      </c>
      <c r="I62" s="116" t="s">
        <v>290</v>
      </c>
      <c r="J62" s="116" t="s">
        <v>216</v>
      </c>
      <c r="K62" s="130">
        <v>400</v>
      </c>
      <c r="L62" s="131"/>
    </row>
    <row r="63" spans="1:12" s="2" customFormat="1" ht="28.5" customHeight="1" thickBot="1" x14ac:dyDescent="0.25">
      <c r="B63" s="185" t="s">
        <v>287</v>
      </c>
      <c r="C63" s="232" t="s">
        <v>289</v>
      </c>
      <c r="D63" s="125" t="s">
        <v>286</v>
      </c>
      <c r="E63" s="265">
        <v>45974</v>
      </c>
      <c r="F63" s="265">
        <v>45976</v>
      </c>
      <c r="G63" s="119">
        <f>F63-E63</f>
        <v>2</v>
      </c>
      <c r="H63" s="120" t="s">
        <v>174</v>
      </c>
      <c r="I63" s="120" t="s">
        <v>290</v>
      </c>
      <c r="J63" s="120" t="s">
        <v>216</v>
      </c>
      <c r="K63" s="122">
        <v>400</v>
      </c>
      <c r="L63" s="164"/>
    </row>
    <row r="64" spans="1:12" s="2" customFormat="1" ht="28.5" customHeight="1" thickBot="1" x14ac:dyDescent="0.25">
      <c r="B64" s="156">
        <v>9</v>
      </c>
      <c r="C64" s="236" t="s">
        <v>182</v>
      </c>
      <c r="D64" s="158" t="s">
        <v>287</v>
      </c>
      <c r="E64" s="171"/>
      <c r="F64" s="171"/>
      <c r="G64" s="171"/>
      <c r="H64" s="219"/>
      <c r="I64" s="160"/>
      <c r="J64" s="160"/>
      <c r="K64" s="189">
        <f>SUM(K62:K63)</f>
        <v>800</v>
      </c>
      <c r="L64" s="162"/>
    </row>
    <row r="65" spans="2:12" s="2" customFormat="1" ht="28.5" customHeight="1" x14ac:dyDescent="0.2">
      <c r="B65" s="183" t="s">
        <v>291</v>
      </c>
      <c r="C65" s="233" t="s">
        <v>294</v>
      </c>
      <c r="D65" s="127" t="s">
        <v>291</v>
      </c>
      <c r="E65" s="263">
        <v>45965</v>
      </c>
      <c r="F65" s="263">
        <v>45977</v>
      </c>
      <c r="G65" s="115">
        <f>F65-E65</f>
        <v>12</v>
      </c>
      <c r="H65" s="116" t="s">
        <v>174</v>
      </c>
      <c r="I65" s="116" t="s">
        <v>298</v>
      </c>
      <c r="J65" s="116" t="s">
        <v>299</v>
      </c>
      <c r="K65" s="130">
        <v>500</v>
      </c>
      <c r="L65" s="131"/>
    </row>
    <row r="66" spans="2:12" s="2" customFormat="1" ht="28.5" customHeight="1" x14ac:dyDescent="0.2">
      <c r="B66" s="183" t="s">
        <v>112</v>
      </c>
      <c r="C66" s="233" t="s">
        <v>295</v>
      </c>
      <c r="D66" s="127" t="s">
        <v>291</v>
      </c>
      <c r="E66" s="263">
        <v>45957</v>
      </c>
      <c r="F66" s="263">
        <v>45965</v>
      </c>
      <c r="G66" s="115">
        <f>F66-E66</f>
        <v>8</v>
      </c>
      <c r="H66" s="116" t="s">
        <v>47</v>
      </c>
      <c r="I66" s="116" t="s">
        <v>298</v>
      </c>
      <c r="J66" s="116" t="s">
        <v>299</v>
      </c>
      <c r="K66" s="130">
        <v>500</v>
      </c>
      <c r="L66" s="131"/>
    </row>
    <row r="67" spans="2:12" s="2" customFormat="1" ht="28.5" customHeight="1" x14ac:dyDescent="0.2">
      <c r="B67" s="184" t="s">
        <v>292</v>
      </c>
      <c r="C67" s="231" t="s">
        <v>296</v>
      </c>
      <c r="D67" s="111">
        <v>9</v>
      </c>
      <c r="E67" s="264">
        <v>45957</v>
      </c>
      <c r="F67" s="264">
        <v>45965</v>
      </c>
      <c r="G67" s="114">
        <v>8</v>
      </c>
      <c r="H67" s="110" t="s">
        <v>174</v>
      </c>
      <c r="I67" s="110" t="s">
        <v>298</v>
      </c>
      <c r="J67" s="110" t="s">
        <v>48</v>
      </c>
      <c r="K67" s="113">
        <v>500</v>
      </c>
      <c r="L67" s="132"/>
    </row>
    <row r="68" spans="2:12" s="2" customFormat="1" ht="28.5" customHeight="1" thickBot="1" x14ac:dyDescent="0.25">
      <c r="B68" s="185" t="s">
        <v>293</v>
      </c>
      <c r="C68" s="232" t="s">
        <v>297</v>
      </c>
      <c r="D68" s="125" t="s">
        <v>292</v>
      </c>
      <c r="E68" s="265">
        <v>45957</v>
      </c>
      <c r="F68" s="265">
        <v>45965</v>
      </c>
      <c r="G68" s="119">
        <f>F68-E68</f>
        <v>8</v>
      </c>
      <c r="H68" s="120" t="s">
        <v>174</v>
      </c>
      <c r="I68" s="120" t="s">
        <v>298</v>
      </c>
      <c r="J68" s="120" t="s">
        <v>299</v>
      </c>
      <c r="K68" s="122">
        <v>500</v>
      </c>
      <c r="L68" s="164"/>
    </row>
    <row r="69" spans="2:12" s="2" customFormat="1" ht="28.5" customHeight="1" thickBot="1" x14ac:dyDescent="0.25">
      <c r="B69" s="156">
        <v>10</v>
      </c>
      <c r="C69" s="236" t="s">
        <v>115</v>
      </c>
      <c r="D69" s="158" t="s">
        <v>293</v>
      </c>
      <c r="E69" s="159"/>
      <c r="F69" s="159"/>
      <c r="G69" s="159"/>
      <c r="H69" s="219"/>
      <c r="I69" s="160"/>
      <c r="J69" s="160"/>
      <c r="K69" s="189">
        <f>SUM(K65:K68)</f>
        <v>2000</v>
      </c>
      <c r="L69" s="162"/>
    </row>
    <row r="70" spans="2:12" s="2" customFormat="1" ht="28.5" customHeight="1" x14ac:dyDescent="0.2">
      <c r="B70" s="186" t="s">
        <v>118</v>
      </c>
      <c r="C70" s="233" t="s">
        <v>300</v>
      </c>
      <c r="D70" s="181" t="s">
        <v>118</v>
      </c>
      <c r="E70" s="263">
        <v>45977</v>
      </c>
      <c r="F70" s="263">
        <v>45978</v>
      </c>
      <c r="G70" s="115">
        <f>F70-E70</f>
        <v>1</v>
      </c>
      <c r="H70" s="116" t="s">
        <v>174</v>
      </c>
      <c r="I70" s="116" t="s">
        <v>193</v>
      </c>
      <c r="J70" s="116" t="s">
        <v>48</v>
      </c>
      <c r="K70" s="130">
        <v>1000</v>
      </c>
      <c r="L70" s="131"/>
    </row>
    <row r="71" spans="2:12" s="2" customFormat="1" ht="28.5" customHeight="1" x14ac:dyDescent="0.2">
      <c r="B71" s="187" t="s">
        <v>119</v>
      </c>
      <c r="C71" s="231" t="s">
        <v>301</v>
      </c>
      <c r="D71" s="182" t="s">
        <v>119</v>
      </c>
      <c r="E71" s="264">
        <v>45978</v>
      </c>
      <c r="F71" s="264">
        <v>45979</v>
      </c>
      <c r="G71" s="114">
        <f>F71-E71</f>
        <v>1</v>
      </c>
      <c r="H71" s="110" t="s">
        <v>174</v>
      </c>
      <c r="I71" s="110" t="s">
        <v>193</v>
      </c>
      <c r="J71" s="110" t="s">
        <v>48</v>
      </c>
      <c r="K71" s="113">
        <v>400</v>
      </c>
      <c r="L71" s="132"/>
    </row>
    <row r="72" spans="2:12" ht="28.5" customHeight="1" thickBot="1" x14ac:dyDescent="0.25">
      <c r="B72" s="242" t="s">
        <v>120</v>
      </c>
      <c r="C72" s="232" t="s">
        <v>302</v>
      </c>
      <c r="D72" s="221" t="s">
        <v>120</v>
      </c>
      <c r="E72" s="265">
        <v>45980</v>
      </c>
      <c r="F72" s="265">
        <v>45981</v>
      </c>
      <c r="G72" s="119">
        <f>F72-E72</f>
        <v>1</v>
      </c>
      <c r="H72" s="120" t="s">
        <v>174</v>
      </c>
      <c r="I72" s="222" t="s">
        <v>193</v>
      </c>
      <c r="J72" s="120" t="s">
        <v>48</v>
      </c>
      <c r="K72" s="122">
        <v>300</v>
      </c>
      <c r="L72" s="134"/>
    </row>
    <row r="73" spans="2:12" ht="28.5" customHeight="1" thickBot="1" x14ac:dyDescent="0.25">
      <c r="B73" s="243">
        <v>11</v>
      </c>
      <c r="C73" s="236" t="s">
        <v>171</v>
      </c>
      <c r="D73" s="223" t="s">
        <v>120</v>
      </c>
      <c r="E73" s="175"/>
      <c r="F73" s="175"/>
      <c r="G73" s="175"/>
      <c r="H73" s="176"/>
      <c r="I73" s="224"/>
      <c r="J73" s="176"/>
      <c r="K73" s="191">
        <f>SUM(K70:K72)</f>
        <v>1700</v>
      </c>
      <c r="L73" s="177"/>
    </row>
    <row r="74" spans="2:12" ht="18" customHeight="1" x14ac:dyDescent="0.2">
      <c r="B74" s="244" t="s">
        <v>172</v>
      </c>
      <c r="C74" s="237" t="s">
        <v>306</v>
      </c>
      <c r="D74" s="225" t="s">
        <v>172</v>
      </c>
      <c r="E74" s="307">
        <v>45982</v>
      </c>
      <c r="F74" s="307">
        <v>45984</v>
      </c>
      <c r="G74" s="172">
        <f>F74-E74</f>
        <v>2</v>
      </c>
      <c r="H74" s="127" t="s">
        <v>174</v>
      </c>
      <c r="I74" s="226" t="s">
        <v>193</v>
      </c>
      <c r="J74" s="120" t="s">
        <v>48</v>
      </c>
      <c r="K74" s="173">
        <v>3700</v>
      </c>
      <c r="L74" s="174"/>
    </row>
    <row r="75" spans="2:12" ht="18" customHeight="1" x14ac:dyDescent="0.2">
      <c r="B75" s="244" t="s">
        <v>303</v>
      </c>
      <c r="C75" s="237" t="s">
        <v>307</v>
      </c>
      <c r="D75" s="225" t="s">
        <v>172</v>
      </c>
      <c r="E75" s="307">
        <v>45985</v>
      </c>
      <c r="F75" s="307">
        <v>45987</v>
      </c>
      <c r="G75" s="172">
        <f>F75-E75</f>
        <v>2</v>
      </c>
      <c r="H75" s="116" t="s">
        <v>47</v>
      </c>
      <c r="I75" s="226" t="s">
        <v>193</v>
      </c>
      <c r="J75" s="120" t="s">
        <v>48</v>
      </c>
      <c r="K75" s="173">
        <v>4500</v>
      </c>
      <c r="L75" s="174"/>
    </row>
    <row r="76" spans="2:12" ht="21" customHeight="1" x14ac:dyDescent="0.2">
      <c r="B76" s="245" t="s">
        <v>304</v>
      </c>
      <c r="C76" s="238" t="s">
        <v>308</v>
      </c>
      <c r="D76" s="227">
        <v>11</v>
      </c>
      <c r="E76" s="308">
        <v>45988</v>
      </c>
      <c r="F76" s="308">
        <v>45990</v>
      </c>
      <c r="G76" s="138">
        <f>F76-E76</f>
        <v>2</v>
      </c>
      <c r="H76" s="111" t="s">
        <v>174</v>
      </c>
      <c r="I76" s="226" t="s">
        <v>241</v>
      </c>
      <c r="J76" s="120" t="s">
        <v>48</v>
      </c>
      <c r="K76" s="126">
        <v>8500</v>
      </c>
      <c r="L76" s="137"/>
    </row>
    <row r="77" spans="2:12" ht="17.25" customHeight="1" thickBot="1" x14ac:dyDescent="0.25">
      <c r="B77" s="246" t="s">
        <v>305</v>
      </c>
      <c r="C77" s="239" t="s">
        <v>309</v>
      </c>
      <c r="D77" s="221" t="s">
        <v>304</v>
      </c>
      <c r="E77" s="309">
        <v>45990</v>
      </c>
      <c r="F77" s="309">
        <v>45991</v>
      </c>
      <c r="G77" s="139">
        <f>F77-E77</f>
        <v>1</v>
      </c>
      <c r="H77" s="125" t="s">
        <v>174</v>
      </c>
      <c r="I77" s="228" t="s">
        <v>241</v>
      </c>
      <c r="J77" s="120" t="s">
        <v>48</v>
      </c>
      <c r="K77" s="140">
        <v>2800</v>
      </c>
      <c r="L77" s="141"/>
    </row>
    <row r="78" spans="2:12" ht="24" customHeight="1" thickBot="1" x14ac:dyDescent="0.25">
      <c r="B78" s="314"/>
      <c r="C78" s="315"/>
      <c r="D78" s="230" t="s">
        <v>173</v>
      </c>
      <c r="E78" s="229"/>
      <c r="F78" s="229"/>
      <c r="G78" s="229"/>
      <c r="H78" s="229"/>
      <c r="I78" s="229"/>
      <c r="J78" s="229"/>
      <c r="K78" s="193">
        <f>SUM(K74:K77)</f>
        <v>19500</v>
      </c>
      <c r="L78" s="135"/>
    </row>
    <row r="79" spans="2:12" s="8" customFormat="1" ht="16.5" thickBot="1" x14ac:dyDescent="0.25">
      <c r="B79" s="123"/>
      <c r="C79" s="142"/>
      <c r="D79" s="311" t="s">
        <v>35</v>
      </c>
      <c r="E79" s="312"/>
      <c r="F79" s="312"/>
      <c r="G79" s="313"/>
      <c r="H79" s="313"/>
      <c r="I79" s="313"/>
      <c r="J79" s="313"/>
      <c r="K79" s="216">
        <f>SUM(K15+K26+K34+K43+K57+K61+K64+K69+K73+K78)</f>
        <v>79100</v>
      </c>
      <c r="L79" s="192"/>
    </row>
    <row r="91" ht="15" customHeight="1" x14ac:dyDescent="0.2"/>
    <row r="92" ht="15" customHeight="1" x14ac:dyDescent="0.2"/>
    <row r="93" ht="15" customHeight="1" x14ac:dyDescent="0.2"/>
    <row r="97" ht="19.5" customHeight="1" x14ac:dyDescent="0.2"/>
    <row r="98" ht="34.5" customHeight="1" x14ac:dyDescent="0.2"/>
    <row r="99" ht="18.75" customHeight="1" x14ac:dyDescent="0.2"/>
  </sheetData>
  <mergeCells count="4">
    <mergeCell ref="D79:J79"/>
    <mergeCell ref="B78:C78"/>
    <mergeCell ref="P26:Q26"/>
    <mergeCell ref="O9:R9"/>
  </mergeCells>
  <phoneticPr fontId="4" type="noConversion"/>
  <printOptions horizontalCentered="1"/>
  <pageMargins left="0.25" right="0.25" top="0.75" bottom="0.75" header="0.3" footer="0.3"/>
  <pageSetup paperSize="9" scale="41" fitToHeight="0" orientation="landscape" r:id="rId1"/>
  <headerFooter alignWithMargins="0">
    <oddFooter>&amp;R14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33867-9DCC-4422-A871-CBF18DA94BE2}">
  <dimension ref="A2:D12"/>
  <sheetViews>
    <sheetView topLeftCell="A7" zoomScale="110" zoomScaleNormal="110" workbookViewId="0">
      <selection activeCell="A11" sqref="A11"/>
    </sheetView>
  </sheetViews>
  <sheetFormatPr defaultRowHeight="12.75" x14ac:dyDescent="0.2"/>
  <cols>
    <col min="1" max="1" width="47.5703125" style="289" bestFit="1" customWidth="1"/>
    <col min="2" max="2" width="9.5703125" style="300" bestFit="1" customWidth="1"/>
    <col min="3" max="3" width="13.140625" style="300" bestFit="1" customWidth="1"/>
    <col min="4" max="4" width="9.140625" style="300"/>
    <col min="5" max="16384" width="9.140625" style="289"/>
  </cols>
  <sheetData>
    <row r="2" spans="1:4" ht="13.5" thickBot="1" x14ac:dyDescent="0.25">
      <c r="A2" s="292" t="s">
        <v>311</v>
      </c>
      <c r="B2" s="301" t="s">
        <v>312</v>
      </c>
      <c r="C2" s="301" t="s">
        <v>2</v>
      </c>
      <c r="D2" s="301" t="s">
        <v>313</v>
      </c>
    </row>
    <row r="3" spans="1:4" ht="15" customHeight="1" x14ac:dyDescent="0.2">
      <c r="A3" s="293" t="s">
        <v>326</v>
      </c>
      <c r="B3" s="294" t="s">
        <v>314</v>
      </c>
      <c r="C3" s="295" t="s">
        <v>13</v>
      </c>
      <c r="D3" s="296">
        <v>6</v>
      </c>
    </row>
    <row r="4" spans="1:4" ht="15" customHeight="1" x14ac:dyDescent="0.2">
      <c r="A4" s="297" t="s">
        <v>324</v>
      </c>
      <c r="B4" s="290" t="s">
        <v>315</v>
      </c>
      <c r="C4" s="291" t="s">
        <v>314</v>
      </c>
      <c r="D4" s="298">
        <v>14</v>
      </c>
    </row>
    <row r="5" spans="1:4" ht="15" customHeight="1" x14ac:dyDescent="0.2">
      <c r="A5" s="297" t="s">
        <v>72</v>
      </c>
      <c r="B5" s="290" t="s">
        <v>317</v>
      </c>
      <c r="C5" s="291" t="s">
        <v>327</v>
      </c>
      <c r="D5" s="298">
        <v>11</v>
      </c>
    </row>
    <row r="6" spans="1:4" ht="15" customHeight="1" x14ac:dyDescent="0.2">
      <c r="A6" s="297" t="s">
        <v>62</v>
      </c>
      <c r="B6" s="290" t="s">
        <v>320</v>
      </c>
      <c r="C6" s="291" t="s">
        <v>328</v>
      </c>
      <c r="D6" s="298">
        <v>8</v>
      </c>
    </row>
    <row r="7" spans="1:4" ht="15" customHeight="1" x14ac:dyDescent="0.2">
      <c r="A7" s="297" t="s">
        <v>86</v>
      </c>
      <c r="B7" s="290" t="s">
        <v>316</v>
      </c>
      <c r="C7" s="291" t="s">
        <v>317</v>
      </c>
      <c r="D7" s="298">
        <v>4</v>
      </c>
    </row>
    <row r="8" spans="1:4" ht="15" customHeight="1" x14ac:dyDescent="0.2">
      <c r="A8" s="297" t="s">
        <v>179</v>
      </c>
      <c r="B8" s="290" t="s">
        <v>318</v>
      </c>
      <c r="C8" s="291" t="s">
        <v>329</v>
      </c>
      <c r="D8" s="298">
        <v>3</v>
      </c>
    </row>
    <row r="9" spans="1:4" ht="15" customHeight="1" x14ac:dyDescent="0.2">
      <c r="A9" s="297" t="s">
        <v>178</v>
      </c>
      <c r="B9" s="290" t="s">
        <v>321</v>
      </c>
      <c r="C9" s="291" t="s">
        <v>330</v>
      </c>
      <c r="D9" s="298">
        <v>9</v>
      </c>
    </row>
    <row r="10" spans="1:4" ht="15" customHeight="1" x14ac:dyDescent="0.2">
      <c r="A10" s="297" t="s">
        <v>182</v>
      </c>
      <c r="B10" s="290" t="s">
        <v>319</v>
      </c>
      <c r="C10" s="291" t="s">
        <v>322</v>
      </c>
      <c r="D10" s="298">
        <v>35</v>
      </c>
    </row>
    <row r="11" spans="1:4" ht="15" customHeight="1" x14ac:dyDescent="0.2">
      <c r="A11" s="297" t="s">
        <v>115</v>
      </c>
      <c r="B11" s="290" t="s">
        <v>325</v>
      </c>
      <c r="C11" s="291" t="s">
        <v>323</v>
      </c>
      <c r="D11" s="298">
        <v>3</v>
      </c>
    </row>
    <row r="12" spans="1:4" ht="13.5" thickBot="1" x14ac:dyDescent="0.25">
      <c r="A12" s="299" t="s">
        <v>171</v>
      </c>
      <c r="B12" s="302" t="s">
        <v>331</v>
      </c>
      <c r="C12" s="302" t="s">
        <v>332</v>
      </c>
      <c r="D12" s="303">
        <v>7</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81"/>
  <sheetViews>
    <sheetView showGridLines="0" zoomScale="90" zoomScaleNormal="90" workbookViewId="0">
      <pane ySplit="8" topLeftCell="A9" activePane="bottomLeft" state="frozenSplit"/>
      <selection pane="bottomLeft" activeCell="A32" sqref="A32:XFD32"/>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85546875" style="1" customWidth="1"/>
    <col min="7" max="7" width="19" customWidth="1"/>
    <col min="8" max="8" width="21.5703125" bestFit="1" customWidth="1"/>
    <col min="9" max="9" width="6" customWidth="1"/>
  </cols>
  <sheetData>
    <row r="3" spans="2:10" ht="13.5" customHeight="1" x14ac:dyDescent="0.2">
      <c r="C3" s="195"/>
    </row>
    <row r="6" spans="2:10" ht="13.5" customHeight="1" x14ac:dyDescent="0.25">
      <c r="B6" s="4" t="s">
        <v>50</v>
      </c>
    </row>
    <row r="7" spans="2:10" ht="13.5" customHeight="1" thickBot="1" x14ac:dyDescent="0.25"/>
    <row r="8" spans="2:10" s="14" customFormat="1" ht="26.25" customHeight="1" thickBot="1" x14ac:dyDescent="0.25">
      <c r="B8" s="269" t="s">
        <v>0</v>
      </c>
      <c r="C8" s="270" t="s">
        <v>51</v>
      </c>
      <c r="D8" s="270" t="s">
        <v>2</v>
      </c>
      <c r="E8" s="270" t="s">
        <v>28</v>
      </c>
      <c r="F8" s="270" t="s">
        <v>3</v>
      </c>
      <c r="G8" s="270" t="s">
        <v>4</v>
      </c>
      <c r="H8" s="270" t="s">
        <v>5</v>
      </c>
      <c r="I8" s="271" t="s">
        <v>6</v>
      </c>
    </row>
    <row r="9" spans="2:10" ht="13.5" customHeight="1" x14ac:dyDescent="0.25">
      <c r="B9" s="276">
        <v>1</v>
      </c>
      <c r="C9" s="277" t="s">
        <v>187</v>
      </c>
      <c r="D9" s="278">
        <v>1</v>
      </c>
      <c r="E9" s="278">
        <v>3</v>
      </c>
      <c r="F9" s="279" t="s">
        <v>47</v>
      </c>
      <c r="G9" s="278" t="s">
        <v>56</v>
      </c>
      <c r="H9" s="280" t="s">
        <v>48</v>
      </c>
      <c r="I9" s="281" t="s">
        <v>13</v>
      </c>
      <c r="J9" s="206"/>
    </row>
    <row r="10" spans="2:10" ht="13.5" customHeight="1" x14ac:dyDescent="0.25">
      <c r="B10" s="207" t="s">
        <v>11</v>
      </c>
      <c r="C10" s="198" t="s">
        <v>188</v>
      </c>
      <c r="D10" s="201" t="s">
        <v>11</v>
      </c>
      <c r="E10" s="201">
        <v>2</v>
      </c>
      <c r="F10" s="272" t="s">
        <v>174</v>
      </c>
      <c r="G10" s="201" t="s">
        <v>56</v>
      </c>
      <c r="H10" s="199" t="s">
        <v>48</v>
      </c>
      <c r="I10" s="208" t="s">
        <v>13</v>
      </c>
      <c r="J10" s="206"/>
    </row>
    <row r="11" spans="2:10" ht="13.5" customHeight="1" x14ac:dyDescent="0.25">
      <c r="B11" s="207" t="s">
        <v>14</v>
      </c>
      <c r="C11" s="198" t="s">
        <v>189</v>
      </c>
      <c r="D11" s="201" t="s">
        <v>11</v>
      </c>
      <c r="E11" s="201">
        <v>2</v>
      </c>
      <c r="F11" s="272" t="s">
        <v>174</v>
      </c>
      <c r="G11" s="201" t="s">
        <v>56</v>
      </c>
      <c r="H11" s="199" t="s">
        <v>48</v>
      </c>
      <c r="I11" s="209"/>
      <c r="J11" s="206"/>
    </row>
    <row r="12" spans="2:10" ht="13.5" customHeight="1" x14ac:dyDescent="0.2">
      <c r="B12" s="210" t="s">
        <v>15</v>
      </c>
      <c r="C12" s="203" t="s">
        <v>191</v>
      </c>
      <c r="D12" s="201" t="s">
        <v>11</v>
      </c>
      <c r="E12" s="200">
        <v>2</v>
      </c>
      <c r="F12" s="272" t="s">
        <v>174</v>
      </c>
      <c r="G12" s="201" t="s">
        <v>56</v>
      </c>
      <c r="H12" s="199" t="s">
        <v>48</v>
      </c>
      <c r="I12" s="211"/>
      <c r="J12" s="206"/>
    </row>
    <row r="13" spans="2:10" ht="13.5" customHeight="1" x14ac:dyDescent="0.2">
      <c r="B13" s="210">
        <v>2</v>
      </c>
      <c r="C13" s="203" t="s">
        <v>57</v>
      </c>
      <c r="D13" s="201" t="s">
        <v>15</v>
      </c>
      <c r="E13" s="200">
        <v>2</v>
      </c>
      <c r="F13" s="200" t="s">
        <v>174</v>
      </c>
      <c r="G13" s="201" t="s">
        <v>193</v>
      </c>
      <c r="H13" s="199" t="s">
        <v>48</v>
      </c>
      <c r="I13" s="212" t="s">
        <v>13</v>
      </c>
      <c r="J13" s="206"/>
    </row>
    <row r="14" spans="2:10" ht="13.5" customHeight="1" x14ac:dyDescent="0.2">
      <c r="B14" s="213" t="s">
        <v>7</v>
      </c>
      <c r="C14" s="203" t="s">
        <v>205</v>
      </c>
      <c r="D14" s="201" t="s">
        <v>7</v>
      </c>
      <c r="E14" s="200">
        <v>2</v>
      </c>
      <c r="F14" s="200" t="s">
        <v>174</v>
      </c>
      <c r="G14" s="201" t="s">
        <v>193</v>
      </c>
      <c r="H14" s="199" t="s">
        <v>48</v>
      </c>
      <c r="I14" s="212" t="s">
        <v>13</v>
      </c>
      <c r="J14" s="206"/>
    </row>
    <row r="15" spans="2:10" ht="13.5" customHeight="1" x14ac:dyDescent="0.2">
      <c r="B15" s="213" t="s">
        <v>8</v>
      </c>
      <c r="C15" s="203" t="s">
        <v>194</v>
      </c>
      <c r="D15" s="201" t="s">
        <v>15</v>
      </c>
      <c r="E15" s="200">
        <v>2</v>
      </c>
      <c r="F15" s="200" t="s">
        <v>174</v>
      </c>
      <c r="G15" s="201" t="s">
        <v>193</v>
      </c>
      <c r="H15" s="199" t="s">
        <v>48</v>
      </c>
      <c r="I15" s="212" t="s">
        <v>13</v>
      </c>
      <c r="J15" s="206"/>
    </row>
    <row r="16" spans="2:10" ht="13.5" customHeight="1" x14ac:dyDescent="0.2">
      <c r="B16" s="214" t="s">
        <v>9</v>
      </c>
      <c r="C16" s="203" t="s">
        <v>195</v>
      </c>
      <c r="D16" s="201" t="s">
        <v>8</v>
      </c>
      <c r="E16" s="201">
        <v>2</v>
      </c>
      <c r="F16" s="200" t="s">
        <v>47</v>
      </c>
      <c r="G16" s="201" t="s">
        <v>193</v>
      </c>
      <c r="H16" s="199" t="s">
        <v>48</v>
      </c>
      <c r="I16" s="212" t="s">
        <v>13</v>
      </c>
      <c r="J16" s="206"/>
    </row>
    <row r="17" spans="2:10" ht="13.5" customHeight="1" x14ac:dyDescent="0.2">
      <c r="B17" s="213" t="s">
        <v>206</v>
      </c>
      <c r="C17" s="203" t="s">
        <v>196</v>
      </c>
      <c r="D17" s="201" t="s">
        <v>7</v>
      </c>
      <c r="E17" s="200">
        <v>2</v>
      </c>
      <c r="F17" s="201" t="s">
        <v>174</v>
      </c>
      <c r="G17" s="201" t="s">
        <v>193</v>
      </c>
      <c r="H17" s="199" t="s">
        <v>48</v>
      </c>
      <c r="I17" s="212" t="s">
        <v>13</v>
      </c>
      <c r="J17" s="206"/>
    </row>
    <row r="18" spans="2:10" ht="13.5" customHeight="1" x14ac:dyDescent="0.2">
      <c r="B18" s="213" t="s">
        <v>207</v>
      </c>
      <c r="C18" s="203" t="s">
        <v>197</v>
      </c>
      <c r="D18" s="201" t="s">
        <v>217</v>
      </c>
      <c r="E18" s="200">
        <v>2</v>
      </c>
      <c r="F18" s="200" t="s">
        <v>174</v>
      </c>
      <c r="G18" s="200" t="s">
        <v>193</v>
      </c>
      <c r="H18" s="199" t="s">
        <v>48</v>
      </c>
      <c r="I18" s="212" t="s">
        <v>13</v>
      </c>
      <c r="J18" s="206"/>
    </row>
    <row r="19" spans="2:10" ht="13.5" customHeight="1" x14ac:dyDescent="0.2">
      <c r="B19" s="213" t="s">
        <v>208</v>
      </c>
      <c r="C19" s="203" t="s">
        <v>198</v>
      </c>
      <c r="D19" s="201" t="s">
        <v>208</v>
      </c>
      <c r="E19" s="200">
        <v>2</v>
      </c>
      <c r="F19" s="200" t="s">
        <v>174</v>
      </c>
      <c r="G19" s="200" t="s">
        <v>193</v>
      </c>
      <c r="H19" s="199" t="s">
        <v>48</v>
      </c>
      <c r="I19" s="212" t="s">
        <v>13</v>
      </c>
      <c r="J19" s="206"/>
    </row>
    <row r="20" spans="2:10" ht="13.5" customHeight="1" x14ac:dyDescent="0.2">
      <c r="B20" s="213" t="s">
        <v>209</v>
      </c>
      <c r="C20" s="203" t="s">
        <v>199</v>
      </c>
      <c r="D20" s="201" t="s">
        <v>9</v>
      </c>
      <c r="E20" s="200">
        <v>2</v>
      </c>
      <c r="F20" s="200" t="s">
        <v>47</v>
      </c>
      <c r="G20" s="200" t="s">
        <v>193</v>
      </c>
      <c r="H20" s="199" t="s">
        <v>48</v>
      </c>
      <c r="I20" s="212" t="s">
        <v>13</v>
      </c>
      <c r="J20" s="206"/>
    </row>
    <row r="21" spans="2:10" ht="13.5" customHeight="1" x14ac:dyDescent="0.2">
      <c r="B21" s="213" t="s">
        <v>210</v>
      </c>
      <c r="C21" s="203" t="s">
        <v>200</v>
      </c>
      <c r="D21" s="248" t="s">
        <v>208</v>
      </c>
      <c r="E21" s="200">
        <v>2</v>
      </c>
      <c r="F21" s="200" t="s">
        <v>174</v>
      </c>
      <c r="G21" s="200" t="s">
        <v>215</v>
      </c>
      <c r="H21" s="199" t="s">
        <v>216</v>
      </c>
      <c r="I21" s="212" t="s">
        <v>13</v>
      </c>
      <c r="J21" s="206"/>
    </row>
    <row r="22" spans="2:10" ht="13.5" customHeight="1" x14ac:dyDescent="0.2">
      <c r="B22" s="213" t="s">
        <v>211</v>
      </c>
      <c r="C22" s="203" t="s">
        <v>201</v>
      </c>
      <c r="D22" s="201" t="s">
        <v>218</v>
      </c>
      <c r="E22" s="200">
        <v>2</v>
      </c>
      <c r="F22" s="200" t="s">
        <v>47</v>
      </c>
      <c r="G22" s="200" t="s">
        <v>215</v>
      </c>
      <c r="H22" s="199" t="s">
        <v>216</v>
      </c>
      <c r="I22" s="212" t="s">
        <v>13</v>
      </c>
      <c r="J22" s="206"/>
    </row>
    <row r="23" spans="2:10" ht="13.5" customHeight="1" x14ac:dyDescent="0.2">
      <c r="B23" s="213" t="s">
        <v>212</v>
      </c>
      <c r="C23" s="203" t="s">
        <v>202</v>
      </c>
      <c r="D23" s="201" t="s">
        <v>8</v>
      </c>
      <c r="E23" s="200">
        <v>2</v>
      </c>
      <c r="F23" s="200" t="s">
        <v>174</v>
      </c>
      <c r="G23" s="200" t="s">
        <v>193</v>
      </c>
      <c r="H23" s="199" t="s">
        <v>48</v>
      </c>
      <c r="I23" s="212" t="s">
        <v>13</v>
      </c>
      <c r="J23" s="206"/>
    </row>
    <row r="24" spans="2:10" ht="13.5" customHeight="1" x14ac:dyDescent="0.2">
      <c r="B24" s="213" t="s">
        <v>213</v>
      </c>
      <c r="C24" s="203" t="s">
        <v>203</v>
      </c>
      <c r="D24" s="201" t="s">
        <v>8</v>
      </c>
      <c r="E24" s="200">
        <v>2</v>
      </c>
      <c r="F24" s="200" t="s">
        <v>47</v>
      </c>
      <c r="G24" s="200" t="s">
        <v>193</v>
      </c>
      <c r="H24" s="197" t="s">
        <v>48</v>
      </c>
      <c r="I24" s="212" t="s">
        <v>13</v>
      </c>
      <c r="J24" s="206"/>
    </row>
    <row r="25" spans="2:10" ht="13.5" customHeight="1" x14ac:dyDescent="0.2">
      <c r="B25" s="213">
        <v>3</v>
      </c>
      <c r="C25" s="203" t="s">
        <v>64</v>
      </c>
      <c r="D25" s="201" t="s">
        <v>212</v>
      </c>
      <c r="E25" s="200">
        <v>1</v>
      </c>
      <c r="F25" s="200" t="s">
        <v>47</v>
      </c>
      <c r="G25" s="200" t="s">
        <v>229</v>
      </c>
      <c r="H25" s="197" t="s">
        <v>230</v>
      </c>
      <c r="I25" s="212" t="s">
        <v>13</v>
      </c>
      <c r="J25" s="206"/>
    </row>
    <row r="26" spans="2:10" ht="13.5" customHeight="1" x14ac:dyDescent="0.2">
      <c r="B26" s="214" t="s">
        <v>130</v>
      </c>
      <c r="C26" s="203" t="s">
        <v>219</v>
      </c>
      <c r="D26" s="201" t="s">
        <v>15</v>
      </c>
      <c r="E26" s="200">
        <v>1</v>
      </c>
      <c r="F26" s="200" t="s">
        <v>47</v>
      </c>
      <c r="G26" s="200" t="s">
        <v>229</v>
      </c>
      <c r="H26" s="197" t="s">
        <v>230</v>
      </c>
      <c r="I26" s="212" t="s">
        <v>13</v>
      </c>
      <c r="J26" s="206"/>
    </row>
    <row r="27" spans="2:10" ht="13.5" customHeight="1" x14ac:dyDescent="0.2">
      <c r="B27" s="214" t="s">
        <v>226</v>
      </c>
      <c r="C27" s="203" t="s">
        <v>220</v>
      </c>
      <c r="D27" s="201" t="s">
        <v>16</v>
      </c>
      <c r="E27" s="201">
        <v>1</v>
      </c>
      <c r="F27" s="200"/>
      <c r="G27" s="200" t="s">
        <v>229</v>
      </c>
      <c r="H27" s="197" t="s">
        <v>230</v>
      </c>
      <c r="I27" s="212" t="s">
        <v>13</v>
      </c>
      <c r="J27" s="206"/>
    </row>
    <row r="28" spans="2:10" ht="13.5" customHeight="1" x14ac:dyDescent="0.2">
      <c r="B28" s="214" t="s">
        <v>227</v>
      </c>
      <c r="C28" s="203" t="s">
        <v>221</v>
      </c>
      <c r="D28" s="201" t="s">
        <v>227</v>
      </c>
      <c r="E28" s="201">
        <v>2</v>
      </c>
      <c r="F28" s="200" t="s">
        <v>47</v>
      </c>
      <c r="G28" s="200" t="s">
        <v>229</v>
      </c>
      <c r="H28" s="199" t="s">
        <v>230</v>
      </c>
      <c r="I28" s="212" t="s">
        <v>13</v>
      </c>
      <c r="J28" s="206"/>
    </row>
    <row r="29" spans="2:10" ht="13.5" customHeight="1" x14ac:dyDescent="0.2">
      <c r="B29" s="214" t="s">
        <v>17</v>
      </c>
      <c r="C29" s="203" t="s">
        <v>222</v>
      </c>
      <c r="D29" s="201" t="s">
        <v>130</v>
      </c>
      <c r="E29" s="201">
        <v>1</v>
      </c>
      <c r="F29" s="200" t="s">
        <v>47</v>
      </c>
      <c r="G29" s="200" t="s">
        <v>229</v>
      </c>
      <c r="H29" s="199" t="s">
        <v>230</v>
      </c>
      <c r="I29" s="212" t="s">
        <v>13</v>
      </c>
      <c r="J29" s="206"/>
    </row>
    <row r="30" spans="2:10" ht="12.75" x14ac:dyDescent="0.2">
      <c r="B30" s="214" t="s">
        <v>131</v>
      </c>
      <c r="C30" s="204" t="s">
        <v>223</v>
      </c>
      <c r="D30" s="201" t="s">
        <v>227</v>
      </c>
      <c r="E30" s="201">
        <v>1</v>
      </c>
      <c r="F30" s="200" t="s">
        <v>174</v>
      </c>
      <c r="G30" s="200" t="s">
        <v>229</v>
      </c>
      <c r="H30" s="199" t="s">
        <v>230</v>
      </c>
      <c r="I30" s="212" t="s">
        <v>13</v>
      </c>
      <c r="J30" s="206"/>
    </row>
    <row r="31" spans="2:10" ht="13.5" customHeight="1" x14ac:dyDescent="0.2">
      <c r="B31" s="213" t="s">
        <v>139</v>
      </c>
      <c r="C31" s="203" t="s">
        <v>224</v>
      </c>
      <c r="D31" s="200" t="s">
        <v>17</v>
      </c>
      <c r="E31" s="200">
        <v>1</v>
      </c>
      <c r="F31" s="200" t="s">
        <v>174</v>
      </c>
      <c r="G31" s="200" t="s">
        <v>229</v>
      </c>
      <c r="H31" s="199" t="s">
        <v>230</v>
      </c>
      <c r="I31" s="212" t="s">
        <v>13</v>
      </c>
      <c r="J31" s="206"/>
    </row>
    <row r="32" spans="2:10" ht="13.5" customHeight="1" x14ac:dyDescent="0.2">
      <c r="B32" s="213" t="s">
        <v>228</v>
      </c>
      <c r="C32" s="203" t="s">
        <v>225</v>
      </c>
      <c r="D32" s="200" t="s">
        <v>17</v>
      </c>
      <c r="E32" s="200">
        <v>3</v>
      </c>
      <c r="F32" s="200"/>
      <c r="G32" s="200"/>
      <c r="H32" s="199"/>
      <c r="I32" s="212" t="s">
        <v>13</v>
      </c>
      <c r="J32" s="206"/>
    </row>
    <row r="33" spans="2:10" ht="13.5" customHeight="1" x14ac:dyDescent="0.2">
      <c r="B33" s="214">
        <v>4</v>
      </c>
      <c r="C33" s="203" t="s">
        <v>72</v>
      </c>
      <c r="D33" s="201" t="s">
        <v>139</v>
      </c>
      <c r="E33" s="201">
        <v>2</v>
      </c>
      <c r="F33" s="200" t="s">
        <v>174</v>
      </c>
      <c r="G33" s="201" t="s">
        <v>241</v>
      </c>
      <c r="H33" s="199" t="s">
        <v>242</v>
      </c>
      <c r="I33" s="212" t="s">
        <v>13</v>
      </c>
      <c r="J33" s="206"/>
    </row>
    <row r="34" spans="2:10" ht="13.5" customHeight="1" x14ac:dyDescent="0.2">
      <c r="B34" s="214" t="s">
        <v>10</v>
      </c>
      <c r="C34" s="203" t="s">
        <v>231</v>
      </c>
      <c r="D34" s="201" t="s">
        <v>10</v>
      </c>
      <c r="E34" s="201">
        <v>1</v>
      </c>
      <c r="F34" s="200" t="s">
        <v>47</v>
      </c>
      <c r="G34" s="201" t="s">
        <v>241</v>
      </c>
      <c r="H34" s="199" t="s">
        <v>243</v>
      </c>
      <c r="I34" s="212" t="s">
        <v>13</v>
      </c>
      <c r="J34" s="206"/>
    </row>
    <row r="35" spans="2:10" ht="13.5" customHeight="1" x14ac:dyDescent="0.2">
      <c r="B35" s="214" t="s">
        <v>239</v>
      </c>
      <c r="C35" s="203" t="s">
        <v>232</v>
      </c>
      <c r="D35" s="201" t="s">
        <v>10</v>
      </c>
      <c r="E35" s="201">
        <v>1</v>
      </c>
      <c r="F35" s="200"/>
      <c r="G35" s="201" t="s">
        <v>241</v>
      </c>
      <c r="H35" s="199" t="s">
        <v>243</v>
      </c>
      <c r="I35" s="212" t="s">
        <v>13</v>
      </c>
      <c r="J35" s="206"/>
    </row>
    <row r="36" spans="2:10" ht="13.5" customHeight="1" x14ac:dyDescent="0.2">
      <c r="B36" s="214" t="s">
        <v>76</v>
      </c>
      <c r="C36" s="205" t="s">
        <v>233</v>
      </c>
      <c r="D36" s="201" t="s">
        <v>10</v>
      </c>
      <c r="E36" s="201">
        <v>2</v>
      </c>
      <c r="F36" s="200" t="s">
        <v>174</v>
      </c>
      <c r="G36" s="201" t="s">
        <v>241</v>
      </c>
      <c r="H36" s="199" t="s">
        <v>242</v>
      </c>
      <c r="I36" s="212" t="s">
        <v>13</v>
      </c>
      <c r="J36" s="206"/>
    </row>
    <row r="37" spans="2:10" ht="13.5" customHeight="1" x14ac:dyDescent="0.2">
      <c r="B37" s="214" t="s">
        <v>34</v>
      </c>
      <c r="C37" s="203" t="s">
        <v>234</v>
      </c>
      <c r="D37" s="201" t="s">
        <v>10</v>
      </c>
      <c r="E37" s="201">
        <v>1</v>
      </c>
      <c r="F37" s="200" t="s">
        <v>47</v>
      </c>
      <c r="G37" s="201" t="s">
        <v>241</v>
      </c>
      <c r="H37" s="199" t="s">
        <v>216</v>
      </c>
      <c r="I37" s="212" t="s">
        <v>13</v>
      </c>
      <c r="J37" s="206"/>
    </row>
    <row r="38" spans="2:10" ht="13.5" customHeight="1" x14ac:dyDescent="0.2">
      <c r="B38" s="214" t="s">
        <v>46</v>
      </c>
      <c r="C38" s="203" t="s">
        <v>235</v>
      </c>
      <c r="D38" s="201" t="s">
        <v>34</v>
      </c>
      <c r="E38" s="201">
        <v>1</v>
      </c>
      <c r="F38" s="200" t="s">
        <v>174</v>
      </c>
      <c r="G38" s="201" t="s">
        <v>241</v>
      </c>
      <c r="H38" s="199" t="s">
        <v>216</v>
      </c>
      <c r="I38" s="212" t="s">
        <v>13</v>
      </c>
      <c r="J38" s="206"/>
    </row>
    <row r="39" spans="2:10" ht="13.5" customHeight="1" x14ac:dyDescent="0.2">
      <c r="B39" s="214" t="s">
        <v>78</v>
      </c>
      <c r="C39" s="203" t="s">
        <v>236</v>
      </c>
      <c r="D39" s="201" t="s">
        <v>34</v>
      </c>
      <c r="E39" s="201">
        <v>1</v>
      </c>
      <c r="F39" s="200" t="s">
        <v>47</v>
      </c>
      <c r="G39" s="201" t="s">
        <v>241</v>
      </c>
      <c r="H39" s="199" t="s">
        <v>216</v>
      </c>
      <c r="I39" s="212" t="s">
        <v>13</v>
      </c>
      <c r="J39" s="206"/>
    </row>
    <row r="40" spans="2:10" ht="13.5" customHeight="1" x14ac:dyDescent="0.2">
      <c r="B40" s="214" t="s">
        <v>79</v>
      </c>
      <c r="C40" s="203" t="s">
        <v>237</v>
      </c>
      <c r="D40" s="201" t="s">
        <v>34</v>
      </c>
      <c r="E40" s="201">
        <v>1</v>
      </c>
      <c r="F40" s="200" t="s">
        <v>174</v>
      </c>
      <c r="G40" s="201" t="s">
        <v>241</v>
      </c>
      <c r="H40" s="199" t="s">
        <v>216</v>
      </c>
      <c r="I40" s="212" t="s">
        <v>13</v>
      </c>
      <c r="J40" s="206"/>
    </row>
    <row r="41" spans="2:10" ht="13.5" customHeight="1" x14ac:dyDescent="0.2">
      <c r="B41" s="214" t="s">
        <v>240</v>
      </c>
      <c r="C41" s="203" t="s">
        <v>238</v>
      </c>
      <c r="D41" s="201" t="s">
        <v>34</v>
      </c>
      <c r="E41" s="201"/>
      <c r="F41" s="200"/>
      <c r="G41" s="201"/>
      <c r="H41" s="199"/>
      <c r="I41" s="212" t="s">
        <v>13</v>
      </c>
      <c r="J41" s="206"/>
    </row>
    <row r="42" spans="2:10" ht="13.5" customHeight="1" x14ac:dyDescent="0.2">
      <c r="B42" s="214">
        <v>5</v>
      </c>
      <c r="C42" s="203" t="s">
        <v>62</v>
      </c>
      <c r="D42" s="201" t="s">
        <v>79</v>
      </c>
      <c r="E42" s="201">
        <v>2</v>
      </c>
      <c r="F42" s="200" t="s">
        <v>174</v>
      </c>
      <c r="G42" s="201" t="s">
        <v>241</v>
      </c>
      <c r="H42" s="199" t="s">
        <v>257</v>
      </c>
      <c r="I42" s="212" t="s">
        <v>13</v>
      </c>
      <c r="J42" s="206"/>
    </row>
    <row r="43" spans="2:10" ht="13.5" customHeight="1" x14ac:dyDescent="0.2">
      <c r="B43" s="214" t="s">
        <v>18</v>
      </c>
      <c r="C43" s="203" t="s">
        <v>249</v>
      </c>
      <c r="D43" s="201" t="s">
        <v>18</v>
      </c>
      <c r="E43" s="201">
        <v>1</v>
      </c>
      <c r="F43" s="200" t="s">
        <v>47</v>
      </c>
      <c r="G43" s="201" t="s">
        <v>241</v>
      </c>
      <c r="H43" s="199" t="s">
        <v>257</v>
      </c>
      <c r="I43" s="212" t="s">
        <v>13</v>
      </c>
      <c r="J43" s="206"/>
    </row>
    <row r="44" spans="2:10" ht="13.5" customHeight="1" x14ac:dyDescent="0.2">
      <c r="B44" s="214" t="s">
        <v>244</v>
      </c>
      <c r="C44" s="203" t="s">
        <v>250</v>
      </c>
      <c r="D44" s="201" t="s">
        <v>18</v>
      </c>
      <c r="E44" s="201">
        <v>1</v>
      </c>
      <c r="F44" s="200" t="s">
        <v>174</v>
      </c>
      <c r="G44" s="201" t="s">
        <v>241</v>
      </c>
      <c r="H44" s="199" t="s">
        <v>257</v>
      </c>
      <c r="I44" s="212" t="s">
        <v>13</v>
      </c>
      <c r="J44" s="206"/>
    </row>
    <row r="45" spans="2:10" ht="13.5" customHeight="1" x14ac:dyDescent="0.2">
      <c r="B45" s="214" t="s">
        <v>245</v>
      </c>
      <c r="C45" s="203" t="s">
        <v>251</v>
      </c>
      <c r="D45" s="201" t="s">
        <v>10</v>
      </c>
      <c r="E45" s="201">
        <v>2</v>
      </c>
      <c r="F45" s="200" t="s">
        <v>47</v>
      </c>
      <c r="G45" s="201" t="s">
        <v>241</v>
      </c>
      <c r="H45" s="199" t="s">
        <v>216</v>
      </c>
      <c r="I45" s="212" t="s">
        <v>13</v>
      </c>
      <c r="J45" s="206"/>
    </row>
    <row r="46" spans="2:10" ht="13.5" customHeight="1" x14ac:dyDescent="0.2">
      <c r="B46" s="214" t="s">
        <v>19</v>
      </c>
      <c r="C46" s="203" t="s">
        <v>252</v>
      </c>
      <c r="D46" s="201" t="s">
        <v>245</v>
      </c>
      <c r="E46" s="201">
        <v>1</v>
      </c>
      <c r="F46" s="200" t="s">
        <v>174</v>
      </c>
      <c r="G46" s="201" t="s">
        <v>241</v>
      </c>
      <c r="H46" s="199" t="s">
        <v>216</v>
      </c>
      <c r="I46" s="212" t="s">
        <v>13</v>
      </c>
      <c r="J46" s="206"/>
    </row>
    <row r="47" spans="2:10" ht="13.5" customHeight="1" x14ac:dyDescent="0.2">
      <c r="B47" s="215" t="s">
        <v>246</v>
      </c>
      <c r="C47" s="203" t="s">
        <v>253</v>
      </c>
      <c r="D47" s="202" t="s">
        <v>19</v>
      </c>
      <c r="E47" s="201">
        <v>2</v>
      </c>
      <c r="F47" s="200" t="s">
        <v>47</v>
      </c>
      <c r="G47" s="202" t="s">
        <v>241</v>
      </c>
      <c r="H47" s="199" t="s">
        <v>258</v>
      </c>
      <c r="I47" s="212" t="s">
        <v>13</v>
      </c>
      <c r="J47" s="206"/>
    </row>
    <row r="48" spans="2:10" ht="13.5" customHeight="1" x14ac:dyDescent="0.2">
      <c r="B48" s="215" t="s">
        <v>20</v>
      </c>
      <c r="C48" s="203" t="s">
        <v>254</v>
      </c>
      <c r="D48" s="202" t="s">
        <v>139</v>
      </c>
      <c r="E48" s="201">
        <v>1</v>
      </c>
      <c r="F48" s="200" t="s">
        <v>174</v>
      </c>
      <c r="G48" s="202" t="s">
        <v>241</v>
      </c>
      <c r="H48" s="199" t="s">
        <v>258</v>
      </c>
      <c r="I48" s="212" t="s">
        <v>13</v>
      </c>
      <c r="J48" s="206"/>
    </row>
    <row r="49" spans="2:10" ht="13.5" customHeight="1" x14ac:dyDescent="0.2">
      <c r="B49" s="215" t="s">
        <v>247</v>
      </c>
      <c r="C49" s="203" t="s">
        <v>255</v>
      </c>
      <c r="D49" s="202" t="s">
        <v>19</v>
      </c>
      <c r="E49" s="201">
        <v>1</v>
      </c>
      <c r="F49" s="200" t="s">
        <v>47</v>
      </c>
      <c r="G49" s="202" t="s">
        <v>241</v>
      </c>
      <c r="H49" s="199" t="s">
        <v>258</v>
      </c>
      <c r="I49" s="212" t="s">
        <v>13</v>
      </c>
      <c r="J49" s="206"/>
    </row>
    <row r="50" spans="2:10" ht="13.5" customHeight="1" x14ac:dyDescent="0.2">
      <c r="B50" s="215" t="s">
        <v>248</v>
      </c>
      <c r="C50" s="203" t="s">
        <v>256</v>
      </c>
      <c r="D50" s="202" t="s">
        <v>20</v>
      </c>
      <c r="E50" s="201"/>
      <c r="F50" s="200"/>
      <c r="G50" s="202"/>
      <c r="H50" s="199"/>
      <c r="I50" s="212" t="s">
        <v>13</v>
      </c>
      <c r="J50" s="206"/>
    </row>
    <row r="51" spans="2:10" ht="13.5" customHeight="1" x14ac:dyDescent="0.2">
      <c r="B51" s="282">
        <v>6</v>
      </c>
      <c r="C51" s="274" t="s">
        <v>86</v>
      </c>
      <c r="D51" s="273" t="s">
        <v>20</v>
      </c>
      <c r="E51" s="273">
        <v>2</v>
      </c>
      <c r="F51" s="273" t="s">
        <v>47</v>
      </c>
      <c r="G51" s="275" t="s">
        <v>274</v>
      </c>
      <c r="H51" s="275" t="s">
        <v>275</v>
      </c>
      <c r="I51" s="283"/>
    </row>
    <row r="52" spans="2:10" ht="13.5" customHeight="1" x14ac:dyDescent="0.2">
      <c r="B52" s="282" t="s">
        <v>90</v>
      </c>
      <c r="C52" s="274" t="s">
        <v>259</v>
      </c>
      <c r="D52" s="273" t="s">
        <v>90</v>
      </c>
      <c r="E52" s="273">
        <v>2</v>
      </c>
      <c r="F52" s="273" t="s">
        <v>47</v>
      </c>
      <c r="G52" s="275" t="s">
        <v>274</v>
      </c>
      <c r="H52" s="275" t="s">
        <v>275</v>
      </c>
      <c r="I52" s="283"/>
    </row>
    <row r="53" spans="2:10" ht="13.5" customHeight="1" x14ac:dyDescent="0.2">
      <c r="B53" s="282" t="s">
        <v>267</v>
      </c>
      <c r="C53" s="274" t="s">
        <v>260</v>
      </c>
      <c r="D53" s="273">
        <v>6</v>
      </c>
      <c r="E53" s="273">
        <v>1</v>
      </c>
      <c r="F53" s="273" t="s">
        <v>47</v>
      </c>
      <c r="G53" s="275" t="s">
        <v>274</v>
      </c>
      <c r="H53" s="275" t="s">
        <v>275</v>
      </c>
      <c r="I53" s="283"/>
    </row>
    <row r="54" spans="2:10" ht="13.5" customHeight="1" x14ac:dyDescent="0.2">
      <c r="B54" s="282" t="s">
        <v>268</v>
      </c>
      <c r="C54" s="274" t="s">
        <v>261</v>
      </c>
      <c r="D54" s="273" t="s">
        <v>46</v>
      </c>
      <c r="E54" s="273">
        <v>1</v>
      </c>
      <c r="F54" s="273" t="s">
        <v>47</v>
      </c>
      <c r="G54" s="275" t="s">
        <v>274</v>
      </c>
      <c r="H54" s="275" t="s">
        <v>275</v>
      </c>
      <c r="I54" s="283"/>
    </row>
    <row r="55" spans="2:10" ht="13.5" customHeight="1" x14ac:dyDescent="0.2">
      <c r="B55" s="282" t="s">
        <v>269</v>
      </c>
      <c r="C55" s="274" t="s">
        <v>262</v>
      </c>
      <c r="D55" s="273" t="s">
        <v>269</v>
      </c>
      <c r="E55" s="273">
        <v>2</v>
      </c>
      <c r="F55" s="273" t="s">
        <v>47</v>
      </c>
      <c r="G55" s="275" t="s">
        <v>274</v>
      </c>
      <c r="H55" s="275" t="s">
        <v>275</v>
      </c>
      <c r="I55" s="283"/>
    </row>
    <row r="56" spans="2:10" ht="13.5" customHeight="1" x14ac:dyDescent="0.2">
      <c r="B56" s="282" t="s">
        <v>270</v>
      </c>
      <c r="C56" s="274" t="s">
        <v>263</v>
      </c>
      <c r="D56" s="273" t="s">
        <v>270</v>
      </c>
      <c r="E56" s="273">
        <v>1</v>
      </c>
      <c r="F56" s="273" t="s">
        <v>47</v>
      </c>
      <c r="G56" s="275" t="s">
        <v>274</v>
      </c>
      <c r="H56" s="275" t="s">
        <v>275</v>
      </c>
      <c r="I56" s="283"/>
    </row>
    <row r="57" spans="2:10" ht="13.5" customHeight="1" x14ac:dyDescent="0.2">
      <c r="B57" s="282" t="s">
        <v>271</v>
      </c>
      <c r="C57" s="274" t="s">
        <v>264</v>
      </c>
      <c r="D57" s="273" t="s">
        <v>270</v>
      </c>
      <c r="E57" s="273">
        <v>1</v>
      </c>
      <c r="F57" s="273" t="s">
        <v>47</v>
      </c>
      <c r="G57" s="275" t="s">
        <v>274</v>
      </c>
      <c r="H57" s="275" t="s">
        <v>275</v>
      </c>
      <c r="I57" s="283"/>
    </row>
    <row r="58" spans="2:10" ht="13.5" customHeight="1" x14ac:dyDescent="0.2">
      <c r="B58" s="282" t="s">
        <v>272</v>
      </c>
      <c r="C58" s="274" t="s">
        <v>265</v>
      </c>
      <c r="D58" s="273" t="s">
        <v>268</v>
      </c>
      <c r="E58" s="273">
        <v>2</v>
      </c>
      <c r="F58" s="273" t="s">
        <v>47</v>
      </c>
      <c r="G58" s="275" t="s">
        <v>241</v>
      </c>
      <c r="H58" s="275" t="s">
        <v>48</v>
      </c>
      <c r="I58" s="283"/>
    </row>
    <row r="59" spans="2:10" ht="13.5" customHeight="1" x14ac:dyDescent="0.2">
      <c r="B59" s="282" t="s">
        <v>273</v>
      </c>
      <c r="C59" s="274" t="s">
        <v>266</v>
      </c>
      <c r="D59" s="273" t="s">
        <v>270</v>
      </c>
      <c r="E59" s="273"/>
      <c r="F59" s="273"/>
      <c r="G59" s="275"/>
      <c r="H59" s="275"/>
      <c r="I59" s="283"/>
    </row>
    <row r="60" spans="2:10" ht="13.5" customHeight="1" x14ac:dyDescent="0.2">
      <c r="B60" s="282">
        <v>7</v>
      </c>
      <c r="C60" s="274" t="s">
        <v>179</v>
      </c>
      <c r="D60" s="273" t="s">
        <v>90</v>
      </c>
      <c r="E60" s="273">
        <v>2</v>
      </c>
      <c r="F60" s="273" t="s">
        <v>174</v>
      </c>
      <c r="G60" s="275" t="s">
        <v>193</v>
      </c>
      <c r="H60" s="275" t="s">
        <v>48</v>
      </c>
      <c r="I60" s="283"/>
    </row>
    <row r="61" spans="2:10" ht="13.5" customHeight="1" x14ac:dyDescent="0.2">
      <c r="B61" s="282" t="s">
        <v>276</v>
      </c>
      <c r="C61" s="274" t="s">
        <v>280</v>
      </c>
      <c r="D61" s="273">
        <v>7</v>
      </c>
      <c r="E61" s="273">
        <v>2</v>
      </c>
      <c r="F61" s="273" t="s">
        <v>47</v>
      </c>
      <c r="G61" s="275" t="s">
        <v>193</v>
      </c>
      <c r="H61" s="275" t="s">
        <v>48</v>
      </c>
      <c r="I61" s="283"/>
    </row>
    <row r="62" spans="2:10" ht="13.5" customHeight="1" x14ac:dyDescent="0.2">
      <c r="B62" s="282" t="s">
        <v>277</v>
      </c>
      <c r="C62" s="274" t="s">
        <v>281</v>
      </c>
      <c r="D62" s="273" t="s">
        <v>276</v>
      </c>
      <c r="E62" s="273">
        <v>2</v>
      </c>
      <c r="F62" s="273" t="s">
        <v>174</v>
      </c>
      <c r="G62" s="275" t="s">
        <v>284</v>
      </c>
      <c r="H62" s="275" t="s">
        <v>285</v>
      </c>
      <c r="I62" s="283"/>
    </row>
    <row r="63" spans="2:10" ht="13.5" customHeight="1" x14ac:dyDescent="0.2">
      <c r="B63" s="282" t="s">
        <v>278</v>
      </c>
      <c r="C63" s="274" t="s">
        <v>282</v>
      </c>
      <c r="D63" s="273" t="s">
        <v>34</v>
      </c>
      <c r="E63" s="273">
        <v>1</v>
      </c>
      <c r="F63" s="273" t="s">
        <v>174</v>
      </c>
      <c r="G63" s="275" t="s">
        <v>284</v>
      </c>
      <c r="H63" s="275" t="s">
        <v>285</v>
      </c>
      <c r="I63" s="283"/>
    </row>
    <row r="64" spans="2:10" ht="13.5" customHeight="1" x14ac:dyDescent="0.2">
      <c r="B64" s="282" t="s">
        <v>279</v>
      </c>
      <c r="C64" s="274" t="s">
        <v>283</v>
      </c>
      <c r="D64" s="273" t="s">
        <v>278</v>
      </c>
      <c r="E64" s="273"/>
      <c r="F64" s="273"/>
      <c r="G64" s="275"/>
      <c r="H64" s="275"/>
      <c r="I64" s="283"/>
    </row>
    <row r="65" spans="2:9" ht="13.5" customHeight="1" x14ac:dyDescent="0.2">
      <c r="B65" s="282">
        <v>8</v>
      </c>
      <c r="C65" s="274" t="s">
        <v>178</v>
      </c>
      <c r="D65" s="273" t="s">
        <v>279</v>
      </c>
      <c r="E65" s="273">
        <v>2</v>
      </c>
      <c r="F65" s="273" t="s">
        <v>174</v>
      </c>
      <c r="G65" s="275" t="s">
        <v>290</v>
      </c>
      <c r="H65" s="275" t="s">
        <v>216</v>
      </c>
      <c r="I65" s="283"/>
    </row>
    <row r="66" spans="2:9" ht="13.5" customHeight="1" x14ac:dyDescent="0.2">
      <c r="B66" s="282" t="s">
        <v>286</v>
      </c>
      <c r="C66" s="274" t="s">
        <v>288</v>
      </c>
      <c r="D66" s="273" t="s">
        <v>286</v>
      </c>
      <c r="E66" s="273">
        <v>2</v>
      </c>
      <c r="F66" s="273" t="s">
        <v>174</v>
      </c>
      <c r="G66" s="275" t="s">
        <v>290</v>
      </c>
      <c r="H66" s="275" t="s">
        <v>216</v>
      </c>
      <c r="I66" s="283"/>
    </row>
    <row r="67" spans="2:9" ht="13.5" customHeight="1" x14ac:dyDescent="0.2">
      <c r="B67" s="282" t="s">
        <v>287</v>
      </c>
      <c r="C67" s="274" t="s">
        <v>289</v>
      </c>
      <c r="D67" s="273" t="s">
        <v>286</v>
      </c>
      <c r="E67" s="273"/>
      <c r="F67" s="273"/>
      <c r="G67" s="275"/>
      <c r="H67" s="275"/>
      <c r="I67" s="283"/>
    </row>
    <row r="68" spans="2:9" ht="13.5" customHeight="1" x14ac:dyDescent="0.2">
      <c r="B68" s="282">
        <v>9</v>
      </c>
      <c r="C68" s="274" t="s">
        <v>182</v>
      </c>
      <c r="D68" s="273" t="s">
        <v>287</v>
      </c>
      <c r="E68" s="273">
        <v>2</v>
      </c>
      <c r="F68" s="273" t="s">
        <v>174</v>
      </c>
      <c r="G68" s="275" t="s">
        <v>298</v>
      </c>
      <c r="H68" s="275" t="s">
        <v>299</v>
      </c>
      <c r="I68" s="283"/>
    </row>
    <row r="69" spans="2:9" ht="13.5" customHeight="1" x14ac:dyDescent="0.2">
      <c r="B69" s="282" t="s">
        <v>291</v>
      </c>
      <c r="C69" s="274" t="s">
        <v>294</v>
      </c>
      <c r="D69" s="273" t="s">
        <v>291</v>
      </c>
      <c r="E69" s="273">
        <v>1</v>
      </c>
      <c r="F69" s="273" t="s">
        <v>47</v>
      </c>
      <c r="G69" s="275" t="s">
        <v>298</v>
      </c>
      <c r="H69" s="275" t="s">
        <v>299</v>
      </c>
      <c r="I69" s="283"/>
    </row>
    <row r="70" spans="2:9" ht="13.5" customHeight="1" x14ac:dyDescent="0.2">
      <c r="B70" s="282" t="s">
        <v>112</v>
      </c>
      <c r="C70" s="274" t="s">
        <v>295</v>
      </c>
      <c r="D70" s="273" t="s">
        <v>291</v>
      </c>
      <c r="E70" s="273">
        <v>2</v>
      </c>
      <c r="F70" s="273" t="s">
        <v>174</v>
      </c>
      <c r="G70" s="275" t="s">
        <v>298</v>
      </c>
      <c r="H70" s="275" t="s">
        <v>48</v>
      </c>
      <c r="I70" s="283"/>
    </row>
    <row r="71" spans="2:9" ht="13.5" customHeight="1" x14ac:dyDescent="0.2">
      <c r="B71" s="282" t="s">
        <v>292</v>
      </c>
      <c r="C71" s="274" t="s">
        <v>296</v>
      </c>
      <c r="D71" s="273">
        <v>9</v>
      </c>
      <c r="E71" s="273">
        <v>2</v>
      </c>
      <c r="F71" s="273" t="s">
        <v>174</v>
      </c>
      <c r="G71" s="275" t="s">
        <v>298</v>
      </c>
      <c r="H71" s="275" t="s">
        <v>299</v>
      </c>
      <c r="I71" s="283"/>
    </row>
    <row r="72" spans="2:9" ht="13.5" customHeight="1" x14ac:dyDescent="0.2">
      <c r="B72" s="282" t="s">
        <v>293</v>
      </c>
      <c r="C72" s="274" t="s">
        <v>297</v>
      </c>
      <c r="D72" s="273" t="s">
        <v>292</v>
      </c>
      <c r="E72" s="273"/>
      <c r="F72" s="273"/>
      <c r="G72" s="275"/>
      <c r="H72" s="275"/>
      <c r="I72" s="283"/>
    </row>
    <row r="73" spans="2:9" ht="13.5" customHeight="1" x14ac:dyDescent="0.2">
      <c r="B73" s="282">
        <v>10</v>
      </c>
      <c r="C73" s="274" t="s">
        <v>115</v>
      </c>
      <c r="D73" s="273" t="s">
        <v>293</v>
      </c>
      <c r="E73" s="273">
        <v>2</v>
      </c>
      <c r="F73" s="273" t="s">
        <v>174</v>
      </c>
      <c r="G73" s="275" t="s">
        <v>193</v>
      </c>
      <c r="H73" s="275" t="s">
        <v>48</v>
      </c>
      <c r="I73" s="283"/>
    </row>
    <row r="74" spans="2:9" ht="13.5" customHeight="1" x14ac:dyDescent="0.2">
      <c r="B74" s="282" t="s">
        <v>118</v>
      </c>
      <c r="C74" s="274" t="s">
        <v>300</v>
      </c>
      <c r="D74" s="273" t="s">
        <v>118</v>
      </c>
      <c r="E74" s="273">
        <v>2</v>
      </c>
      <c r="F74" s="273" t="s">
        <v>174</v>
      </c>
      <c r="G74" s="275" t="s">
        <v>193</v>
      </c>
      <c r="H74" s="275" t="s">
        <v>48</v>
      </c>
      <c r="I74" s="283"/>
    </row>
    <row r="75" spans="2:9" ht="13.5" customHeight="1" x14ac:dyDescent="0.2">
      <c r="B75" s="282" t="s">
        <v>119</v>
      </c>
      <c r="C75" s="274" t="s">
        <v>301</v>
      </c>
      <c r="D75" s="273" t="s">
        <v>119</v>
      </c>
      <c r="E75" s="273">
        <v>2</v>
      </c>
      <c r="F75" s="273" t="s">
        <v>174</v>
      </c>
      <c r="G75" s="275" t="s">
        <v>193</v>
      </c>
      <c r="H75" s="275" t="s">
        <v>48</v>
      </c>
      <c r="I75" s="283"/>
    </row>
    <row r="76" spans="2:9" ht="13.5" customHeight="1" x14ac:dyDescent="0.2">
      <c r="B76" s="282" t="s">
        <v>120</v>
      </c>
      <c r="C76" s="274" t="s">
        <v>302</v>
      </c>
      <c r="D76" s="273" t="s">
        <v>120</v>
      </c>
      <c r="E76" s="273"/>
      <c r="F76" s="273"/>
      <c r="G76" s="275"/>
      <c r="H76" s="275"/>
      <c r="I76" s="283"/>
    </row>
    <row r="77" spans="2:9" ht="13.5" customHeight="1" x14ac:dyDescent="0.2">
      <c r="B77" s="282">
        <v>11</v>
      </c>
      <c r="C77" s="274" t="s">
        <v>171</v>
      </c>
      <c r="D77" s="273" t="s">
        <v>120</v>
      </c>
      <c r="E77" s="273">
        <v>2</v>
      </c>
      <c r="F77" s="273" t="s">
        <v>174</v>
      </c>
      <c r="G77" s="275" t="s">
        <v>193</v>
      </c>
      <c r="H77" s="275" t="s">
        <v>48</v>
      </c>
      <c r="I77" s="283"/>
    </row>
    <row r="78" spans="2:9" ht="13.5" customHeight="1" x14ac:dyDescent="0.2">
      <c r="B78" s="282" t="s">
        <v>172</v>
      </c>
      <c r="C78" s="274" t="s">
        <v>306</v>
      </c>
      <c r="D78" s="273" t="s">
        <v>172</v>
      </c>
      <c r="E78" s="273">
        <v>2</v>
      </c>
      <c r="F78" s="273" t="s">
        <v>47</v>
      </c>
      <c r="G78" s="275" t="s">
        <v>193</v>
      </c>
      <c r="H78" s="275" t="s">
        <v>48</v>
      </c>
      <c r="I78" s="283"/>
    </row>
    <row r="79" spans="2:9" ht="13.5" customHeight="1" x14ac:dyDescent="0.2">
      <c r="B79" s="282" t="s">
        <v>303</v>
      </c>
      <c r="C79" s="274" t="s">
        <v>307</v>
      </c>
      <c r="D79" s="273" t="s">
        <v>172</v>
      </c>
      <c r="E79" s="273">
        <v>2</v>
      </c>
      <c r="F79" s="273" t="s">
        <v>174</v>
      </c>
      <c r="G79" s="275" t="s">
        <v>241</v>
      </c>
      <c r="H79" s="275" t="s">
        <v>48</v>
      </c>
      <c r="I79" s="283"/>
    </row>
    <row r="80" spans="2:9" ht="13.5" customHeight="1" x14ac:dyDescent="0.2">
      <c r="B80" s="282" t="s">
        <v>304</v>
      </c>
      <c r="C80" s="274" t="s">
        <v>308</v>
      </c>
      <c r="D80" s="273">
        <v>11</v>
      </c>
      <c r="E80" s="273">
        <v>2</v>
      </c>
      <c r="F80" s="273" t="s">
        <v>174</v>
      </c>
      <c r="G80" s="275" t="s">
        <v>241</v>
      </c>
      <c r="H80" s="275" t="s">
        <v>48</v>
      </c>
      <c r="I80" s="283"/>
    </row>
    <row r="81" spans="2:9" ht="13.5" customHeight="1" thickBot="1" x14ac:dyDescent="0.25">
      <c r="B81" s="284" t="s">
        <v>305</v>
      </c>
      <c r="C81" s="285" t="s">
        <v>309</v>
      </c>
      <c r="D81" s="286" t="s">
        <v>304</v>
      </c>
      <c r="E81" s="286"/>
      <c r="F81" s="286"/>
      <c r="G81" s="287"/>
      <c r="H81" s="287"/>
      <c r="I81" s="288"/>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175</v>
      </c>
      <c r="F3" s="38"/>
      <c r="G3" s="39"/>
      <c r="H3" s="40"/>
    </row>
    <row r="5" spans="1:66" ht="34.5" customHeight="1" thickBot="1" x14ac:dyDescent="0.3">
      <c r="A5" s="41" t="s">
        <v>140</v>
      </c>
      <c r="D5" s="105" t="s">
        <v>170</v>
      </c>
      <c r="E5" s="324" t="s">
        <v>141</v>
      </c>
      <c r="F5" s="325"/>
      <c r="G5" s="326">
        <v>45160</v>
      </c>
      <c r="H5" s="326"/>
    </row>
    <row r="6" spans="1:66" ht="30" customHeight="1" thickTop="1" thickBot="1" x14ac:dyDescent="0.3">
      <c r="A6" s="36" t="s">
        <v>142</v>
      </c>
      <c r="B6" s="36"/>
      <c r="C6" s="36"/>
      <c r="E6" s="324" t="s">
        <v>143</v>
      </c>
      <c r="F6" s="325"/>
      <c r="G6" s="42">
        <v>1</v>
      </c>
      <c r="K6" s="321">
        <f>K7</f>
        <v>45159</v>
      </c>
      <c r="L6" s="322"/>
      <c r="M6" s="322"/>
      <c r="N6" s="322"/>
      <c r="O6" s="322"/>
      <c r="P6" s="322"/>
      <c r="Q6" s="323"/>
      <c r="R6" s="321">
        <f>R7</f>
        <v>45166</v>
      </c>
      <c r="S6" s="322"/>
      <c r="T6" s="322"/>
      <c r="U6" s="322"/>
      <c r="V6" s="322"/>
      <c r="W6" s="322"/>
      <c r="X6" s="323"/>
      <c r="Y6" s="321">
        <f>Y7</f>
        <v>45173</v>
      </c>
      <c r="Z6" s="322"/>
      <c r="AA6" s="322"/>
      <c r="AB6" s="322"/>
      <c r="AC6" s="322"/>
      <c r="AD6" s="322"/>
      <c r="AE6" s="323"/>
      <c r="AF6" s="321">
        <f>AF7</f>
        <v>45180</v>
      </c>
      <c r="AG6" s="322"/>
      <c r="AH6" s="322"/>
      <c r="AI6" s="322"/>
      <c r="AJ6" s="322"/>
      <c r="AK6" s="322"/>
      <c r="AL6" s="323"/>
      <c r="AM6" s="321">
        <f>AM7</f>
        <v>45187</v>
      </c>
      <c r="AN6" s="322"/>
      <c r="AO6" s="322"/>
      <c r="AP6" s="322"/>
      <c r="AQ6" s="322"/>
      <c r="AR6" s="322"/>
      <c r="AS6" s="323"/>
      <c r="AT6" s="321">
        <f>AT7</f>
        <v>45194</v>
      </c>
      <c r="AU6" s="322"/>
      <c r="AV6" s="322"/>
      <c r="AW6" s="322"/>
      <c r="AX6" s="322"/>
      <c r="AY6" s="322"/>
      <c r="AZ6" s="323"/>
      <c r="BA6" s="321">
        <f>BA7</f>
        <v>45201</v>
      </c>
      <c r="BB6" s="322"/>
      <c r="BC6" s="322"/>
      <c r="BD6" s="322"/>
      <c r="BE6" s="322"/>
      <c r="BF6" s="322"/>
      <c r="BG6" s="323"/>
      <c r="BH6" s="321">
        <f>BH7</f>
        <v>45208</v>
      </c>
      <c r="BI6" s="322"/>
      <c r="BJ6" s="322"/>
      <c r="BK6" s="322"/>
      <c r="BL6" s="322"/>
      <c r="BM6" s="322"/>
      <c r="BN6" s="323"/>
    </row>
    <row r="7" spans="1:66" ht="15" customHeight="1" x14ac:dyDescent="0.25">
      <c r="A7" s="36" t="s">
        <v>144</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145</v>
      </c>
      <c r="B8" s="36"/>
      <c r="C8" s="36"/>
      <c r="D8" s="47" t="s">
        <v>146</v>
      </c>
      <c r="E8" s="48" t="s">
        <v>147</v>
      </c>
      <c r="F8" s="48" t="s">
        <v>148</v>
      </c>
      <c r="G8" s="48" t="s">
        <v>149</v>
      </c>
      <c r="H8" s="48" t="s">
        <v>150</v>
      </c>
      <c r="I8" s="48"/>
      <c r="J8" s="48" t="s">
        <v>151</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152</v>
      </c>
      <c r="E9" s="50"/>
      <c r="G9"/>
      <c r="J9">
        <f>IF(OR(ISBLANK(início_da_tarefa),ISBLANK(término_da_tarefa)),"",término_da_tarefa-início_da_tarefa+1)</f>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153</v>
      </c>
      <c r="B10" s="36"/>
      <c r="C10" s="36"/>
      <c r="D10" s="52" t="s">
        <v>55</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154</v>
      </c>
      <c r="B11" s="36"/>
      <c r="C11" s="36"/>
      <c r="D11" s="58" t="s">
        <v>53</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156</v>
      </c>
      <c r="B12" s="36"/>
      <c r="C12" s="36"/>
      <c r="D12" s="58" t="s">
        <v>157</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158</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159</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160</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161</v>
      </c>
      <c r="B16" s="36"/>
      <c r="C16" s="36"/>
      <c r="D16" s="63" t="s">
        <v>162</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155</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157</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158</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159</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160</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163</v>
      </c>
      <c r="B22" s="41"/>
      <c r="C22" s="41"/>
      <c r="D22" s="72" t="s">
        <v>164</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155</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157</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158</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159</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160</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163</v>
      </c>
      <c r="B28" s="41"/>
      <c r="C28" s="41"/>
      <c r="D28" s="81" t="s">
        <v>165</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155</v>
      </c>
      <c r="E29" s="87"/>
      <c r="F29" s="88"/>
      <c r="G29" s="89" t="s">
        <v>166</v>
      </c>
      <c r="H29" s="89" t="s">
        <v>166</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157</v>
      </c>
      <c r="E30" s="87"/>
      <c r="F30" s="88"/>
      <c r="G30" s="89" t="s">
        <v>166</v>
      </c>
      <c r="H30" s="89" t="s">
        <v>166</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158</v>
      </c>
      <c r="E31" s="87"/>
      <c r="F31" s="88"/>
      <c r="G31" s="89" t="s">
        <v>166</v>
      </c>
      <c r="H31" s="89" t="s">
        <v>166</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159</v>
      </c>
      <c r="E32" s="87"/>
      <c r="F32" s="88"/>
      <c r="G32" s="89" t="s">
        <v>166</v>
      </c>
      <c r="H32" s="89" t="s">
        <v>166</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160</v>
      </c>
      <c r="E33" s="87"/>
      <c r="F33" s="88"/>
      <c r="G33" s="89" t="s">
        <v>166</v>
      </c>
      <c r="H33" s="89" t="s">
        <v>166</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167</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168</v>
      </c>
      <c r="B35" s="36"/>
      <c r="C35" s="36"/>
      <c r="D35" s="94" t="s">
        <v>169</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137</v>
      </c>
      <c r="B3" s="29"/>
      <c r="C3" s="29"/>
      <c r="D3" s="29"/>
      <c r="E3" s="32"/>
    </row>
    <row r="4" spans="1:5" x14ac:dyDescent="0.2">
      <c r="A4" s="30" t="s">
        <v>2</v>
      </c>
      <c r="B4" s="30" t="s">
        <v>4</v>
      </c>
      <c r="C4" s="30" t="s">
        <v>51</v>
      </c>
      <c r="D4" s="30" t="s">
        <v>0</v>
      </c>
      <c r="E4" s="32" t="s">
        <v>134</v>
      </c>
    </row>
    <row r="5" spans="1:5" x14ac:dyDescent="0.2">
      <c r="A5" s="28" t="s">
        <v>11</v>
      </c>
      <c r="B5" s="28" t="s">
        <v>56</v>
      </c>
      <c r="C5" s="28" t="s">
        <v>53</v>
      </c>
      <c r="D5" s="28" t="s">
        <v>11</v>
      </c>
      <c r="E5" s="32">
        <v>1000</v>
      </c>
    </row>
    <row r="6" spans="1:5" x14ac:dyDescent="0.2">
      <c r="A6" s="34"/>
      <c r="B6" s="34"/>
      <c r="C6" s="28" t="s">
        <v>52</v>
      </c>
      <c r="D6" s="28" t="s">
        <v>15</v>
      </c>
      <c r="E6" s="32">
        <v>1000</v>
      </c>
    </row>
    <row r="7" spans="1:5" x14ac:dyDescent="0.2">
      <c r="A7" s="34"/>
      <c r="B7" s="34"/>
      <c r="C7" s="28" t="s">
        <v>54</v>
      </c>
      <c r="D7" s="28" t="s">
        <v>14</v>
      </c>
      <c r="E7" s="32">
        <v>2000</v>
      </c>
    </row>
    <row r="8" spans="1:5" x14ac:dyDescent="0.2">
      <c r="A8" s="28" t="s">
        <v>15</v>
      </c>
      <c r="B8" s="28" t="s">
        <v>67</v>
      </c>
      <c r="C8" s="28" t="s">
        <v>132</v>
      </c>
      <c r="D8" s="28" t="s">
        <v>16</v>
      </c>
      <c r="E8" s="32">
        <v>2000</v>
      </c>
    </row>
    <row r="9" spans="1:5" x14ac:dyDescent="0.2">
      <c r="A9" s="34"/>
      <c r="B9" s="28" t="s">
        <v>56</v>
      </c>
      <c r="C9" s="28" t="s">
        <v>129</v>
      </c>
      <c r="D9" s="28" t="s">
        <v>8</v>
      </c>
      <c r="E9" s="32">
        <v>700</v>
      </c>
    </row>
    <row r="10" spans="1:5" x14ac:dyDescent="0.2">
      <c r="A10" s="34"/>
      <c r="B10" s="28" t="s">
        <v>135</v>
      </c>
      <c r="C10" s="28" t="s">
        <v>57</v>
      </c>
      <c r="D10" s="28">
        <v>2</v>
      </c>
      <c r="E10" s="32"/>
    </row>
    <row r="11" spans="1:5" x14ac:dyDescent="0.2">
      <c r="A11" s="28" t="s">
        <v>118</v>
      </c>
      <c r="B11" s="28" t="s">
        <v>127</v>
      </c>
      <c r="C11" s="28" t="s">
        <v>116</v>
      </c>
      <c r="D11" s="28" t="s">
        <v>118</v>
      </c>
      <c r="E11" s="32">
        <v>4000</v>
      </c>
    </row>
    <row r="12" spans="1:5" x14ac:dyDescent="0.2">
      <c r="A12" s="28" t="s">
        <v>119</v>
      </c>
      <c r="B12" s="28" t="s">
        <v>126</v>
      </c>
      <c r="C12" s="28" t="s">
        <v>117</v>
      </c>
      <c r="D12" s="28" t="s">
        <v>119</v>
      </c>
      <c r="E12" s="32">
        <v>1000</v>
      </c>
    </row>
    <row r="13" spans="1:5" x14ac:dyDescent="0.2">
      <c r="A13" s="28" t="s">
        <v>120</v>
      </c>
      <c r="B13" s="28" t="s">
        <v>126</v>
      </c>
      <c r="C13" s="28" t="s">
        <v>121</v>
      </c>
      <c r="D13" s="28" t="s">
        <v>120</v>
      </c>
      <c r="E13" s="32">
        <v>1000</v>
      </c>
    </row>
    <row r="14" spans="1:5" x14ac:dyDescent="0.2">
      <c r="A14" s="28" t="s">
        <v>7</v>
      </c>
      <c r="B14" s="28" t="s">
        <v>56</v>
      </c>
      <c r="C14" s="28" t="s">
        <v>58</v>
      </c>
      <c r="D14" s="28" t="s">
        <v>7</v>
      </c>
      <c r="E14" s="32">
        <v>2000</v>
      </c>
    </row>
    <row r="15" spans="1:5" x14ac:dyDescent="0.2">
      <c r="A15" s="28" t="s">
        <v>8</v>
      </c>
      <c r="B15" s="28" t="s">
        <v>56</v>
      </c>
      <c r="C15" s="28" t="s">
        <v>63</v>
      </c>
      <c r="D15" s="28" t="s">
        <v>9</v>
      </c>
      <c r="E15" s="32">
        <v>400</v>
      </c>
    </row>
    <row r="16" spans="1:5" x14ac:dyDescent="0.2">
      <c r="A16" s="34"/>
      <c r="B16" s="34"/>
      <c r="C16" s="28" t="s">
        <v>59</v>
      </c>
      <c r="D16" s="28" t="s">
        <v>43</v>
      </c>
      <c r="E16" s="32">
        <v>500</v>
      </c>
    </row>
    <row r="17" spans="1:5" x14ac:dyDescent="0.2">
      <c r="A17" s="34"/>
      <c r="B17" s="34"/>
      <c r="C17" s="28" t="s">
        <v>62</v>
      </c>
      <c r="D17" s="28" t="s">
        <v>66</v>
      </c>
      <c r="E17" s="32">
        <v>200</v>
      </c>
    </row>
    <row r="18" spans="1:5" x14ac:dyDescent="0.2">
      <c r="A18" s="34"/>
      <c r="B18" s="34"/>
      <c r="C18" s="28" t="s">
        <v>61</v>
      </c>
      <c r="D18" s="28" t="s">
        <v>65</v>
      </c>
      <c r="E18" s="32">
        <v>800</v>
      </c>
    </row>
    <row r="19" spans="1:5" x14ac:dyDescent="0.2">
      <c r="A19" s="34"/>
      <c r="B19" s="34"/>
      <c r="C19" s="28" t="s">
        <v>60</v>
      </c>
      <c r="D19" s="28" t="s">
        <v>44</v>
      </c>
      <c r="E19" s="32">
        <v>1000</v>
      </c>
    </row>
    <row r="20" spans="1:5" x14ac:dyDescent="0.2">
      <c r="A20" s="28" t="s">
        <v>9</v>
      </c>
      <c r="B20" s="28" t="s">
        <v>135</v>
      </c>
      <c r="C20" s="28" t="s">
        <v>64</v>
      </c>
      <c r="D20" s="28">
        <v>3</v>
      </c>
      <c r="E20" s="32"/>
    </row>
    <row r="21" spans="1:5" x14ac:dyDescent="0.2">
      <c r="A21" s="28" t="s">
        <v>16</v>
      </c>
      <c r="B21" s="28" t="s">
        <v>67</v>
      </c>
      <c r="C21" s="28" t="s">
        <v>69</v>
      </c>
      <c r="D21" s="28" t="s">
        <v>130</v>
      </c>
      <c r="E21" s="32">
        <v>500</v>
      </c>
    </row>
    <row r="22" spans="1:5" x14ac:dyDescent="0.2">
      <c r="A22" s="28" t="s">
        <v>130</v>
      </c>
      <c r="B22" s="28" t="s">
        <v>67</v>
      </c>
      <c r="C22" s="28" t="s">
        <v>70</v>
      </c>
      <c r="D22" s="28" t="s">
        <v>71</v>
      </c>
      <c r="E22" s="32">
        <v>500</v>
      </c>
    </row>
    <row r="23" spans="1:5" x14ac:dyDescent="0.2">
      <c r="A23" s="28" t="s">
        <v>71</v>
      </c>
      <c r="B23" s="28" t="s">
        <v>67</v>
      </c>
      <c r="C23" s="28" t="s">
        <v>133</v>
      </c>
      <c r="D23" s="28" t="s">
        <v>17</v>
      </c>
      <c r="E23" s="32">
        <v>1000</v>
      </c>
    </row>
    <row r="24" spans="1:5" x14ac:dyDescent="0.2">
      <c r="A24" s="28" t="s">
        <v>17</v>
      </c>
      <c r="B24" s="28" t="s">
        <v>67</v>
      </c>
      <c r="C24" s="28" t="s">
        <v>68</v>
      </c>
      <c r="D24" s="28" t="s">
        <v>131</v>
      </c>
      <c r="E24" s="32">
        <v>500</v>
      </c>
    </row>
    <row r="25" spans="1:5" x14ac:dyDescent="0.2">
      <c r="A25" s="28" t="s">
        <v>131</v>
      </c>
      <c r="B25" s="28" t="s">
        <v>135</v>
      </c>
      <c r="C25" s="28" t="s">
        <v>72</v>
      </c>
      <c r="D25" s="28">
        <v>4</v>
      </c>
      <c r="E25" s="32"/>
    </row>
    <row r="26" spans="1:5" x14ac:dyDescent="0.2">
      <c r="A26" s="28" t="s">
        <v>139</v>
      </c>
      <c r="B26" s="28" t="s">
        <v>67</v>
      </c>
      <c r="C26" s="28" t="s">
        <v>138</v>
      </c>
      <c r="D26" s="28" t="s">
        <v>139</v>
      </c>
      <c r="E26" s="32">
        <v>700</v>
      </c>
    </row>
    <row r="27" spans="1:5" x14ac:dyDescent="0.2">
      <c r="A27" s="28" t="s">
        <v>10</v>
      </c>
      <c r="B27" s="28" t="s">
        <v>74</v>
      </c>
      <c r="C27" s="28" t="s">
        <v>73</v>
      </c>
      <c r="D27" s="28" t="s">
        <v>10</v>
      </c>
      <c r="E27" s="32">
        <v>500</v>
      </c>
    </row>
    <row r="28" spans="1:5" x14ac:dyDescent="0.2">
      <c r="A28" s="28" t="s">
        <v>76</v>
      </c>
      <c r="B28" s="28" t="s">
        <v>74</v>
      </c>
      <c r="C28" s="28" t="s">
        <v>75</v>
      </c>
      <c r="D28" s="28" t="s">
        <v>76</v>
      </c>
      <c r="E28" s="32">
        <v>5000</v>
      </c>
    </row>
    <row r="29" spans="1:5" x14ac:dyDescent="0.2">
      <c r="A29" s="28" t="s">
        <v>34</v>
      </c>
      <c r="B29" s="28" t="s">
        <v>74</v>
      </c>
      <c r="C29" s="28" t="s">
        <v>77</v>
      </c>
      <c r="D29" s="28" t="s">
        <v>34</v>
      </c>
      <c r="E29" s="32">
        <v>700</v>
      </c>
    </row>
    <row r="30" spans="1:5" x14ac:dyDescent="0.2">
      <c r="A30" s="28" t="s">
        <v>46</v>
      </c>
      <c r="B30" s="28" t="s">
        <v>74</v>
      </c>
      <c r="C30" s="28" t="s">
        <v>80</v>
      </c>
      <c r="D30" s="28" t="s">
        <v>46</v>
      </c>
      <c r="E30" s="32">
        <v>500</v>
      </c>
    </row>
    <row r="31" spans="1:5" x14ac:dyDescent="0.2">
      <c r="A31" s="28" t="s">
        <v>78</v>
      </c>
      <c r="B31" s="28" t="s">
        <v>74</v>
      </c>
      <c r="C31" s="28" t="s">
        <v>81</v>
      </c>
      <c r="D31" s="28" t="s">
        <v>78</v>
      </c>
      <c r="E31" s="32">
        <v>300</v>
      </c>
    </row>
    <row r="32" spans="1:5" x14ac:dyDescent="0.2">
      <c r="A32" s="28" t="s">
        <v>79</v>
      </c>
      <c r="B32" s="28" t="s">
        <v>74</v>
      </c>
      <c r="C32" s="28" t="s">
        <v>82</v>
      </c>
      <c r="D32" s="28" t="s">
        <v>79</v>
      </c>
      <c r="E32" s="32">
        <v>1000</v>
      </c>
    </row>
    <row r="33" spans="1:5" x14ac:dyDescent="0.2">
      <c r="A33" s="28" t="s">
        <v>18</v>
      </c>
      <c r="B33" s="28" t="s">
        <v>122</v>
      </c>
      <c r="C33" s="28" t="s">
        <v>83</v>
      </c>
      <c r="D33" s="28" t="s">
        <v>18</v>
      </c>
      <c r="E33" s="32">
        <v>3000</v>
      </c>
    </row>
    <row r="34" spans="1:5" x14ac:dyDescent="0.2">
      <c r="A34" s="28" t="s">
        <v>19</v>
      </c>
      <c r="B34" s="28" t="s">
        <v>122</v>
      </c>
      <c r="C34" s="28" t="s">
        <v>84</v>
      </c>
      <c r="D34" s="28" t="s">
        <v>19</v>
      </c>
      <c r="E34" s="32">
        <v>1000</v>
      </c>
    </row>
    <row r="35" spans="1:5" x14ac:dyDescent="0.2">
      <c r="A35" s="28" t="s">
        <v>20</v>
      </c>
      <c r="B35" s="28" t="s">
        <v>122</v>
      </c>
      <c r="C35" s="28" t="s">
        <v>85</v>
      </c>
      <c r="D35" s="28" t="s">
        <v>20</v>
      </c>
      <c r="E35" s="32">
        <v>1000</v>
      </c>
    </row>
    <row r="36" spans="1:5" x14ac:dyDescent="0.2">
      <c r="A36" s="28" t="s">
        <v>90</v>
      </c>
      <c r="B36" s="28" t="s">
        <v>123</v>
      </c>
      <c r="C36" s="28" t="s">
        <v>87</v>
      </c>
      <c r="D36" s="28" t="s">
        <v>90</v>
      </c>
      <c r="E36" s="32">
        <v>30000</v>
      </c>
    </row>
    <row r="37" spans="1:5" x14ac:dyDescent="0.2">
      <c r="A37" s="28" t="s">
        <v>91</v>
      </c>
      <c r="B37" s="28" t="s">
        <v>124</v>
      </c>
      <c r="C37" s="28" t="s">
        <v>88</v>
      </c>
      <c r="D37" s="28" t="s">
        <v>91</v>
      </c>
      <c r="E37" s="32">
        <v>700</v>
      </c>
    </row>
    <row r="38" spans="1:5" x14ac:dyDescent="0.2">
      <c r="A38" s="28" t="s">
        <v>92</v>
      </c>
      <c r="B38" s="28" t="s">
        <v>122</v>
      </c>
      <c r="C38" s="28" t="s">
        <v>89</v>
      </c>
      <c r="D38" s="28" t="s">
        <v>92</v>
      </c>
      <c r="E38" s="32">
        <v>500</v>
      </c>
    </row>
    <row r="39" spans="1:5" x14ac:dyDescent="0.2">
      <c r="A39" s="28" t="s">
        <v>97</v>
      </c>
      <c r="B39" s="28" t="s">
        <v>125</v>
      </c>
      <c r="C39" s="28" t="s">
        <v>94</v>
      </c>
      <c r="D39" s="28" t="s">
        <v>97</v>
      </c>
      <c r="E39" s="32">
        <v>15000</v>
      </c>
    </row>
    <row r="40" spans="1:5" x14ac:dyDescent="0.2">
      <c r="A40" s="28" t="s">
        <v>98</v>
      </c>
      <c r="B40" s="28" t="s">
        <v>126</v>
      </c>
      <c r="C40" s="28" t="s">
        <v>95</v>
      </c>
      <c r="D40" s="28" t="s">
        <v>98</v>
      </c>
      <c r="E40" s="32">
        <v>10000</v>
      </c>
    </row>
    <row r="41" spans="1:5" x14ac:dyDescent="0.2">
      <c r="A41" s="28" t="s">
        <v>100</v>
      </c>
      <c r="B41" s="28" t="s">
        <v>126</v>
      </c>
      <c r="C41" s="28" t="s">
        <v>96</v>
      </c>
      <c r="D41" s="28" t="s">
        <v>100</v>
      </c>
      <c r="E41" s="32">
        <v>10000</v>
      </c>
    </row>
    <row r="42" spans="1:5" x14ac:dyDescent="0.2">
      <c r="A42" s="28" t="s">
        <v>105</v>
      </c>
      <c r="B42" s="28" t="s">
        <v>128</v>
      </c>
      <c r="C42" s="28" t="s">
        <v>102</v>
      </c>
      <c r="D42" s="28" t="s">
        <v>105</v>
      </c>
      <c r="E42" s="32">
        <v>5000</v>
      </c>
    </row>
    <row r="43" spans="1:5" x14ac:dyDescent="0.2">
      <c r="A43" s="28" t="s">
        <v>106</v>
      </c>
      <c r="B43" s="28" t="s">
        <v>128</v>
      </c>
      <c r="C43" s="28" t="s">
        <v>103</v>
      </c>
      <c r="D43" s="28" t="s">
        <v>106</v>
      </c>
      <c r="E43" s="32">
        <v>4000</v>
      </c>
    </row>
    <row r="44" spans="1:5" x14ac:dyDescent="0.2">
      <c r="A44" s="28" t="s">
        <v>107</v>
      </c>
      <c r="B44" s="28" t="s">
        <v>128</v>
      </c>
      <c r="C44" s="28" t="s">
        <v>104</v>
      </c>
      <c r="D44" s="28" t="s">
        <v>107</v>
      </c>
      <c r="E44" s="32">
        <v>1000</v>
      </c>
    </row>
    <row r="45" spans="1:5" x14ac:dyDescent="0.2">
      <c r="A45" s="28" t="s">
        <v>112</v>
      </c>
      <c r="B45" s="28" t="s">
        <v>128</v>
      </c>
      <c r="C45" s="28" t="s">
        <v>109</v>
      </c>
      <c r="D45" s="28" t="s">
        <v>112</v>
      </c>
      <c r="E45" s="32">
        <v>10000</v>
      </c>
    </row>
    <row r="46" spans="1:5" x14ac:dyDescent="0.2">
      <c r="A46" s="28" t="s">
        <v>113</v>
      </c>
      <c r="B46" s="28" t="s">
        <v>128</v>
      </c>
      <c r="C46" s="28" t="s">
        <v>110</v>
      </c>
      <c r="D46" s="28" t="s">
        <v>113</v>
      </c>
      <c r="E46" s="32">
        <v>20000</v>
      </c>
    </row>
    <row r="47" spans="1:5" x14ac:dyDescent="0.2">
      <c r="A47" s="28" t="s">
        <v>114</v>
      </c>
      <c r="B47" s="28" t="s">
        <v>128</v>
      </c>
      <c r="C47" s="28" t="s">
        <v>111</v>
      </c>
      <c r="D47" s="28" t="s">
        <v>114</v>
      </c>
      <c r="E47" s="32">
        <v>10000</v>
      </c>
    </row>
    <row r="48" spans="1:5" x14ac:dyDescent="0.2">
      <c r="A48" s="28" t="s">
        <v>135</v>
      </c>
      <c r="B48" s="28" t="s">
        <v>135</v>
      </c>
      <c r="C48" s="28" t="s">
        <v>115</v>
      </c>
      <c r="D48" s="28">
        <v>10</v>
      </c>
      <c r="E48" s="32"/>
    </row>
    <row r="49" spans="1:5" x14ac:dyDescent="0.2">
      <c r="A49" s="34"/>
      <c r="B49" s="34"/>
      <c r="C49" s="28" t="s">
        <v>55</v>
      </c>
      <c r="D49" s="28">
        <v>1</v>
      </c>
      <c r="E49" s="32"/>
    </row>
    <row r="50" spans="1:5" x14ac:dyDescent="0.2">
      <c r="A50" s="34"/>
      <c r="B50" s="34"/>
      <c r="C50" s="28" t="s">
        <v>62</v>
      </c>
      <c r="D50" s="28">
        <v>5</v>
      </c>
      <c r="E50" s="32"/>
    </row>
    <row r="51" spans="1:5" x14ac:dyDescent="0.2">
      <c r="A51" s="34"/>
      <c r="B51" s="34"/>
      <c r="C51" s="28" t="s">
        <v>93</v>
      </c>
      <c r="D51" s="28">
        <v>7</v>
      </c>
      <c r="E51" s="32"/>
    </row>
    <row r="52" spans="1:5" x14ac:dyDescent="0.2">
      <c r="A52" s="34"/>
      <c r="B52" s="34"/>
      <c r="C52" s="28" t="s">
        <v>108</v>
      </c>
      <c r="D52" s="28">
        <v>9</v>
      </c>
      <c r="E52" s="32"/>
    </row>
    <row r="53" spans="1:5" x14ac:dyDescent="0.2">
      <c r="A53" s="34"/>
      <c r="B53" s="34"/>
      <c r="C53" s="28" t="s">
        <v>101</v>
      </c>
      <c r="D53" s="28">
        <v>8</v>
      </c>
      <c r="E53" s="32"/>
    </row>
    <row r="54" spans="1:5" x14ac:dyDescent="0.2">
      <c r="A54" s="34"/>
      <c r="B54" s="34"/>
      <c r="C54" s="28" t="s">
        <v>86</v>
      </c>
      <c r="D54" s="28">
        <v>6</v>
      </c>
      <c r="E54" s="32"/>
    </row>
    <row r="55" spans="1:5" x14ac:dyDescent="0.2">
      <c r="A55" s="31" t="s">
        <v>136</v>
      </c>
      <c r="B55" s="35"/>
      <c r="C55" s="35"/>
      <c r="D55" s="35"/>
      <c r="E55" s="33">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331"/>
      <c r="E5" s="331"/>
      <c r="F5" s="331"/>
      <c r="G5" s="331"/>
      <c r="H5" s="331"/>
      <c r="I5" s="331"/>
      <c r="J5" s="331"/>
      <c r="K5" s="331"/>
      <c r="L5" s="331"/>
      <c r="M5" s="331"/>
      <c r="N5" s="331"/>
      <c r="O5" s="331"/>
      <c r="P5" s="331"/>
      <c r="Q5" s="331"/>
      <c r="R5" s="331"/>
      <c r="S5" s="331"/>
      <c r="T5" s="331"/>
      <c r="U5" s="331"/>
      <c r="V5" s="331"/>
      <c r="W5" s="331"/>
      <c r="X5" s="332"/>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333" t="s">
        <v>37</v>
      </c>
      <c r="E7" s="334"/>
      <c r="F7" s="334"/>
      <c r="G7" s="335"/>
      <c r="H7" s="336" t="s">
        <v>38</v>
      </c>
      <c r="I7" s="334"/>
      <c r="J7" s="334"/>
      <c r="K7" s="335"/>
      <c r="L7" s="336" t="s">
        <v>39</v>
      </c>
      <c r="M7" s="334"/>
      <c r="N7" s="334"/>
      <c r="O7" s="335"/>
      <c r="P7" s="336" t="s">
        <v>40</v>
      </c>
      <c r="Q7" s="334"/>
      <c r="R7" s="334"/>
      <c r="S7" s="335"/>
      <c r="T7" s="336" t="s">
        <v>41</v>
      </c>
      <c r="U7" s="334"/>
      <c r="V7" s="334"/>
      <c r="W7" s="335"/>
      <c r="X7" s="336" t="s">
        <v>42</v>
      </c>
      <c r="Y7" s="334"/>
      <c r="Z7" s="334"/>
      <c r="AA7" s="335"/>
    </row>
    <row r="8" spans="2:27" s="10" customFormat="1" ht="15.75" x14ac:dyDescent="0.2">
      <c r="B8" s="11" t="s">
        <v>11</v>
      </c>
      <c r="C8" s="9" t="s">
        <v>12</v>
      </c>
      <c r="D8" s="327">
        <v>30000</v>
      </c>
      <c r="E8" s="328"/>
      <c r="F8" s="328"/>
      <c r="G8" s="329"/>
      <c r="H8" s="327"/>
      <c r="I8" s="328"/>
      <c r="J8" s="328"/>
      <c r="K8" s="329"/>
      <c r="L8" s="327"/>
      <c r="M8" s="328"/>
      <c r="N8" s="328"/>
      <c r="O8" s="329"/>
      <c r="P8" s="327"/>
      <c r="Q8" s="328"/>
      <c r="R8" s="328"/>
      <c r="S8" s="329"/>
      <c r="T8" s="327"/>
      <c r="U8" s="328"/>
      <c r="V8" s="328"/>
      <c r="W8" s="329"/>
      <c r="X8" s="327"/>
      <c r="Y8" s="328"/>
      <c r="Z8" s="328"/>
      <c r="AA8" s="329"/>
    </row>
    <row r="9" spans="2:27" s="10" customFormat="1" ht="15.75" x14ac:dyDescent="0.2">
      <c r="B9" s="11" t="s">
        <v>14</v>
      </c>
      <c r="C9" s="9" t="s">
        <v>21</v>
      </c>
      <c r="D9" s="327"/>
      <c r="E9" s="328"/>
      <c r="F9" s="328"/>
      <c r="G9" s="329"/>
      <c r="H9" s="327">
        <v>5000</v>
      </c>
      <c r="I9" s="328"/>
      <c r="J9" s="328"/>
      <c r="K9" s="329"/>
      <c r="L9" s="327">
        <v>5000</v>
      </c>
      <c r="M9" s="328"/>
      <c r="N9" s="328"/>
      <c r="O9" s="329"/>
      <c r="P9" s="327">
        <v>5000</v>
      </c>
      <c r="Q9" s="328"/>
      <c r="R9" s="328"/>
      <c r="S9" s="329"/>
      <c r="T9" s="327">
        <v>5000</v>
      </c>
      <c r="U9" s="328"/>
      <c r="V9" s="328"/>
      <c r="W9" s="329"/>
      <c r="X9" s="327"/>
      <c r="Y9" s="328"/>
      <c r="Z9" s="328"/>
      <c r="AA9" s="329"/>
    </row>
    <row r="10" spans="2:27" s="10" customFormat="1" ht="16.5" thickBot="1" x14ac:dyDescent="0.25">
      <c r="B10" s="11" t="s">
        <v>15</v>
      </c>
      <c r="C10" s="9" t="s">
        <v>22</v>
      </c>
      <c r="D10" s="327"/>
      <c r="E10" s="328"/>
      <c r="F10" s="328"/>
      <c r="G10" s="329"/>
      <c r="H10" s="327"/>
      <c r="I10" s="328"/>
      <c r="J10" s="328"/>
      <c r="K10" s="329"/>
      <c r="L10" s="327"/>
      <c r="M10" s="328"/>
      <c r="N10" s="328"/>
      <c r="O10" s="329"/>
      <c r="P10" s="327"/>
      <c r="Q10" s="328"/>
      <c r="R10" s="328"/>
      <c r="S10" s="329"/>
      <c r="T10" s="327"/>
      <c r="U10" s="328"/>
      <c r="V10" s="328"/>
      <c r="W10" s="329"/>
      <c r="X10" s="327">
        <v>10000</v>
      </c>
      <c r="Y10" s="328"/>
      <c r="Z10" s="328"/>
      <c r="AA10" s="329"/>
    </row>
    <row r="11" spans="2:27" ht="15.75" x14ac:dyDescent="0.2">
      <c r="B11" s="12">
        <v>2</v>
      </c>
      <c r="C11" s="13" t="s">
        <v>26</v>
      </c>
      <c r="D11" s="327"/>
      <c r="E11" s="328"/>
      <c r="F11" s="328"/>
      <c r="G11" s="329"/>
      <c r="H11" s="327"/>
      <c r="I11" s="328"/>
      <c r="J11" s="328"/>
      <c r="K11" s="329"/>
      <c r="L11" s="327">
        <v>20000</v>
      </c>
      <c r="M11" s="328"/>
      <c r="N11" s="328"/>
      <c r="O11" s="329"/>
      <c r="P11" s="327">
        <v>40000</v>
      </c>
      <c r="Q11" s="328"/>
      <c r="R11" s="328"/>
      <c r="S11" s="329"/>
      <c r="T11" s="327">
        <v>10000</v>
      </c>
      <c r="U11" s="328"/>
      <c r="V11" s="328"/>
      <c r="W11" s="329"/>
      <c r="X11" s="327">
        <v>10000</v>
      </c>
      <c r="Y11" s="328"/>
      <c r="Z11" s="328"/>
      <c r="AA11" s="329"/>
    </row>
    <row r="12" spans="2:27" ht="15.75" x14ac:dyDescent="0.2">
      <c r="B12" s="6" t="s">
        <v>16</v>
      </c>
      <c r="C12" s="5" t="s">
        <v>32</v>
      </c>
      <c r="D12" s="327"/>
      <c r="E12" s="328"/>
      <c r="F12" s="328"/>
      <c r="G12" s="329"/>
      <c r="H12" s="330">
        <v>10000</v>
      </c>
      <c r="I12" s="328"/>
      <c r="J12" s="328"/>
      <c r="K12" s="329"/>
      <c r="L12" s="327">
        <v>25000</v>
      </c>
      <c r="M12" s="328"/>
      <c r="N12" s="328"/>
      <c r="O12" s="329"/>
      <c r="P12" s="327">
        <v>25000</v>
      </c>
      <c r="Q12" s="328"/>
      <c r="R12" s="328"/>
      <c r="S12" s="329"/>
      <c r="T12" s="327">
        <v>25000</v>
      </c>
      <c r="U12" s="328"/>
      <c r="V12" s="328"/>
      <c r="W12" s="329"/>
      <c r="X12" s="327">
        <v>5000</v>
      </c>
      <c r="Y12" s="328"/>
      <c r="Z12" s="328"/>
      <c r="AA12" s="329"/>
    </row>
    <row r="13" spans="2:27" s="8" customFormat="1" ht="16.5" thickBot="1" x14ac:dyDescent="0.25">
      <c r="B13" s="6" t="s">
        <v>17</v>
      </c>
      <c r="C13" s="5" t="s">
        <v>33</v>
      </c>
      <c r="D13" s="327"/>
      <c r="E13" s="328"/>
      <c r="F13" s="328"/>
      <c r="G13" s="329"/>
      <c r="H13" s="327"/>
      <c r="I13" s="328"/>
      <c r="J13" s="328"/>
      <c r="K13" s="329"/>
      <c r="L13" s="327">
        <v>15000</v>
      </c>
      <c r="M13" s="328"/>
      <c r="N13" s="328"/>
      <c r="O13" s="329"/>
      <c r="P13" s="327">
        <v>15000</v>
      </c>
      <c r="Q13" s="328"/>
      <c r="R13" s="328"/>
      <c r="S13" s="329"/>
      <c r="T13" s="327">
        <v>20000</v>
      </c>
      <c r="U13" s="328"/>
      <c r="V13" s="328"/>
      <c r="W13" s="329"/>
      <c r="X13" s="327">
        <v>10000</v>
      </c>
      <c r="Y13" s="328"/>
      <c r="Z13" s="328"/>
      <c r="AA13" s="329"/>
    </row>
    <row r="14" spans="2:27" s="7" customFormat="1" ht="15.75" x14ac:dyDescent="0.2">
      <c r="B14" s="12">
        <v>4</v>
      </c>
      <c r="C14" s="13" t="s">
        <v>27</v>
      </c>
      <c r="D14" s="327"/>
      <c r="E14" s="328"/>
      <c r="F14" s="328"/>
      <c r="G14" s="329"/>
      <c r="H14" s="327"/>
      <c r="I14" s="328"/>
      <c r="J14" s="328"/>
      <c r="K14" s="329"/>
      <c r="L14" s="327"/>
      <c r="M14" s="328"/>
      <c r="N14" s="328"/>
      <c r="O14" s="329"/>
      <c r="P14" s="327"/>
      <c r="Q14" s="328"/>
      <c r="R14" s="328"/>
      <c r="S14" s="329"/>
      <c r="T14" s="327"/>
      <c r="U14" s="328"/>
      <c r="V14" s="328"/>
      <c r="W14" s="329"/>
      <c r="X14" s="327">
        <v>7000</v>
      </c>
      <c r="Y14" s="328"/>
      <c r="Z14" s="328"/>
      <c r="AA14" s="329"/>
    </row>
    <row r="15" spans="2:27" s="7" customFormat="1" ht="15.75" x14ac:dyDescent="0.2">
      <c r="B15" s="6" t="s">
        <v>18</v>
      </c>
      <c r="C15" s="5" t="s">
        <v>23</v>
      </c>
      <c r="D15" s="327"/>
      <c r="E15" s="328"/>
      <c r="F15" s="328"/>
      <c r="G15" s="329"/>
      <c r="H15" s="327"/>
      <c r="I15" s="328"/>
      <c r="J15" s="328"/>
      <c r="K15" s="329"/>
      <c r="L15" s="327"/>
      <c r="M15" s="328"/>
      <c r="N15" s="328"/>
      <c r="O15" s="329"/>
      <c r="P15" s="327"/>
      <c r="Q15" s="328"/>
      <c r="R15" s="328"/>
      <c r="S15" s="329"/>
      <c r="T15" s="327">
        <v>4000</v>
      </c>
      <c r="U15" s="328"/>
      <c r="V15" s="328"/>
      <c r="W15" s="329"/>
      <c r="X15" s="327">
        <v>4000</v>
      </c>
      <c r="Y15" s="328"/>
      <c r="Z15" s="328"/>
      <c r="AA15" s="329"/>
    </row>
    <row r="16" spans="2:27" ht="15.75" x14ac:dyDescent="0.2">
      <c r="B16" s="6" t="s">
        <v>19</v>
      </c>
      <c r="C16" s="5" t="s">
        <v>24</v>
      </c>
      <c r="D16" s="327"/>
      <c r="E16" s="328"/>
      <c r="F16" s="328"/>
      <c r="G16" s="329"/>
      <c r="H16" s="327"/>
      <c r="I16" s="328"/>
      <c r="J16" s="328"/>
      <c r="K16" s="329"/>
      <c r="L16" s="327"/>
      <c r="M16" s="328"/>
      <c r="N16" s="328"/>
      <c r="O16" s="329"/>
      <c r="P16" s="327"/>
      <c r="Q16" s="328"/>
      <c r="R16" s="328"/>
      <c r="S16" s="329"/>
      <c r="T16" s="327">
        <v>2500</v>
      </c>
      <c r="U16" s="328"/>
      <c r="V16" s="328"/>
      <c r="W16" s="329"/>
      <c r="X16" s="327">
        <v>2500</v>
      </c>
      <c r="Y16" s="328"/>
      <c r="Z16" s="328"/>
      <c r="AA16" s="329"/>
    </row>
    <row r="17" spans="2:27" s="8" customFormat="1" ht="15.75" x14ac:dyDescent="0.2">
      <c r="B17" s="6" t="s">
        <v>20</v>
      </c>
      <c r="C17" s="5" t="s">
        <v>25</v>
      </c>
      <c r="D17" s="327"/>
      <c r="E17" s="328"/>
      <c r="F17" s="328"/>
      <c r="G17" s="329"/>
      <c r="H17" s="327"/>
      <c r="I17" s="328"/>
      <c r="J17" s="328"/>
      <c r="K17" s="329"/>
      <c r="L17" s="327"/>
      <c r="M17" s="328"/>
      <c r="N17" s="328"/>
      <c r="O17" s="329"/>
      <c r="P17" s="327"/>
      <c r="Q17" s="328"/>
      <c r="R17" s="328"/>
      <c r="S17" s="329"/>
      <c r="T17" s="327"/>
      <c r="U17" s="328"/>
      <c r="V17" s="328"/>
      <c r="W17" s="329"/>
      <c r="X17" s="327">
        <v>0</v>
      </c>
      <c r="Y17" s="328"/>
      <c r="Z17" s="328"/>
      <c r="AA17" s="329"/>
    </row>
    <row r="18" spans="2:27" s="7" customFormat="1" ht="15.75" x14ac:dyDescent="0.2">
      <c r="B18" s="6" t="s">
        <v>29</v>
      </c>
      <c r="C18" s="5" t="s">
        <v>30</v>
      </c>
      <c r="D18" s="327"/>
      <c r="E18" s="328"/>
      <c r="F18" s="328"/>
      <c r="G18" s="329"/>
      <c r="H18" s="327">
        <f>20000*35%</f>
        <v>7000</v>
      </c>
      <c r="I18" s="328"/>
      <c r="J18" s="328"/>
      <c r="K18" s="329"/>
      <c r="L18" s="327">
        <f>13000/4</f>
        <v>3250</v>
      </c>
      <c r="M18" s="328"/>
      <c r="N18" s="328"/>
      <c r="O18" s="329"/>
      <c r="P18" s="327">
        <f>13000/4</f>
        <v>3250</v>
      </c>
      <c r="Q18" s="328"/>
      <c r="R18" s="328"/>
      <c r="S18" s="329"/>
      <c r="T18" s="327">
        <f>13000/4</f>
        <v>3250</v>
      </c>
      <c r="U18" s="328"/>
      <c r="V18" s="328"/>
      <c r="W18" s="329"/>
      <c r="X18" s="327">
        <f>13000/4</f>
        <v>3250</v>
      </c>
      <c r="Y18" s="328"/>
      <c r="Z18" s="328"/>
      <c r="AA18" s="329"/>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2"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Diagrama de rede-precedência</vt:lpstr>
      <vt:lpstr>WBS_Detalhado (ordem depend)</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19020057@fecap.br</cp:lastModifiedBy>
  <cp:lastPrinted>2025-09-16T00:33:26Z</cp:lastPrinted>
  <dcterms:created xsi:type="dcterms:W3CDTF">2009-09-10T00:53:44Z</dcterms:created>
  <dcterms:modified xsi:type="dcterms:W3CDTF">2025-09-22T23:36:28Z</dcterms:modified>
</cp:coreProperties>
</file>