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4026300\Downloads\"/>
    </mc:Choice>
  </mc:AlternateContent>
  <xr:revisionPtr revIDLastSave="0" documentId="8_{3663539B-707D-4A3D-98AC-22F256C37C8C}" xr6:coauthVersionLast="36" xr6:coauthVersionMax="36" xr10:uidLastSave="{00000000-0000-0000-0000-000000000000}"/>
  <bookViews>
    <workbookView xWindow="0" yWindow="0" windowWidth="20490" windowHeight="7545" firstSheet="15" activeTab="18" xr2:uid="{00000000-000D-0000-FFFF-FFFF00000000}"/>
  </bookViews>
  <sheets>
    <sheet name="Project Charter" sheetId="1" r:id="rId1"/>
    <sheet name="WBS-MACRO-ATIVIDADE" sheetId="2" r:id="rId2"/>
    <sheet name="WBS_Detalhado (ordem etapas)" sheetId="3" r:id="rId3"/>
    <sheet name="WBS_Detalhado (ordem depend)" sheetId="4" r:id="rId4"/>
    <sheet name="Análise de Stackeholder" sheetId="5" r:id="rId5"/>
    <sheet name="Diagrama de Seta" sheetId="6" r:id="rId6"/>
    <sheet name="Diagrama de rede-precedência" sheetId="7" r:id="rId7"/>
    <sheet name="Gestão de Custo" sheetId="8" r:id="rId8"/>
    <sheet name="Orçado" sheetId="9" r:id="rId9"/>
    <sheet name="Realizado" sheetId="10" r:id="rId10"/>
    <sheet name="Gráfico -Status" sheetId="11" r:id="rId11"/>
    <sheet name="Param" sheetId="12" r:id="rId12"/>
    <sheet name="Capa" sheetId="15" r:id="rId13"/>
    <sheet name="Identificar" sheetId="16" r:id="rId14"/>
    <sheet name="Qualificar" sheetId="17" r:id="rId15"/>
    <sheet name="Quantificar" sheetId="18" r:id="rId16"/>
    <sheet name="Histórico de evolução(não)" sheetId="19" r:id="rId17"/>
    <sheet name="Sensibilidade ao Risco" sheetId="20" r:id="rId18"/>
    <sheet name="Plano de Comunicação" sheetId="21" r:id="rId19"/>
    <sheet name="PV_dependência" sheetId="13" state="hidden" r:id="rId20"/>
    <sheet name="Cronograma_de_Custos (2)" sheetId="14" state="hidden" r:id="rId21"/>
  </sheets>
  <definedNames>
    <definedName name="_xlnm._FilterDatabase" localSheetId="16" hidden="1">'Histórico de evolução(não)'!$A$2:$H$2</definedName>
    <definedName name="_xlnm._FilterDatabase" localSheetId="13" hidden="1">Identificar!$A$6:$J$17</definedName>
    <definedName name="_xlnm._FilterDatabase" localSheetId="14" hidden="1">Qualificar!$A$6:$K$27</definedName>
    <definedName name="_xlnm._FilterDatabase" localSheetId="15" hidden="1">Quantificar!$A$6:$E$17</definedName>
    <definedName name="A" localSheetId="6">{"'TG'!$A$1:$L$37"}</definedName>
    <definedName name="A" localSheetId="7">{"'TG'!$A$1:$L$37"}</definedName>
    <definedName name="A" localSheetId="10">{"'TG'!$A$1:$L$37"}</definedName>
    <definedName name="A" localSheetId="8">{"'TG'!$A$1:$L$37"}</definedName>
    <definedName name="A" localSheetId="11">{"'TG'!$A$1:$L$37"}</definedName>
    <definedName name="A" localSheetId="9">{"'TG'!$A$1:$L$37"}</definedName>
    <definedName name="A" localSheetId="1">{"'TG'!$A$1:$L$37"}</definedName>
    <definedName name="A">{"'TG'!$A$1:$L$37"}</definedName>
    <definedName name="_xlnm.Print_Area" localSheetId="13">Identificar!$A$1:$L$27</definedName>
    <definedName name="_xlnm.Print_Area" localSheetId="14">Qualificar!$A$1:$K$11</definedName>
    <definedName name="_xlnm.Print_Area" localSheetId="15">Quantificar!$A$1:$E$11</definedName>
    <definedName name="Comprar" localSheetId="7">#REF!</definedName>
    <definedName name="Comprar" localSheetId="10">#REF!</definedName>
    <definedName name="Comprar" localSheetId="8">#REF!</definedName>
    <definedName name="Comprar" localSheetId="11">#REF!</definedName>
    <definedName name="Comprar" localSheetId="9">#REF!</definedName>
    <definedName name="Comprar" localSheetId="1">#REF!</definedName>
    <definedName name="Comprar">#REF!</definedName>
    <definedName name="E" localSheetId="6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7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8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9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Início_do_projeto" localSheetId="6">#REF!</definedName>
    <definedName name="Início_do_projeto" localSheetId="7">#REF!</definedName>
    <definedName name="Início_do_projeto" localSheetId="10">#REF!</definedName>
    <definedName name="Início_do_projeto" localSheetId="8">#REF!</definedName>
    <definedName name="Início_do_projeto" localSheetId="11">#REF!</definedName>
    <definedName name="Início_do_projeto" localSheetId="9">#REF!</definedName>
    <definedName name="Início_do_projeto" localSheetId="1">#REF!</definedName>
    <definedName name="Periodicidade" localSheetId="11">Param!$AB$5:$AB$9</definedName>
    <definedName name="Periodicidade" localSheetId="1">#REF!</definedName>
    <definedName name="Periodicidade">#REF!</definedName>
    <definedName name="Semana_de_exibição" localSheetId="6">#REF!</definedName>
    <definedName name="Semana_de_exibição" localSheetId="7">#REF!</definedName>
    <definedName name="Semana_de_exibição" localSheetId="10">#REF!</definedName>
    <definedName name="Semana_de_exibição" localSheetId="8">#REF!</definedName>
    <definedName name="Semana_de_exibição" localSheetId="11">#REF!</definedName>
    <definedName name="Semana_de_exibição" localSheetId="9">#REF!</definedName>
    <definedName name="Semana_de_exibição" localSheetId="1">#REF!</definedName>
    <definedName name="Semana_de_exibição">#REF!</definedName>
    <definedName name="Status" localSheetId="7">#REF!</definedName>
    <definedName name="Status" localSheetId="10">#REF!</definedName>
    <definedName name="Status" localSheetId="8">#REF!</definedName>
    <definedName name="Status" localSheetId="11">#REF!</definedName>
    <definedName name="Status" localSheetId="9">#REF!</definedName>
    <definedName name="Status" localSheetId="1">#REF!</definedName>
    <definedName name="Status">#REF!</definedName>
    <definedName name="t" localSheetId="6">{"'TG'!$A$1:$L$37"}</definedName>
    <definedName name="t" localSheetId="7">{"'TG'!$A$1:$L$37"}</definedName>
    <definedName name="t" localSheetId="10">{"'TG'!$A$1:$L$37"}</definedName>
    <definedName name="t" localSheetId="8">{"'TG'!$A$1:$L$37"}</definedName>
    <definedName name="t" localSheetId="11">{"'TG'!$A$1:$L$37"}</definedName>
    <definedName name="t" localSheetId="9">{"'TG'!$A$1:$L$37"}</definedName>
    <definedName name="t" localSheetId="1">{"'TG'!$A$1:$L$37"}</definedName>
    <definedName name="t">{"'TG'!$A$1:$L$37"}</definedName>
    <definedName name="VersaoExcel" localSheetId="11">Param!$D$15:$E$15</definedName>
    <definedName name="VersaoExcel" localSheetId="1">#REF!</definedName>
    <definedName name="VersaoExcel">#REF!</definedName>
    <definedName name="VersaoSR" localSheetId="11">Param!$C$24:$C$26</definedName>
    <definedName name="VersaoSR" localSheetId="1">#REF!</definedName>
    <definedName name="VersaoSR">#REF!</definedName>
  </definedNames>
  <calcPr calcId="191029"/>
  <pivotCaches>
    <pivotCache cacheId="6" r:id="rId22"/>
  </pivotCaches>
  <extLst>
    <ext uri="GoogleSheetsCustomDataVersion2">
      <go:sheetsCustomData xmlns:go="http://customooxmlschemas.google.com/" r:id="rId23" roundtripDataChecksum="9D9nFwpA3ZO0gQyVZCU+VGlpX+aKON6WMQoSZs2CwcQ="/>
    </ext>
  </extLst>
</workbook>
</file>

<file path=xl/calcChain.xml><?xml version="1.0" encoding="utf-8"?>
<calcChain xmlns="http://schemas.openxmlformats.org/spreadsheetml/2006/main">
  <c r="E2" i="20" l="1"/>
  <c r="E3" i="20"/>
  <c r="E4" i="20"/>
  <c r="E5" i="20"/>
  <c r="E6" i="20"/>
  <c r="E8" i="20"/>
  <c r="E9" i="20"/>
  <c r="E10" i="20"/>
  <c r="E11" i="20"/>
  <c r="E12" i="20"/>
  <c r="E14" i="20"/>
  <c r="E15" i="20"/>
  <c r="E16" i="20"/>
  <c r="E17" i="20"/>
  <c r="E18" i="20"/>
  <c r="E20" i="20"/>
  <c r="E21" i="20"/>
  <c r="E22" i="20"/>
  <c r="E23" i="20"/>
  <c r="E24" i="20"/>
  <c r="E26" i="20"/>
  <c r="E27" i="20"/>
  <c r="E28" i="20"/>
  <c r="E29" i="20"/>
  <c r="E30" i="20"/>
  <c r="A8" i="18"/>
  <c r="B8" i="18"/>
  <c r="C8" i="18"/>
  <c r="D8" i="18"/>
  <c r="E8" i="18"/>
  <c r="J8" i="18"/>
  <c r="K8" i="18"/>
  <c r="A9" i="18"/>
  <c r="B9" i="18"/>
  <c r="C9" i="18"/>
  <c r="D9" i="18"/>
  <c r="E9" i="18"/>
  <c r="J9" i="18"/>
  <c r="K9" i="18"/>
  <c r="A10" i="18"/>
  <c r="B10" i="18"/>
  <c r="C10" i="18"/>
  <c r="D10" i="18"/>
  <c r="E10" i="18"/>
  <c r="J10" i="18"/>
  <c r="K10" i="18"/>
  <c r="A11" i="18"/>
  <c r="B11" i="18"/>
  <c r="C11" i="18"/>
  <c r="D11" i="18"/>
  <c r="E11" i="18"/>
  <c r="J11" i="18"/>
  <c r="K11" i="18"/>
  <c r="A12" i="18"/>
  <c r="B12" i="18"/>
  <c r="C12" i="18"/>
  <c r="D12" i="18"/>
  <c r="E12" i="18"/>
  <c r="J12" i="18"/>
  <c r="K12" i="18"/>
  <c r="A13" i="18"/>
  <c r="B13" i="18"/>
  <c r="C13" i="18"/>
  <c r="D13" i="18"/>
  <c r="E13" i="18"/>
  <c r="J13" i="18"/>
  <c r="K13" i="18"/>
  <c r="A14" i="18"/>
  <c r="B14" i="18"/>
  <c r="C14" i="18"/>
  <c r="D14" i="18"/>
  <c r="E14" i="18"/>
  <c r="J14" i="18"/>
  <c r="K14" i="18"/>
  <c r="A15" i="18"/>
  <c r="B15" i="18"/>
  <c r="C15" i="18"/>
  <c r="D15" i="18"/>
  <c r="E15" i="18"/>
  <c r="J15" i="18"/>
  <c r="K15" i="18"/>
  <c r="A16" i="18"/>
  <c r="B16" i="18"/>
  <c r="C16" i="18"/>
  <c r="D16" i="18"/>
  <c r="E16" i="18"/>
  <c r="J16" i="18"/>
  <c r="K16" i="18"/>
  <c r="A17" i="18"/>
  <c r="B17" i="18"/>
  <c r="C17" i="18"/>
  <c r="D17" i="18"/>
  <c r="E17" i="18"/>
  <c r="J17" i="18"/>
  <c r="K17" i="18"/>
  <c r="A18" i="18"/>
  <c r="B18" i="18"/>
  <c r="C18" i="18"/>
  <c r="D18" i="18"/>
  <c r="E18" i="18"/>
  <c r="J18" i="18"/>
  <c r="K18" i="18"/>
  <c r="A19" i="18"/>
  <c r="B19" i="18"/>
  <c r="C19" i="18"/>
  <c r="D19" i="18"/>
  <c r="E19" i="18"/>
  <c r="J19" i="18"/>
  <c r="K19" i="18"/>
  <c r="A20" i="18"/>
  <c r="B20" i="18"/>
  <c r="C20" i="18"/>
  <c r="D20" i="18"/>
  <c r="E20" i="18"/>
  <c r="J20" i="18"/>
  <c r="K20" i="18"/>
  <c r="A21" i="18"/>
  <c r="B21" i="18"/>
  <c r="C21" i="18"/>
  <c r="D21" i="18"/>
  <c r="E21" i="18"/>
  <c r="J21" i="18"/>
  <c r="K21" i="18"/>
  <c r="A22" i="18"/>
  <c r="B22" i="18"/>
  <c r="C22" i="18"/>
  <c r="D22" i="18"/>
  <c r="E22" i="18"/>
  <c r="J22" i="18"/>
  <c r="K22" i="18"/>
  <c r="A23" i="18"/>
  <c r="B23" i="18"/>
  <c r="C23" i="18"/>
  <c r="D23" i="18"/>
  <c r="E23" i="18"/>
  <c r="J23" i="18"/>
  <c r="K23" i="18"/>
  <c r="A24" i="18"/>
  <c r="B24" i="18"/>
  <c r="C24" i="18"/>
  <c r="D24" i="18"/>
  <c r="E24" i="18"/>
  <c r="J24" i="18"/>
  <c r="K24" i="18"/>
  <c r="A25" i="18"/>
  <c r="B25" i="18"/>
  <c r="C25" i="18"/>
  <c r="D25" i="18"/>
  <c r="E25" i="18"/>
  <c r="J25" i="18"/>
  <c r="K25" i="18"/>
  <c r="A26" i="18"/>
  <c r="B26" i="18"/>
  <c r="C26" i="18"/>
  <c r="D26" i="18"/>
  <c r="E26" i="18"/>
  <c r="J26" i="18"/>
  <c r="K26" i="18"/>
  <c r="A27" i="18"/>
  <c r="B27" i="18"/>
  <c r="C27" i="18"/>
  <c r="D27" i="18"/>
  <c r="E27" i="18"/>
  <c r="J27" i="18"/>
  <c r="K27" i="18"/>
  <c r="A28" i="18"/>
  <c r="B28" i="18"/>
  <c r="C28" i="18"/>
  <c r="D28" i="18"/>
  <c r="E28" i="18"/>
  <c r="J28" i="18"/>
  <c r="K28" i="18"/>
  <c r="A29" i="18"/>
  <c r="B29" i="18"/>
  <c r="C29" i="18"/>
  <c r="D29" i="18"/>
  <c r="E29" i="18"/>
  <c r="J29" i="18"/>
  <c r="K29" i="18"/>
  <c r="A8" i="17"/>
  <c r="B8" i="17"/>
  <c r="C8" i="17"/>
  <c r="D8" i="17"/>
  <c r="E8" i="17"/>
  <c r="I8" i="17"/>
  <c r="J8" i="17" s="1"/>
  <c r="K8" i="17" s="1"/>
  <c r="L8" i="16" s="1"/>
  <c r="M8" i="17"/>
  <c r="N8" i="17"/>
  <c r="A9" i="17"/>
  <c r="B9" i="17"/>
  <c r="C9" i="17"/>
  <c r="D9" i="17"/>
  <c r="E9" i="17"/>
  <c r="I9" i="17"/>
  <c r="J9" i="17" s="1"/>
  <c r="K9" i="17" s="1"/>
  <c r="L9" i="16" s="1"/>
  <c r="M9" i="17"/>
  <c r="N9" i="17"/>
  <c r="A10" i="17"/>
  <c r="B10" i="17"/>
  <c r="C10" i="17"/>
  <c r="D10" i="17"/>
  <c r="E10" i="17"/>
  <c r="I10" i="17"/>
  <c r="J10" i="17" s="1"/>
  <c r="K10" i="17" s="1"/>
  <c r="L10" i="16" s="1"/>
  <c r="M10" i="17"/>
  <c r="N10" i="17"/>
  <c r="A11" i="17"/>
  <c r="B11" i="17"/>
  <c r="C11" i="17"/>
  <c r="D11" i="17"/>
  <c r="E11" i="17"/>
  <c r="I11" i="17"/>
  <c r="J11" i="17" s="1"/>
  <c r="K11" i="17" s="1"/>
  <c r="L11" i="16" s="1"/>
  <c r="M11" i="17"/>
  <c r="N11" i="17"/>
  <c r="A12" i="17"/>
  <c r="B12" i="17"/>
  <c r="C12" i="17"/>
  <c r="D12" i="17"/>
  <c r="E12" i="17"/>
  <c r="I12" i="17"/>
  <c r="J12" i="17" s="1"/>
  <c r="K12" i="17" s="1"/>
  <c r="L12" i="16" s="1"/>
  <c r="M12" i="17"/>
  <c r="N12" i="17"/>
  <c r="A13" i="17"/>
  <c r="B13" i="17"/>
  <c r="C13" i="17"/>
  <c r="D13" i="17"/>
  <c r="E13" i="17"/>
  <c r="I13" i="17"/>
  <c r="J13" i="17" s="1"/>
  <c r="K13" i="17" s="1"/>
  <c r="L13" i="16" s="1"/>
  <c r="M13" i="17"/>
  <c r="N13" i="17"/>
  <c r="A14" i="17"/>
  <c r="B14" i="17"/>
  <c r="C14" i="17"/>
  <c r="D14" i="17"/>
  <c r="E14" i="17"/>
  <c r="I14" i="17"/>
  <c r="J14" i="17" s="1"/>
  <c r="K14" i="17" s="1"/>
  <c r="L14" i="16" s="1"/>
  <c r="M14" i="17"/>
  <c r="N14" i="17"/>
  <c r="A15" i="17"/>
  <c r="B15" i="17"/>
  <c r="C15" i="17"/>
  <c r="D15" i="17"/>
  <c r="E15" i="17"/>
  <c r="I15" i="17"/>
  <c r="J15" i="17" s="1"/>
  <c r="K15" i="17" s="1"/>
  <c r="L15" i="16" s="1"/>
  <c r="M15" i="17"/>
  <c r="N15" i="17"/>
  <c r="A16" i="17"/>
  <c r="B16" i="17"/>
  <c r="C16" i="17"/>
  <c r="D16" i="17"/>
  <c r="E16" i="17"/>
  <c r="I16" i="17"/>
  <c r="J16" i="17" s="1"/>
  <c r="K16" i="17"/>
  <c r="M16" i="17"/>
  <c r="N16" i="17"/>
  <c r="A17" i="17"/>
  <c r="B17" i="17"/>
  <c r="C17" i="17"/>
  <c r="D17" i="17"/>
  <c r="E17" i="17"/>
  <c r="I17" i="17"/>
  <c r="J17" i="17" s="1"/>
  <c r="K17" i="17"/>
  <c r="M17" i="17"/>
  <c r="N17" i="17"/>
  <c r="A18" i="17"/>
  <c r="B18" i="17"/>
  <c r="C18" i="17"/>
  <c r="D18" i="17"/>
  <c r="E18" i="17"/>
  <c r="I18" i="17"/>
  <c r="J18" i="17" s="1"/>
  <c r="K18" i="17"/>
  <c r="M18" i="17"/>
  <c r="N18" i="17"/>
  <c r="A19" i="17"/>
  <c r="B19" i="17"/>
  <c r="C19" i="17"/>
  <c r="D19" i="17"/>
  <c r="E19" i="17"/>
  <c r="I19" i="17"/>
  <c r="J19" i="17" s="1"/>
  <c r="K19" i="17"/>
  <c r="M19" i="17"/>
  <c r="N19" i="17"/>
  <c r="A20" i="17"/>
  <c r="B20" i="17"/>
  <c r="C20" i="17"/>
  <c r="D20" i="17"/>
  <c r="E20" i="17"/>
  <c r="I20" i="17"/>
  <c r="J20" i="17" s="1"/>
  <c r="K20" i="17"/>
  <c r="M20" i="17"/>
  <c r="N20" i="17"/>
  <c r="A21" i="17"/>
  <c r="B21" i="17"/>
  <c r="C21" i="17"/>
  <c r="D21" i="17"/>
  <c r="E21" i="17"/>
  <c r="I21" i="17"/>
  <c r="J21" i="17" s="1"/>
  <c r="K21" i="17"/>
  <c r="M21" i="17"/>
  <c r="N21" i="17"/>
  <c r="A22" i="17"/>
  <c r="B22" i="17"/>
  <c r="C22" i="17"/>
  <c r="D22" i="17"/>
  <c r="E22" i="17"/>
  <c r="I22" i="17"/>
  <c r="J22" i="17" s="1"/>
  <c r="K22" i="17"/>
  <c r="M22" i="17"/>
  <c r="N22" i="17"/>
  <c r="A23" i="17"/>
  <c r="B23" i="17"/>
  <c r="C23" i="17"/>
  <c r="D23" i="17"/>
  <c r="E23" i="17"/>
  <c r="I23" i="17"/>
  <c r="J23" i="17" s="1"/>
  <c r="K23" i="17"/>
  <c r="M23" i="17"/>
  <c r="N23" i="17"/>
  <c r="A24" i="17"/>
  <c r="B24" i="17"/>
  <c r="C24" i="17"/>
  <c r="D24" i="17"/>
  <c r="E24" i="17"/>
  <c r="I24" i="17"/>
  <c r="J24" i="17" s="1"/>
  <c r="K24" i="17"/>
  <c r="M24" i="17"/>
  <c r="N24" i="17"/>
  <c r="A25" i="17"/>
  <c r="B25" i="17"/>
  <c r="C25" i="17"/>
  <c r="D25" i="17"/>
  <c r="E25" i="17"/>
  <c r="I25" i="17"/>
  <c r="J25" i="17" s="1"/>
  <c r="K25" i="17"/>
  <c r="M25" i="17"/>
  <c r="N25" i="17"/>
  <c r="A26" i="17"/>
  <c r="B26" i="17"/>
  <c r="C26" i="17"/>
  <c r="D26" i="17"/>
  <c r="E26" i="17"/>
  <c r="I26" i="17"/>
  <c r="J26" i="17" s="1"/>
  <c r="K26" i="17"/>
  <c r="M26" i="17"/>
  <c r="N26" i="17"/>
  <c r="A27" i="17"/>
  <c r="B27" i="17"/>
  <c r="C27" i="17"/>
  <c r="D27" i="17"/>
  <c r="E27" i="17"/>
  <c r="I27" i="17"/>
  <c r="J27" i="17" s="1"/>
  <c r="K27" i="17"/>
  <c r="L27" i="16" s="1"/>
  <c r="M27" i="17"/>
  <c r="N27" i="17"/>
  <c r="A4" i="16"/>
  <c r="A4" i="18" s="1"/>
  <c r="L26" i="16"/>
  <c r="X18" i="14"/>
  <c r="T18" i="14"/>
  <c r="P18" i="14"/>
  <c r="L18" i="14"/>
  <c r="H18" i="14"/>
  <c r="I27" i="10"/>
  <c r="H26" i="10"/>
  <c r="G26" i="10"/>
  <c r="I25" i="10"/>
  <c r="H25" i="10"/>
  <c r="G24" i="10"/>
  <c r="G23" i="10"/>
  <c r="F23" i="10"/>
  <c r="H22" i="10"/>
  <c r="G22" i="10"/>
  <c r="I21" i="10"/>
  <c r="H20" i="10"/>
  <c r="I19" i="10"/>
  <c r="H18" i="10"/>
  <c r="H16" i="10"/>
  <c r="I15" i="10"/>
  <c r="H14" i="10"/>
  <c r="I13" i="10"/>
  <c r="H12" i="10"/>
  <c r="G12" i="10"/>
  <c r="I11" i="10"/>
  <c r="G6" i="10"/>
  <c r="H6" i="10" s="1"/>
  <c r="F6" i="10"/>
  <c r="E6" i="10"/>
  <c r="G4" i="10"/>
  <c r="H4" i="10" s="1"/>
  <c r="F4" i="10"/>
  <c r="B2" i="10"/>
  <c r="B26" i="8"/>
  <c r="B27" i="8" s="1"/>
  <c r="B28" i="8" s="1"/>
  <c r="B29" i="8" s="1"/>
  <c r="B30" i="8" s="1"/>
  <c r="B31" i="8" s="1"/>
  <c r="B32" i="8" s="1"/>
  <c r="B33" i="8" s="1"/>
  <c r="B34" i="8" s="1"/>
  <c r="B25" i="8"/>
  <c r="B24" i="8"/>
  <c r="C6" i="8"/>
  <c r="C7" i="8" s="1"/>
  <c r="C8" i="8" s="1"/>
  <c r="C5" i="8"/>
  <c r="G27" i="7"/>
  <c r="G28" i="7" s="1"/>
  <c r="I25" i="7" s="1"/>
  <c r="J25" i="7" s="1"/>
  <c r="L25" i="7" s="1"/>
  <c r="M25" i="7" s="1"/>
  <c r="O25" i="7" s="1"/>
  <c r="P25" i="7" s="1"/>
  <c r="R25" i="7" s="1"/>
  <c r="S25" i="7" s="1"/>
  <c r="U25" i="7" s="1"/>
  <c r="V25" i="7" s="1"/>
  <c r="G22" i="7"/>
  <c r="K55" i="3"/>
  <c r="K51" i="3"/>
  <c r="K47" i="3"/>
  <c r="K43" i="3"/>
  <c r="K39" i="3"/>
  <c r="K31" i="3"/>
  <c r="K26" i="3"/>
  <c r="K19" i="3"/>
  <c r="K14" i="3"/>
  <c r="F12" i="3"/>
  <c r="E13" i="3" s="1"/>
  <c r="F13" i="3" s="1"/>
  <c r="E15" i="3" s="1"/>
  <c r="F15" i="3" s="1"/>
  <c r="E16" i="3" s="1"/>
  <c r="F16" i="3" s="1"/>
  <c r="E17" i="3" s="1"/>
  <c r="F17" i="3" s="1"/>
  <c r="E18" i="3" s="1"/>
  <c r="F18" i="3" s="1"/>
  <c r="E21" i="3" s="1"/>
  <c r="F21" i="3" s="1"/>
  <c r="E22" i="3" s="1"/>
  <c r="F22" i="3" s="1"/>
  <c r="E24" i="3" s="1"/>
  <c r="F24" i="3" s="1"/>
  <c r="E25" i="3" s="1"/>
  <c r="F25" i="3" s="1"/>
  <c r="E27" i="3" s="1"/>
  <c r="F27" i="3" s="1"/>
  <c r="E28" i="3" s="1"/>
  <c r="F28" i="3" s="1"/>
  <c r="E29" i="3" s="1"/>
  <c r="F29" i="3" s="1"/>
  <c r="E30" i="3" s="1"/>
  <c r="F30" i="3" s="1"/>
  <c r="E32" i="3" s="1"/>
  <c r="F32" i="3" s="1"/>
  <c r="E33" i="3" s="1"/>
  <c r="F33" i="3" s="1"/>
  <c r="E34" i="3" s="1"/>
  <c r="F34" i="3" s="1"/>
  <c r="E36" i="3" s="1"/>
  <c r="F36" i="3" s="1"/>
  <c r="E37" i="3" s="1"/>
  <c r="F37" i="3" s="1"/>
  <c r="E38" i="3" s="1"/>
  <c r="F38" i="3" s="1"/>
  <c r="E40" i="3" s="1"/>
  <c r="F40" i="3" s="1"/>
  <c r="E41" i="3" s="1"/>
  <c r="F41" i="3" s="1"/>
  <c r="E42" i="3" s="1"/>
  <c r="F42" i="3" s="1"/>
  <c r="E44" i="3" s="1"/>
  <c r="F44" i="3" s="1"/>
  <c r="E45" i="3" s="1"/>
  <c r="F45" i="3" s="1"/>
  <c r="E46" i="3" s="1"/>
  <c r="F46" i="3" s="1"/>
  <c r="E48" i="3" s="1"/>
  <c r="F48" i="3" s="1"/>
  <c r="E49" i="3" s="1"/>
  <c r="F49" i="3" s="1"/>
  <c r="E50" i="3" s="1"/>
  <c r="F50" i="3" s="1"/>
  <c r="E52" i="3" s="1"/>
  <c r="F52" i="3" s="1"/>
  <c r="E53" i="3" s="1"/>
  <c r="F53" i="3" s="1"/>
  <c r="E54" i="3" s="1"/>
  <c r="F54" i="3" s="1"/>
  <c r="E12" i="3"/>
  <c r="A4" i="17" l="1"/>
  <c r="X28" i="7"/>
  <c r="Y28" i="7" s="1"/>
  <c r="X22" i="7"/>
  <c r="Y22" i="7" s="1"/>
  <c r="H23" i="10"/>
  <c r="I23" i="10" s="1"/>
  <c r="AA25" i="7" l="1"/>
  <c r="AB25" i="7" s="1"/>
  <c r="AB26" i="7" s="1"/>
  <c r="AA26" i="7" l="1"/>
  <c r="AB27" i="7"/>
  <c r="AD25" i="7"/>
  <c r="Y23" i="7" l="1"/>
  <c r="AE25" i="7"/>
  <c r="AA27" i="7"/>
  <c r="AE26" i="7" l="1"/>
  <c r="AG25" i="7"/>
  <c r="AH25" i="7" s="1"/>
  <c r="Y24" i="7"/>
  <c r="X23" i="7"/>
  <c r="X24" i="7" l="1"/>
  <c r="AH26" i="7"/>
  <c r="AJ25" i="7"/>
  <c r="AK25" i="7" s="1"/>
  <c r="AE27" i="7"/>
  <c r="AD26" i="7"/>
  <c r="AD27" i="7" l="1"/>
  <c r="Y29" i="7"/>
  <c r="AM25" i="7"/>
  <c r="AN25" i="7" s="1"/>
  <c r="AK26" i="7"/>
  <c r="AH27" i="7"/>
  <c r="AG26" i="7"/>
  <c r="AG27" i="7" s="1"/>
  <c r="AP25" i="7" l="1"/>
  <c r="AQ25" i="7" s="1"/>
  <c r="AN26" i="7"/>
  <c r="Y30" i="7"/>
  <c r="X29" i="7"/>
  <c r="AK27" i="7"/>
  <c r="AJ26" i="7"/>
  <c r="AJ27" i="7" s="1"/>
  <c r="X30" i="7" l="1"/>
  <c r="V26" i="7"/>
  <c r="AN27" i="7"/>
  <c r="AM26" i="7"/>
  <c r="AM27" i="7" s="1"/>
  <c r="AS25" i="7"/>
  <c r="AT25" i="7" s="1"/>
  <c r="AQ26" i="7"/>
  <c r="U26" i="7" l="1"/>
  <c r="V27" i="7"/>
  <c r="AP26" i="7"/>
  <c r="AP27" i="7" s="1"/>
  <c r="AQ27" i="7"/>
  <c r="AV25" i="7"/>
  <c r="AW25" i="7" s="1"/>
  <c r="AT26" i="7"/>
  <c r="AS26" i="7" l="1"/>
  <c r="AS27" i="7" s="1"/>
  <c r="AT27" i="7"/>
  <c r="AW26" i="7"/>
  <c r="AY25" i="7"/>
  <c r="AZ25" i="7" s="1"/>
  <c r="S26" i="7"/>
  <c r="U27" i="7"/>
  <c r="R26" i="7" l="1"/>
  <c r="S27" i="7"/>
  <c r="BB25" i="7"/>
  <c r="BC25" i="7" s="1"/>
  <c r="AZ26" i="7"/>
  <c r="AV26" i="7"/>
  <c r="AV27" i="7" s="1"/>
  <c r="AW27" i="7"/>
  <c r="AY26" i="7" l="1"/>
  <c r="AY27" i="7" s="1"/>
  <c r="AZ27" i="7"/>
  <c r="BE25" i="7"/>
  <c r="BF25" i="7" s="1"/>
  <c r="BC26" i="7"/>
  <c r="P26" i="7"/>
  <c r="R27" i="7"/>
  <c r="BB26" i="7" l="1"/>
  <c r="BB27" i="7" s="1"/>
  <c r="BC27" i="7"/>
  <c r="O26" i="7"/>
  <c r="P27" i="7"/>
  <c r="BH25" i="7"/>
  <c r="BI25" i="7" s="1"/>
  <c r="BF26" i="7"/>
  <c r="BE26" i="7" l="1"/>
  <c r="BE27" i="7" s="1"/>
  <c r="BF27" i="7"/>
  <c r="BK25" i="7"/>
  <c r="BL25" i="7" s="1"/>
  <c r="BI26" i="7"/>
  <c r="M26" i="7"/>
  <c r="O27" i="7"/>
  <c r="BL26" i="7" l="1"/>
  <c r="BN25" i="7"/>
  <c r="BO25" i="7" s="1"/>
  <c r="L26" i="7"/>
  <c r="M27" i="7"/>
  <c r="BH26" i="7"/>
  <c r="BH27" i="7" s="1"/>
  <c r="BI27" i="7"/>
  <c r="L27" i="7" l="1"/>
  <c r="J26" i="7"/>
  <c r="BQ25" i="7"/>
  <c r="BR25" i="7" s="1"/>
  <c r="BO26" i="7"/>
  <c r="BL27" i="7"/>
  <c r="BK26" i="7"/>
  <c r="BK27" i="7" s="1"/>
  <c r="BO27" i="7" l="1"/>
  <c r="BN26" i="7"/>
  <c r="BN27" i="7" s="1"/>
  <c r="I26" i="7"/>
  <c r="J27" i="7"/>
  <c r="BT25" i="7"/>
  <c r="BU25" i="7" s="1"/>
  <c r="BR26" i="7"/>
  <c r="I27" i="7" l="1"/>
  <c r="G23" i="7"/>
  <c r="G29" i="7"/>
  <c r="BQ26" i="7"/>
  <c r="BQ27" i="7" s="1"/>
  <c r="BR27" i="7"/>
  <c r="BW25" i="7"/>
  <c r="BX25" i="7" s="1"/>
  <c r="BU26" i="7"/>
  <c r="BZ25" i="7" l="1"/>
  <c r="CA25" i="7" s="1"/>
  <c r="BX26" i="7"/>
  <c r="BT26" i="7"/>
  <c r="BT27" i="7" s="1"/>
  <c r="BU27" i="7"/>
  <c r="G30" i="7"/>
  <c r="F29" i="7"/>
  <c r="F30" i="7" s="1"/>
  <c r="G24" i="7"/>
  <c r="F23" i="7"/>
  <c r="F24" i="7" s="1"/>
  <c r="BW26" i="7" l="1"/>
  <c r="BW27" i="7" s="1"/>
  <c r="BX27" i="7"/>
  <c r="CA26" i="7"/>
  <c r="CC25" i="7"/>
  <c r="CD25" i="7" s="1"/>
  <c r="CD26" i="7" l="1"/>
  <c r="CF25" i="7"/>
  <c r="CG25" i="7" s="1"/>
  <c r="BZ26" i="7"/>
  <c r="BZ27" i="7" s="1"/>
  <c r="CA27" i="7"/>
  <c r="CG26" i="7" l="1"/>
  <c r="CI25" i="7"/>
  <c r="CJ25" i="7" s="1"/>
  <c r="CC26" i="7"/>
  <c r="CC27" i="7" s="1"/>
  <c r="CD27" i="7"/>
  <c r="CL25" i="7" l="1"/>
  <c r="CM25" i="7" s="1"/>
  <c r="CM26" i="7" s="1"/>
  <c r="CJ26" i="7"/>
  <c r="CF26" i="7"/>
  <c r="CF27" i="7" s="1"/>
  <c r="CG27" i="7"/>
  <c r="CI26" i="7" l="1"/>
  <c r="CI27" i="7" s="1"/>
  <c r="CJ27" i="7"/>
  <c r="CM27" i="7"/>
  <c r="CL26" i="7"/>
  <c r="CL2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0900-000006000000}">
      <text>
        <r>
          <rPr>
            <sz val="10"/>
            <color rgb="FF000000"/>
            <rFont val="Arial"/>
            <scheme val="minor"/>
          </rPr>
          <t>======
ID#AAABtHHUXdY
Eduardo Montes, PMP    (2025-10-04 01:15:07)
Explique o ganho financeiro e forma de cálculo</t>
        </r>
      </text>
    </comment>
    <comment ref="C11" authorId="0" shapeId="0" xr:uid="{00000000-0006-0000-0900-00000A000000}">
      <text>
        <r>
          <rPr>
            <sz val="10"/>
            <color rgb="FF000000"/>
            <rFont val="Arial"/>
            <scheme val="minor"/>
          </rPr>
          <t>======
ID#AAABtHHUXdk
Eduardo Montes, PMP    (2025-10-04 01:15:07)
Explique o ganho financeiro e forma de cálculo</t>
        </r>
      </text>
    </comment>
    <comment ref="C13" authorId="0" shapeId="0" xr:uid="{00000000-0006-0000-0900-000007000000}">
      <text>
        <r>
          <rPr>
            <sz val="10"/>
            <color rgb="FF000000"/>
            <rFont val="Arial"/>
            <scheme val="minor"/>
          </rPr>
          <t>======
ID#AAABtHHUXdI
Eduardo Montes, PMP    (2025-10-04 01:15:07)
Explique o ganho financeiro e forma de cálculo</t>
        </r>
      </text>
    </comment>
    <comment ref="C15" authorId="0" shapeId="0" xr:uid="{00000000-0006-0000-0900-000004000000}">
      <text>
        <r>
          <rPr>
            <sz val="10"/>
            <color rgb="FF000000"/>
            <rFont val="Arial"/>
            <scheme val="minor"/>
          </rPr>
          <t>======
ID#AAABtHHUXds
Eduardo Montes, PMP    (2025-10-04 01:15:07)
Explique o ganho financeiro e forma de cálculo</t>
        </r>
      </text>
    </comment>
    <comment ref="C17" authorId="0" shapeId="0" xr:uid="{00000000-0006-0000-0900-000002000000}">
      <text>
        <r>
          <rPr>
            <sz val="10"/>
            <color rgb="FF000000"/>
            <rFont val="Arial"/>
            <scheme val="minor"/>
          </rPr>
          <t>======
ID#AAABtHHUXdo
Eduardo Montes, PMP    (2025-10-04 01:15:07)
Explique o ganho financeiro e forma de cálculo</t>
        </r>
      </text>
    </comment>
    <comment ref="C19" authorId="0" shapeId="0" xr:uid="{00000000-0006-0000-0900-000009000000}">
      <text>
        <r>
          <rPr>
            <sz val="10"/>
            <color rgb="FF000000"/>
            <rFont val="Arial"/>
            <scheme val="minor"/>
          </rPr>
          <t>======
ID#AAABtHHUXdM
Eduardo Montes, PMP    (2025-10-04 01:15:07)
Explique o ganho financeiro e forma de cálculo</t>
        </r>
      </text>
    </comment>
    <comment ref="C21" authorId="0" shapeId="0" xr:uid="{00000000-0006-0000-0900-000001000000}">
      <text>
        <r>
          <rPr>
            <sz val="10"/>
            <color rgb="FF000000"/>
            <rFont val="Arial"/>
            <scheme val="minor"/>
          </rPr>
          <t>======
ID#AAABtHHUXdQ
Eduardo Montes, PMP    (2025-10-04 01:15:07)
Explique o ganho financeiro e forma de cálculo</t>
        </r>
      </text>
    </comment>
    <comment ref="C23" authorId="0" shapeId="0" xr:uid="{00000000-0006-0000-0900-000008000000}">
      <text>
        <r>
          <rPr>
            <sz val="10"/>
            <color rgb="FF000000"/>
            <rFont val="Arial"/>
            <scheme val="minor"/>
          </rPr>
          <t>======
ID#AAABtHHUXdg
Eduardo Montes, PMP    (2025-10-04 01:15:07)
Explique o ganho financeiro e forma de cálculo</t>
        </r>
      </text>
    </comment>
    <comment ref="C25" authorId="0" shapeId="0" xr:uid="{00000000-0006-0000-0900-000005000000}">
      <text>
        <r>
          <rPr>
            <sz val="10"/>
            <color rgb="FF000000"/>
            <rFont val="Arial"/>
            <scheme val="minor"/>
          </rPr>
          <t>======
ID#AAABtHHUXdc
Eduardo Montes, PMP    (2025-10-04 01:15:07)
Explique o ganho financeiro e forma de cálculo</t>
        </r>
      </text>
    </comment>
    <comment ref="C27" authorId="0" shapeId="0" xr:uid="{00000000-0006-0000-0900-000003000000}">
      <text>
        <r>
          <rPr>
            <sz val="10"/>
            <color rgb="FF000000"/>
            <rFont val="Arial"/>
            <scheme val="minor"/>
          </rPr>
          <t>======
ID#AAABtHHUXdU
Eduardo Montes, PMP    (2025-10-04 01:15:07)
Explique o ganho financeiro e forma de cálculo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d8FbUJN9y6npwsyV9Js+/jdDGg=="/>
    </ext>
  </extLst>
</comments>
</file>

<file path=xl/sharedStrings.xml><?xml version="1.0" encoding="utf-8"?>
<sst xmlns="http://schemas.openxmlformats.org/spreadsheetml/2006/main" count="1875" uniqueCount="734">
  <si>
    <t>4.1 Plano de ação detalhado da WBS (com dependência, tempo e recurso)</t>
  </si>
  <si>
    <t>FAREMOS MAIS PARA FRENTE</t>
  </si>
  <si>
    <t>Ref</t>
  </si>
  <si>
    <t xml:space="preserve">Etapas – Atividades - </t>
  </si>
  <si>
    <t>Dependência</t>
  </si>
  <si>
    <t>Data Início</t>
  </si>
  <si>
    <t>Data Fim</t>
  </si>
  <si>
    <t>Duração em dias</t>
  </si>
  <si>
    <t>Conclusão (ENTREGA)</t>
  </si>
  <si>
    <t>Responsável</t>
  </si>
  <si>
    <t xml:space="preserve">Recursos                                    </t>
  </si>
  <si>
    <t>Custos</t>
  </si>
  <si>
    <t>Obs</t>
  </si>
  <si>
    <t>Rede de Precedência de Atividades</t>
  </si>
  <si>
    <t>Iniciação</t>
  </si>
  <si>
    <t>Atividades</t>
  </si>
  <si>
    <t>Duração em semanas</t>
  </si>
  <si>
    <t>1.1</t>
  </si>
  <si>
    <t>Definição dos objetivos dos dashboards</t>
  </si>
  <si>
    <t>1ª</t>
  </si>
  <si>
    <t>EQUIPE</t>
  </si>
  <si>
    <t>Pessoas</t>
  </si>
  <si>
    <t>NÃO</t>
  </si>
  <si>
    <t>1.2</t>
  </si>
  <si>
    <t>Formação da equipe e definição dos papéis</t>
  </si>
  <si>
    <t>Planejamento</t>
  </si>
  <si>
    <t>1.3</t>
  </si>
  <si>
    <t>Levantamento inicial de requisitos e funcionalidades</t>
  </si>
  <si>
    <t>1.1 e 1.2</t>
  </si>
  <si>
    <t>Design e Prototipagem</t>
  </si>
  <si>
    <t>2.0</t>
  </si>
  <si>
    <t>Desenvolvimento</t>
  </si>
  <si>
    <t>Planejamento/Design e Prototipagem</t>
  </si>
  <si>
    <t>2.1</t>
  </si>
  <si>
    <t>Análise de necessidades da Cannoli e clientes</t>
  </si>
  <si>
    <t>Integração com sistemas de monitoramento de saúde</t>
  </si>
  <si>
    <t>2.2</t>
  </si>
  <si>
    <t>Definição de requisitos funcionais e não funcionais</t>
  </si>
  <si>
    <t>Testes</t>
  </si>
  <si>
    <t>2.3</t>
  </si>
  <si>
    <t>Elaboração do cronograma e metas</t>
  </si>
  <si>
    <t>Lançamento (Stakeholders internos)</t>
  </si>
  <si>
    <t>2.4</t>
  </si>
  <si>
    <t>Identificação de riscos e plano de mitigação</t>
  </si>
  <si>
    <t>Pós-lançamento (Stakeholders internos)</t>
  </si>
  <si>
    <t>3.0</t>
  </si>
  <si>
    <t xml:space="preserve"> </t>
  </si>
  <si>
    <t>3.1</t>
  </si>
  <si>
    <t xml:space="preserve">DESIGN UI </t>
  </si>
  <si>
    <t>3.2</t>
  </si>
  <si>
    <t>Navegação e funcionalidades</t>
  </si>
  <si>
    <t>3.3</t>
  </si>
  <si>
    <t>Protótipos interativos</t>
  </si>
  <si>
    <t>3.4</t>
  </si>
  <si>
    <t>DESIGN UX</t>
  </si>
  <si>
    <t>3.2 e 3.3</t>
  </si>
  <si>
    <t>3.5</t>
  </si>
  <si>
    <t>Interface limpa e intuitiva</t>
  </si>
  <si>
    <t>3.6</t>
  </si>
  <si>
    <t>Teste de UI / UX</t>
  </si>
  <si>
    <t>3.2, 3.3, 3.5</t>
  </si>
  <si>
    <t>4.0</t>
  </si>
  <si>
    <t>1ª e 2ª</t>
  </si>
  <si>
    <t>4.1</t>
  </si>
  <si>
    <t>Modelagem de dados e definição da arquitetura</t>
  </si>
  <si>
    <t>4.2</t>
  </si>
  <si>
    <t xml:space="preserve">Implementação do frontend (gráficos, filtros, KPIs) </t>
  </si>
  <si>
    <t>4.3</t>
  </si>
  <si>
    <t>Implementação do backend (API, lógica do negócio, segurança)</t>
  </si>
  <si>
    <t>2ª</t>
  </si>
  <si>
    <t>4.4</t>
  </si>
  <si>
    <t>Integração com base de dados</t>
  </si>
  <si>
    <t>5.0</t>
  </si>
  <si>
    <t>INTEGRAÇÃO DE INTELIGÊNCIA ARTIFICIAL E SIMULAÇÕES</t>
  </si>
  <si>
    <t>5.1</t>
  </si>
  <si>
    <t>Aplicação de algoritmos de IA/ML</t>
  </si>
  <si>
    <t>5.2</t>
  </si>
  <si>
    <t>Implementação de alertas automáticos e detecção de anomalias</t>
  </si>
  <si>
    <t>5.3</t>
  </si>
  <si>
    <t>Simulação de campanhas e cenários de uso</t>
  </si>
  <si>
    <t>6.0</t>
  </si>
  <si>
    <t>6.1</t>
  </si>
  <si>
    <t>Testes funcionais e de usabilidade</t>
  </si>
  <si>
    <t>6.2</t>
  </si>
  <si>
    <t>Testes de responsividade e compatibilidade</t>
  </si>
  <si>
    <t>6.3</t>
  </si>
  <si>
    <t>Testes de segurança e privacidade (LGPD)</t>
  </si>
  <si>
    <t>7.0</t>
  </si>
  <si>
    <t>7.1</t>
  </si>
  <si>
    <t>Preparar a infraestrutura para o lançamento nas lojas de aplicativos (App Store, Google Play)</t>
  </si>
  <si>
    <t>7.2</t>
  </si>
  <si>
    <t>Criar materiais de marketing, como vídeos promocionais e descrições claras</t>
  </si>
  <si>
    <t>.</t>
  </si>
  <si>
    <t>7.3</t>
  </si>
  <si>
    <t>Submeter o aplicativo para revisão nas lojas de aplicativos</t>
  </si>
  <si>
    <t>8.0</t>
  </si>
  <si>
    <t>8.1</t>
  </si>
  <si>
    <t>Entrega da primeira versão aos professores</t>
  </si>
  <si>
    <t xml:space="preserve">EQUIPE </t>
  </si>
  <si>
    <t>8.2</t>
  </si>
  <si>
    <t>Ajustes baseados em feedbacks</t>
  </si>
  <si>
    <t>8.3</t>
  </si>
  <si>
    <t>Entrega oficial da versão final</t>
  </si>
  <si>
    <t>9.0</t>
  </si>
  <si>
    <t>PÓS-LANÇAMENTO E APRESENTAÇÃO FINAL</t>
  </si>
  <si>
    <t>9.1</t>
  </si>
  <si>
    <t>Apresentação do projeto (banner + pitch)</t>
  </si>
  <si>
    <t>9.2</t>
  </si>
  <si>
    <t>Suporte a dúvidas e melhorias pós-avaliação</t>
  </si>
  <si>
    <t>9.3</t>
  </si>
  <si>
    <t>Documentação final do projeto</t>
  </si>
  <si>
    <t>10.0</t>
  </si>
  <si>
    <t>EXPANSÃO</t>
  </si>
  <si>
    <t>10.1</t>
  </si>
  <si>
    <t>Análise de expansão de mercado</t>
  </si>
  <si>
    <t>10.2</t>
  </si>
  <si>
    <t>Desenvolver parcerias</t>
  </si>
  <si>
    <t>10.3</t>
  </si>
  <si>
    <t>Desenvolver versões de assinatura</t>
  </si>
  <si>
    <t>TOTAL</t>
  </si>
  <si>
    <t>4.2 Plano de ação detalhado da WBS (com dependência, tempo e recurso)</t>
  </si>
  <si>
    <t>Conclusão</t>
  </si>
  <si>
    <t>-</t>
  </si>
  <si>
    <t>3.2, 3.3</t>
  </si>
  <si>
    <t>Implementação do frontend (gráficos, filtros, KPIs)</t>
  </si>
  <si>
    <t>Aplicação de algoritmos de IA/ML para gerar insights</t>
  </si>
  <si>
    <t>9.4</t>
  </si>
  <si>
    <t>9.5</t>
  </si>
  <si>
    <t>Mapa de Avaliação de Stakeholders - SAM</t>
  </si>
  <si>
    <t>Matriz de Relatórios Stakeholders – SRM</t>
  </si>
  <si>
    <t>Stakeholder</t>
  </si>
  <si>
    <t>Objetivos, Metas, Motivações e Interesses</t>
  </si>
  <si>
    <t>Poder e Influência</t>
  </si>
  <si>
    <t>Importância e Impacto</t>
  </si>
  <si>
    <t>Papéis &amp; Responsabilidades</t>
  </si>
  <si>
    <t>Sintonia “fina”</t>
  </si>
  <si>
    <t>Área de Interesse</t>
  </si>
  <si>
    <t>Nível de Detalhe</t>
  </si>
  <si>
    <t>Formato</t>
  </si>
  <si>
    <t>Frequência</t>
  </si>
  <si>
    <t>Mecanismo de Entrega</t>
  </si>
  <si>
    <t>Cliente (Usuários Finais)</t>
  </si>
  <si>
    <t>Ter acesso a relatórios claros, KPIs e insights para apoiar decisões de negócio; experiência intuitiva e responsiva.</t>
  </si>
  <si>
    <t>Médio (feedback influencia melhorias e ajustes).</t>
  </si>
  <si>
    <t>Alto, pois são os principais beneficiários e validadores da solução.</t>
  </si>
  <si>
    <t>Utilizar o sistema, fornecer feedback contínuo.</t>
  </si>
  <si>
    <t>Envolvimento em testes de usabilidade e validação.</t>
  </si>
  <si>
    <t>KPIs, relatórios customizáveis, facilidade de uso do dashboard.</t>
  </si>
  <si>
    <t>Resumos claros com indicadores principais.</t>
  </si>
  <si>
    <t>Demonstrações práticas, dashboards interativos, tutoriais.</t>
  </si>
  <si>
    <t>Durante testes e validação final.</t>
  </si>
  <si>
    <t>Workshops, formulários de feedback, demonstrações online.</t>
  </si>
  <si>
    <t>Product Owner</t>
  </si>
  <si>
    <t>Garantir que o dashboard atenda às necessidades estratégicas da Cannoli.</t>
  </si>
  <si>
    <t>Alto, define prioridades, aceita ou rejeita entregas.</t>
  </si>
  <si>
    <t>Muito alto, direciona o desenvolvimento.</t>
  </si>
  <si>
    <t>Gerir backlog, priorizar funcionalidades, validar entregas.</t>
  </si>
  <si>
    <t>Contato frequente com a equipe de desenvolvimento.</t>
  </si>
  <si>
    <t>Product Owner (Equipe Cannoli/Admins)</t>
  </si>
  <si>
    <t>KPIs estratégicos, relatórios exportáveis, usabilidade e segurança.</t>
  </si>
  <si>
    <t>Visão executiva, resultados de negócio.</t>
  </si>
  <si>
    <t>Relatórios de desempenho, apresentações de status.</t>
  </si>
  <si>
    <t>A cada entrega (sprint review).</t>
  </si>
  <si>
    <t>Reuniões online, relatórios PDF/Excel.</t>
  </si>
  <si>
    <t>Desenvolvedores</t>
  </si>
  <si>
    <t>Entregar um produto funcional, seguro e inovador dentro do prazo e escopo.</t>
  </si>
  <si>
    <t>Médio, pois possuem domínio técnico mas seguem prioridades definidas pelo Product Owner.</t>
  </si>
  <si>
    <t>Alto, responsáveis pela execução.</t>
  </si>
  <si>
    <t>Implementação de backend, frontend, integrações e testes.</t>
  </si>
  <si>
    <t>Trabalho colaborativo, reuniões semanais, aplicação de boas práticas.</t>
  </si>
  <si>
    <t>Desenvolvedores (Equipe de alunos)</t>
  </si>
  <si>
    <t>Backlog, requisitos técnicos, progresso do sprint.</t>
  </si>
  <si>
    <t>Detalhes técnicos e de gestão do progresso.</t>
  </si>
  <si>
    <t>Quadro Kanban, relatórios de sprint, dailys.</t>
  </si>
  <si>
    <t>Diário/semanal.</t>
  </si>
  <si>
    <t>Reuniões presenciais/Teams, Trello/Jira.</t>
  </si>
  <si>
    <t>Time Comercial</t>
  </si>
  <si>
    <t>Usar dados estratégicos para atrair e fidelizar clientes; melhorar performance de vendas.</t>
  </si>
  <si>
    <t>Médio, podem solicitar métricas específicas.</t>
  </si>
  <si>
    <t>Alto, dashboard gera valor direto para decisões comerciais.</t>
  </si>
  <si>
    <t>Validar indicadores comerciais, sugerir métricas relevantes.</t>
  </si>
  <si>
    <t>Feedback durante testes e uso.</t>
  </si>
  <si>
    <t>Estratégias de vendas, métricas de clientes, potencial de uso do dashboard.</t>
  </si>
  <si>
    <t>Resumos claros de oportunidades e métricas.</t>
  </si>
  <si>
    <t>Relatórios de impacto de negócio.</t>
  </si>
  <si>
    <t>Trimestral.</t>
  </si>
  <si>
    <t>Reuniões estratégicas, e-mail.</t>
  </si>
  <si>
    <t>Marketing</t>
  </si>
  <si>
    <t>Obter relatórios e métricas de engajamento para campanhas mais efetivas.</t>
  </si>
  <si>
    <t>Médio.</t>
  </si>
  <si>
    <t>Médio-Alto, pois impacta diretamente a visibilidade da empresa.</t>
  </si>
  <si>
    <t>Indicar necessidades de métricas de marketing.</t>
  </si>
  <si>
    <t>Feedback contínuo sobre relatórios de campanhas.</t>
  </si>
  <si>
    <t>Engajamento dos clientes, divulgação da plataforma Cannoli.</t>
  </si>
  <si>
    <t>Resumo visual de resultados e alcance.</t>
  </si>
  <si>
    <t>Relatórios de comunicação, métricas de engajamento.</t>
  </si>
  <si>
    <t>Mensal.</t>
  </si>
  <si>
    <t>E-mails, apresentações visuais.</t>
  </si>
  <si>
    <t>UX (User Experience)</t>
  </si>
  <si>
    <t>Garantir que a interface seja intuitiva, acessível e responsiva.</t>
  </si>
  <si>
    <t>Médio, influencia na aceitação do sistema.</t>
  </si>
  <si>
    <t>Alto, experiência ruim pode comprometer o sucesso do projeto.</t>
  </si>
  <si>
    <t>Prototipagem, testes de usabilidade e ajustes de interface.</t>
  </si>
  <si>
    <t>Alinhamento constante com desenvolvedores.</t>
  </si>
  <si>
    <t>Usabilidade da interface, feedback dos usuários.</t>
  </si>
  <si>
    <t>Feedback detalhado sobre navegação e experiência.</t>
  </si>
  <si>
    <t>Protótipos, testes de usabilidade, relatórios UX.</t>
  </si>
  <si>
    <t>Durante design e testes.</t>
  </si>
  <si>
    <t>Sessões de testes com usuários, relatórios UX.</t>
  </si>
  <si>
    <t>Equipe de Suporte ao Cliente</t>
  </si>
  <si>
    <t>Garantir que clientes consigam usar a plataforma sem dificuldades.</t>
  </si>
  <si>
    <t>Baixo-Médio.</t>
  </si>
  <si>
    <t>Médio, pois atuam diretamente na satisfação do cliente.</t>
  </si>
  <si>
    <t>Suporte técnico, registro de problemas e feedback.</t>
  </si>
  <si>
    <t>Participação em testes e treinamento.</t>
  </si>
  <si>
    <t>Demandas dos usuários finais, resolução de problemas.</t>
  </si>
  <si>
    <t>Relatórios práticos de incidentes e soluções.</t>
  </si>
  <si>
    <t>Registro de chamados, relatórios de suporte.</t>
  </si>
  <si>
    <t>Semanal.</t>
  </si>
  <si>
    <t>Sistema de tickets, reuniões de alinhamento.</t>
  </si>
  <si>
    <t>Gerência Executiva/Alta Administração</t>
  </si>
  <si>
    <t>Alinhar o aplicativo com a visão da empresa e garantir o sucesso financeiro e da marca no mercado.</t>
  </si>
  <si>
    <t>Muito alto, patrocinadores e tomadores de decisão.</t>
  </si>
  <si>
    <t>Muito alto, aprovam e validam a entrega final.</t>
  </si>
  <si>
    <t>Aprovação de recursos, validação estratégica.</t>
  </si>
  <si>
    <t>Reuniões de acompanhamento e entrega de relatórios.</t>
  </si>
  <si>
    <t>Gerência Executiva / Alta Administração</t>
  </si>
  <si>
    <t>Visão estratégica, impacto nos negócios, ROI.</t>
  </si>
  <si>
    <t>Relatórios executivos, visão macro.</t>
  </si>
  <si>
    <t>Apresentações de resultados, relatórios consolidados.</t>
  </si>
  <si>
    <t>Em marcos principais (validações e entrega final).</t>
  </si>
  <si>
    <t>Reuniões executivas, relatórios em PDF.</t>
  </si>
  <si>
    <t>Projeto para construir um SISTEMA</t>
  </si>
  <si>
    <t>Diagrama de seta</t>
  </si>
  <si>
    <t>Atividade fantasma</t>
  </si>
  <si>
    <t>Quantos Dias dura o projeto?</t>
  </si>
  <si>
    <t>Dias</t>
  </si>
  <si>
    <t>Desenvolvimento APP</t>
  </si>
  <si>
    <t>Atividade</t>
  </si>
  <si>
    <t>Duração</t>
  </si>
  <si>
    <t>Quantos dias dura o Projeto? 46</t>
  </si>
  <si>
    <t>Quais as atividades não podem atrasar? A, B, D, F,G --&gt; caminho crítico</t>
  </si>
  <si>
    <t>2.3 / 3.6 /4.2 / 6.1 / 8.1 / 8.3 / 9.3</t>
  </si>
  <si>
    <t xml:space="preserve">Preparar a infraestrutura para o lançamento nas lojas de aplicativos </t>
  </si>
  <si>
    <t>Projeto para construir uma casa</t>
  </si>
  <si>
    <t>PDI -Primeiro dia de início</t>
  </si>
  <si>
    <t>UDI - Último dia de início</t>
  </si>
  <si>
    <t>PDT - Primeito dia de término</t>
  </si>
  <si>
    <t>UDT - Último dia de término</t>
  </si>
  <si>
    <t>FL-Folgas Livres</t>
  </si>
  <si>
    <t>FT-Folgas totais</t>
  </si>
  <si>
    <t>É o caminho crítico</t>
  </si>
  <si>
    <t>Descrição</t>
  </si>
  <si>
    <t>Legenda do NÓ</t>
  </si>
  <si>
    <t>modelo</t>
  </si>
  <si>
    <t>atividade</t>
  </si>
  <si>
    <t>duração</t>
  </si>
  <si>
    <t>PDI</t>
  </si>
  <si>
    <t>PDT</t>
  </si>
  <si>
    <t>UDI</t>
  </si>
  <si>
    <t>UDT</t>
  </si>
  <si>
    <t>FL</t>
  </si>
  <si>
    <t>FT</t>
  </si>
  <si>
    <t>Previsões de Orçamento</t>
  </si>
  <si>
    <t>CANNOLI DATAVISION]</t>
  </si>
  <si>
    <t>Instruções</t>
  </si>
  <si>
    <t>Instruções, Histórico de Alterações e as Aprovações</t>
  </si>
  <si>
    <t>Orçado</t>
  </si>
  <si>
    <t>Detalhamento dos investimentos orçados</t>
  </si>
  <si>
    <t>Realizado</t>
  </si>
  <si>
    <t>Detalhamento dos investimentos realizados</t>
  </si>
  <si>
    <t>Status</t>
  </si>
  <si>
    <t>Status comparando Orçado x Realizado</t>
  </si>
  <si>
    <t>Paramêtros</t>
  </si>
  <si>
    <t>Parâmetros usados nas outras abas da planilha.</t>
  </si>
  <si>
    <t>Fonte</t>
  </si>
  <si>
    <t>https://escritoriodeprojetos.com.br/download/previsoes-do-orcamento/</t>
  </si>
  <si>
    <t>Controle de Versões</t>
  </si>
  <si>
    <t>Versão</t>
  </si>
  <si>
    <t>Data</t>
  </si>
  <si>
    <t>Autor</t>
  </si>
  <si>
    <t>Notas da Revisão</t>
  </si>
  <si>
    <t>Ref.</t>
  </si>
  <si>
    <t>Aba</t>
  </si>
  <si>
    <t>Respons</t>
  </si>
  <si>
    <t>Passos</t>
  </si>
  <si>
    <t>Param</t>
  </si>
  <si>
    <t>PMO</t>
  </si>
  <si>
    <t>Entre com o Custo do Capital</t>
  </si>
  <si>
    <t>Gerente de Projetos</t>
  </si>
  <si>
    <t>Preencher as informações de identificação do projeto (Nome, Solicitante e Patrocionador)</t>
  </si>
  <si>
    <t>Preencher na coluna B o nome de cada Gasto (B7, B10, ...). No máximo 5, caso tiver mais de 5 agrupar os benefícios ou ajustar planilha. Veja na Aba Param - Coluna C - Tipos de gastos comuns em projetos</t>
  </si>
  <si>
    <t>Sempre que possível, esclareça como foi calculado o valor dos gastos (C7, C10, ...)</t>
  </si>
  <si>
    <t>Entrar com o valor dos gastos por ano (D9..M21), se preferir, entre com o valor do crescimento por ano (D8..M20) para todos os gastos</t>
  </si>
  <si>
    <t>Preenche na coluna B o nome dos custos (B29, B30)</t>
  </si>
  <si>
    <t>Sempre que possível, esclareça como foi calculado o valor dos custos (C29, C30)</t>
  </si>
  <si>
    <t>Entrar com o valor dos custos por ano (D27..M31)</t>
  </si>
  <si>
    <t>Entre com o valor realizado mês a mês. Caso não necessitar registrar os detalhes, pode incluir o valor total na linha 39 [Investimento total]</t>
  </si>
  <si>
    <t>Aprovações</t>
  </si>
  <si>
    <t>Participante</t>
  </si>
  <si>
    <t>Assinatura</t>
  </si>
  <si>
    <t>Identificação do Projeto</t>
  </si>
  <si>
    <t>Mês</t>
  </si>
  <si>
    <t>Nome do Projeto</t>
  </si>
  <si>
    <t>Cannoli DataVision</t>
  </si>
  <si>
    <t>Patrocinador</t>
  </si>
  <si>
    <t>Faculdade FECAP</t>
  </si>
  <si>
    <t>Investimento inicial Total</t>
  </si>
  <si>
    <t>R$6000,00</t>
  </si>
  <si>
    <t>R$ 14.000,00</t>
  </si>
  <si>
    <t>R$10.000,00</t>
  </si>
  <si>
    <t>R$ 8.000,00</t>
  </si>
  <si>
    <t>R$38.000,00</t>
  </si>
  <si>
    <t>Investimento Acumulado</t>
  </si>
  <si>
    <t>R$6.000,00</t>
  </si>
  <si>
    <t>R$ 20.000,00</t>
  </si>
  <si>
    <t>R$ 30.000,00</t>
  </si>
  <si>
    <t>R$ 38.000,00</t>
  </si>
  <si>
    <t>Explicação</t>
  </si>
  <si>
    <t>Investimento c/ taxa de crescimento</t>
  </si>
  <si>
    <t>Para facilitar o cálculo do gasto baseado em uma taxa de crescimento.</t>
  </si>
  <si>
    <t>Gasto referente ao start do projeto, desde o estudo, mapeamento de funcionalidade e formação de time</t>
  </si>
  <si>
    <t>Taxa de crescimento de investimento de 0% ao mês MOM</t>
  </si>
  <si>
    <t>Tudo que tange o mapeamento inicial do planejamento, como plano de exercicio e requisitos, mapas de academias e parques e afins.</t>
  </si>
  <si>
    <t>Taxa de crescimento de investimento de 33% ao mês MOM</t>
  </si>
  <si>
    <t>Todo processo que compete ao desenvolvimento da funcionalidade em sua camada de Wire, Layout, experiência, ou seja, UX.</t>
  </si>
  <si>
    <t>Taxa de crescimento de investimento de 660% ao mês MOM</t>
  </si>
  <si>
    <t>Desenvolvimento do frontend, backend e todo processo de desenvolvimento.</t>
  </si>
  <si>
    <t>Foco na segurança e integração da plataforma.</t>
  </si>
  <si>
    <t>Taxa de crescimento de investimento de 66% ao mês MOM</t>
  </si>
  <si>
    <t>Teste</t>
  </si>
  <si>
    <t>Verificar as funcionalidades, realizar testes e possíveis correções</t>
  </si>
  <si>
    <t>Taxa de crescimento de investimento de 18% ao mês MOM</t>
  </si>
  <si>
    <t>Tudo que tange aos stakeholders</t>
  </si>
  <si>
    <t>Tudo que tange o pós lançamento.</t>
  </si>
  <si>
    <t>Taxa de crescimento de investimento de 10% ao mês MOM</t>
  </si>
  <si>
    <t>Todo processo de marketing e divulgação.</t>
  </si>
  <si>
    <t>Expansão</t>
  </si>
  <si>
    <t>Feedback e adapção</t>
  </si>
  <si>
    <t>Indicadores Financeiros</t>
  </si>
  <si>
    <t>NPV/VPL</t>
  </si>
  <si>
    <t>Payback</t>
  </si>
  <si>
    <t>ROI</t>
  </si>
  <si>
    <t>Investimento Total</t>
  </si>
  <si>
    <t>Gasto referente a Definição dos objetivos dos dashboards, Formação da equipe e definição dos papéis e Levantamento inicial de requisitos e funcionalidades.</t>
  </si>
  <si>
    <t xml:space="preserve">Foco na segurança e integração da plataforma. </t>
  </si>
  <si>
    <t>Todo processo de apresentação final.</t>
  </si>
  <si>
    <t>Períodos</t>
  </si>
  <si>
    <t>No Período (R$)</t>
  </si>
  <si>
    <t>Acumulado (R$)</t>
  </si>
  <si>
    <t>Desvio (R$)</t>
  </si>
  <si>
    <t>Desvio %</t>
  </si>
  <si>
    <t>Diferença dos realizados</t>
  </si>
  <si>
    <t>Total</t>
  </si>
  <si>
    <t>Saldo Final</t>
  </si>
  <si>
    <t>Variável</t>
  </si>
  <si>
    <t>Tipo de Benefício</t>
  </si>
  <si>
    <t>Custo do Capital</t>
  </si>
  <si>
    <t>Retorno Requerido do Investimento</t>
  </si>
  <si>
    <t>Domínio ou Valor</t>
  </si>
  <si>
    <t>Aumento de Receita</t>
  </si>
  <si>
    <t>Aumento de Produtividade</t>
  </si>
  <si>
    <t>Aumento da Capacidade Produtiva</t>
  </si>
  <si>
    <t>Redução do Turn-over</t>
  </si>
  <si>
    <t>Redução de retrabalho</t>
  </si>
  <si>
    <t>Redução dos custos da não qualidade</t>
  </si>
  <si>
    <t>Redução das reclamações dos clientes</t>
  </si>
  <si>
    <t>Redução dos custos</t>
  </si>
  <si>
    <t>Parametros a serem configurados inicialmente</t>
  </si>
  <si>
    <t>Projeto</t>
  </si>
  <si>
    <t>Nome do projeto</t>
  </si>
  <si>
    <t>Mês de início</t>
  </si>
  <si>
    <t>FECAP</t>
  </si>
  <si>
    <t>Soma de Custos</t>
  </si>
  <si>
    <t>5.2. CRONOGRAMA DE CUSTOS</t>
  </si>
  <si>
    <t>Etapas – Atividades - Marcos</t>
  </si>
  <si>
    <t>Agosto</t>
  </si>
  <si>
    <t>Setembro</t>
  </si>
  <si>
    <t>Outubro</t>
  </si>
  <si>
    <t>Novembro</t>
  </si>
  <si>
    <t>Dezembro</t>
  </si>
  <si>
    <t>Janeiro</t>
  </si>
  <si>
    <t>Plano do Projeto</t>
  </si>
  <si>
    <t>Controle</t>
  </si>
  <si>
    <t>Fechamento</t>
  </si>
  <si>
    <t>Adequar o Espaço Físico</t>
  </si>
  <si>
    <t>Equipamentos de Ginástica</t>
  </si>
  <si>
    <t>Equipamentos de Apoio e Administração</t>
  </si>
  <si>
    <t>Contratar Mão de Obra</t>
  </si>
  <si>
    <t>Contratar empresa para informatização da academia</t>
  </si>
  <si>
    <t>Adquirir Sistemas de Segurança</t>
  </si>
  <si>
    <t>Fechar Convênio com Estacionamento próximo ao local</t>
  </si>
  <si>
    <t>5.4</t>
  </si>
  <si>
    <t>Contratação de Designer de Interiores</t>
  </si>
  <si>
    <t>(vazio)</t>
  </si>
  <si>
    <t>Total Geral</t>
  </si>
  <si>
    <t>Comentário</t>
  </si>
  <si>
    <t>dd/mm/aaaa</t>
  </si>
  <si>
    <t>Histórico da avaliação de riscos</t>
  </si>
  <si>
    <t>Data da avaliação</t>
  </si>
  <si>
    <t>Matheus Antero</t>
  </si>
  <si>
    <t>Gerente Responsável</t>
  </si>
  <si>
    <t>Informações sobre o projeto</t>
  </si>
  <si>
    <t>R20</t>
  </si>
  <si>
    <t>R19</t>
  </si>
  <si>
    <t>R18</t>
  </si>
  <si>
    <t>R17</t>
  </si>
  <si>
    <t>R16</t>
  </si>
  <si>
    <t>R15</t>
  </si>
  <si>
    <t>R14</t>
  </si>
  <si>
    <t>R13</t>
  </si>
  <si>
    <t>R12</t>
  </si>
  <si>
    <t>R11</t>
  </si>
  <si>
    <t>R10</t>
  </si>
  <si>
    <t>R09</t>
  </si>
  <si>
    <t>Redução do caso de negócio (business case) do projeto.</t>
  </si>
  <si>
    <t>Reduzir o escopo de funcionalidades não-essenciais da fase "Expansão".</t>
  </si>
  <si>
    <t>Monitorar semanalmente o "caminho crítico" do projeto.</t>
  </si>
  <si>
    <t>Mitigar</t>
  </si>
  <si>
    <t>O que acarretaria redução da qualidade dos testes e falha na data da Apresentação</t>
  </si>
  <si>
    <t>Pode ocorrer a compressão do cronograma das fases seguintes (Testes, Lançamento)</t>
  </si>
  <si>
    <t>Como resultado de atrasos acumulados nas fases de Desenvolvimento e Integração</t>
  </si>
  <si>
    <t>Gerenciamento</t>
  </si>
  <si>
    <t>Cronograma</t>
  </si>
  <si>
    <t>R08</t>
  </si>
  <si>
    <t>Introdução de novos bugs (regressão) ao fazer ajustes apressados.</t>
  </si>
  <si>
    <t>Alocar 3 dias no cronograma (buffer) para ajustes pós-feedback.</t>
  </si>
  <si>
    <t>Realizar uma "pré-validação" com um grupo menor de professores.</t>
  </si>
  <si>
    <t>O que acarretaria atraso na entrega oficial da versão final</t>
  </si>
  <si>
    <t>Pode ocorrer um volume muito alto de pedidos de ajustes</t>
  </si>
  <si>
    <t>Como resultado da versão entregue aos professores não atender às expectativas</t>
  </si>
  <si>
    <t>Negócio</t>
  </si>
  <si>
    <t>Stakeholders</t>
  </si>
  <si>
    <t>R07</t>
  </si>
  <si>
    <t>Risco de perder a data da Apresentação Final</t>
  </si>
  <si>
    <t>Submeter o dash o mais cedo possível, prevendo tempo para re-submissão.</t>
  </si>
  <si>
    <t>Ler as diretrizes de submissão</t>
  </si>
  <si>
    <t>Transferir / Mitigar</t>
  </si>
  <si>
    <t>O que acarretaria um atraso significativo no Lançamento e na entrega final</t>
  </si>
  <si>
    <t>Pode ocorrer a rejeição do aplicativo nas lojas (App Store / Google Play)</t>
  </si>
  <si>
    <t>Como resultado do aplicativo não atender às diretrizes da Apple ou Google</t>
  </si>
  <si>
    <t>Técnico</t>
  </si>
  <si>
    <t>Externo (Lojas App)</t>
  </si>
  <si>
    <t>R06</t>
  </si>
  <si>
    <t>Novos atrasos técnicos devido a mudanças de arquitetura exigidas pela consultoria.</t>
  </si>
  <si>
    <t>Contratar uma consultoria jurídica rápida para validar os pontos de coleta.</t>
  </si>
  <si>
    <t>Criar um checklist de verificação de LGPD</t>
  </si>
  <si>
    <t>O que acarretaria risco legal para a Cannoli/FECAP e rejeição dos usuários</t>
  </si>
  <si>
    <t>Pode ocorrer que o aplicativo não esteja em conformidade com a LGPD</t>
  </si>
  <si>
    <t>Como resultado da implementação incorreta dos testes de privacidade (LGPD)</t>
  </si>
  <si>
    <t>Legal</t>
  </si>
  <si>
    <t>Técnico (LGPD)</t>
  </si>
  <si>
    <t>R05</t>
  </si>
  <si>
    <t>Perda de valor percebido do produto final (ser visto como "menos inovador").</t>
  </si>
  <si>
    <t>Usar uma biblioteca de IA mais simples ou reduzir o escopo da simulação.</t>
  </si>
  <si>
    <t>Realizar uma Prova de Conceito (PoC) dos algoritmos antes da fase 5.</t>
  </si>
  <si>
    <t>O que acarretaria o comprometimento da principal entrega de valor (IA)</t>
  </si>
  <si>
    <t>Pode ocorrer que as funcionalidades de alertas e simulação não funcionem</t>
  </si>
  <si>
    <t>Como resultado da alta complexidade dos algoritmos de IA/ML</t>
  </si>
  <si>
    <t>Técnico (IA/ML)</t>
  </si>
  <si>
    <t>R04</t>
  </si>
  <si>
    <t>Aumento da burocracia e monitoramento pelo patrocinador (FECAP).</t>
  </si>
  <si>
    <t>Apresentar o desvio ao patrocinador (FECAP) com plano de ação.</t>
  </si>
  <si>
    <t>Criar uma reserva de contingência de 10% sobre o custo restante.</t>
  </si>
  <si>
    <t>Aceitar (Ativo)</t>
  </si>
  <si>
    <t>O que acarretaria falta de verba para as fases finais</t>
  </si>
  <si>
    <t>Pode ocorrer que o custo real continue maior que o orçado</t>
  </si>
  <si>
    <t>Como resultado de um planejamento de custos subestimado</t>
  </si>
  <si>
    <t>Financeiro</t>
  </si>
  <si>
    <t>Custo</t>
  </si>
  <si>
    <t>R03</t>
  </si>
  <si>
    <t>Insatisfação do stakeholder que teve a funcionalidade trocada.</t>
  </si>
  <si>
    <t>Negociar com o P.O. a troca de funcionalidades (nova por antiga).</t>
  </si>
  <si>
    <t xml:space="preserve">Definir um processo formal de "Congelamento de Escopo" </t>
  </si>
  <si>
    <t>Evitar</t>
  </si>
  <si>
    <t>O que acarretaria atraso no cronograma e estouro do orçamento</t>
  </si>
  <si>
    <t>Pode ocorrer aumento do escopo do projeto (scope creep)</t>
  </si>
  <si>
    <t>Como resultado de solicitações de novas funcionalidades pelos stakeholders</t>
  </si>
  <si>
    <t>Escopo</t>
  </si>
  <si>
    <t>R02</t>
  </si>
  <si>
    <t>Baixo - 4</t>
  </si>
  <si>
    <t>Alta - 4</t>
  </si>
  <si>
    <t>Queda na moral da equipe; Dependência excessiva do mentor.</t>
  </si>
  <si>
    <t>Ter um mentor técnico de sobreaviso para ajudar a equipe.</t>
  </si>
  <si>
    <t>Realizar workshops técnicos curtos sobre IA e LGPD antes das fases.</t>
  </si>
  <si>
    <t>O que acarretaria atraso nas Sprints e bugs no produto final</t>
  </si>
  <si>
    <t>Pode ocorrer dificuldade técnica ou indisponibilidade de tempo</t>
  </si>
  <si>
    <t>Como resultado da equipe ser composta por alunos</t>
  </si>
  <si>
    <t>Recursos (Pessoas)</t>
  </si>
  <si>
    <t>R01</t>
  </si>
  <si>
    <t>Baixo - 3</t>
  </si>
  <si>
    <t>Moderada - 3</t>
  </si>
  <si>
    <t>Riscos Colaterais</t>
  </si>
  <si>
    <r>
      <t xml:space="preserve">CONSEQUÊNCIA </t>
    </r>
    <r>
      <rPr>
        <sz val="8"/>
        <rFont val="Arial"/>
        <family val="2"/>
      </rPr>
      <t>(Começar a frase com "O que acarretaria ...")</t>
    </r>
  </si>
  <si>
    <r>
      <t xml:space="preserve">RISCO 
</t>
    </r>
    <r>
      <rPr>
        <sz val="8"/>
        <rFont val="Arial"/>
        <family val="2"/>
      </rPr>
      <t>(Começar a frase com "Pode ocorrer ...")</t>
    </r>
  </si>
  <si>
    <r>
      <t xml:space="preserve">CAUSA 
</t>
    </r>
    <r>
      <rPr>
        <sz val="8"/>
        <color indexed="8"/>
        <rFont val="Arial"/>
        <family val="2"/>
      </rPr>
      <t>(Começa a frase com "Como Resultado ...")</t>
    </r>
  </si>
  <si>
    <t>Classificação</t>
  </si>
  <si>
    <t>Recurso</t>
  </si>
  <si>
    <t>Muito Baixo - 2</t>
  </si>
  <si>
    <t>Baixa - 2</t>
  </si>
  <si>
    <t>Severidade 
(X,Y)</t>
  </si>
  <si>
    <t>Plano de Contingência</t>
  </si>
  <si>
    <t>Plano de Prevenção</t>
  </si>
  <si>
    <t>Estratégia de Resposta</t>
  </si>
  <si>
    <t>Resp.</t>
  </si>
  <si>
    <t>Declaração do Risco</t>
  </si>
  <si>
    <t>Fase ou</t>
  </si>
  <si>
    <t>ID</t>
  </si>
  <si>
    <t>Muito Baixo - 1</t>
  </si>
  <si>
    <t>Muito Baixa - 1</t>
  </si>
  <si>
    <t>Impacto</t>
  </si>
  <si>
    <t>Probabilidade</t>
  </si>
  <si>
    <t>Identificação dos Riscos</t>
  </si>
  <si>
    <t>Muito Alta - 0,8</t>
  </si>
  <si>
    <t>Maior que 20% - 2,80</t>
  </si>
  <si>
    <t>Maior que 20% - 1,80</t>
  </si>
  <si>
    <t>Alta - 0,4</t>
  </si>
  <si>
    <t>Entre 10% e 20% - 2,40</t>
  </si>
  <si>
    <t>Entre 10% e 20% - 1,40</t>
  </si>
  <si>
    <t>Moderada - 0,2</t>
  </si>
  <si>
    <t>Entre 5% e 10% - 2,20</t>
  </si>
  <si>
    <t>Entre 5% e 10% - 1,20</t>
  </si>
  <si>
    <t>Baixa - 0,1</t>
  </si>
  <si>
    <t>Menor que 5% - 2,10</t>
  </si>
  <si>
    <t>Menor que 5% - 1,10</t>
  </si>
  <si>
    <t>Muito baixa - 0,05</t>
  </si>
  <si>
    <t>Insignificante - 2,05</t>
  </si>
  <si>
    <t>Insignificante - 1,05</t>
  </si>
  <si>
    <t>Entre 5% e 10% - 2,10</t>
  </si>
  <si>
    <t>Entre 5% e 10% - 1,10</t>
  </si>
  <si>
    <t>Menor que 5% - 1,05</t>
  </si>
  <si>
    <t>Entre 10% e 20% - 2,20</t>
  </si>
  <si>
    <t>Entre 10% e 20% - 1,20</t>
  </si>
  <si>
    <t>Menor que 5% - 2,05</t>
  </si>
  <si>
    <t>Entre 20% e 40% - 1,40</t>
  </si>
  <si>
    <t>Atraso no projeto e aumento nos custos</t>
  </si>
  <si>
    <t>Resultado do Impacto 
(X1+X2)</t>
  </si>
  <si>
    <t>(X1*X2)</t>
  </si>
  <si>
    <t>Desvio no Cronograma  
(X2)</t>
  </si>
  <si>
    <t>Aumento no Custo (X1)</t>
  </si>
  <si>
    <r>
      <t xml:space="preserve">CONSEQÜÊNCIA </t>
    </r>
    <r>
      <rPr>
        <sz val="8"/>
        <rFont val="Arial"/>
        <family val="2"/>
      </rPr>
      <t>(Começar a frase com "O que acarretaria ...")</t>
    </r>
  </si>
  <si>
    <t>Prazo</t>
  </si>
  <si>
    <t>Severidade 
(Y,X)</t>
  </si>
  <si>
    <t>Avaliação de Impacto 
(X)</t>
  </si>
  <si>
    <t>Probabilidade do risco virar incidente 
(Y)</t>
  </si>
  <si>
    <t>dias úteis</t>
  </si>
  <si>
    <t>Base Prazo</t>
  </si>
  <si>
    <t>R$</t>
  </si>
  <si>
    <t>Base Custo</t>
  </si>
  <si>
    <t xml:space="preserve">                      Qualificação dos Riscos</t>
  </si>
  <si>
    <t>Dias de atraso na implantação</t>
  </si>
  <si>
    <t>Observação</t>
  </si>
  <si>
    <r>
      <t xml:space="preserve">Impacto no Cronograma 
</t>
    </r>
    <r>
      <rPr>
        <b/>
        <sz val="8"/>
        <color indexed="10"/>
        <rFont val="Arial"/>
        <family val="2"/>
      </rPr>
      <t>(Colocar qtde. de dias de redução ou atraso no cronograma)</t>
    </r>
  </si>
  <si>
    <r>
      <t xml:space="preserve">Impacto no Custo 
</t>
    </r>
    <r>
      <rPr>
        <b/>
        <sz val="8"/>
        <color indexed="10"/>
        <rFont val="Arial"/>
        <family val="2"/>
      </rPr>
      <t>(Considerar qtde. de horas como unidade de medida, inclusive, a maior ou menor)</t>
    </r>
  </si>
  <si>
    <t>Quantificação dos Riscos</t>
  </si>
  <si>
    <t>Levantamento inicial</t>
  </si>
  <si>
    <t>Motivo</t>
  </si>
  <si>
    <t>Situação Atual</t>
  </si>
  <si>
    <t>Situação anterior</t>
  </si>
  <si>
    <t>Categoria</t>
  </si>
  <si>
    <t>Id Risco</t>
  </si>
  <si>
    <t>Não precisa preencher, pois o projeto não será acompanhado.</t>
  </si>
  <si>
    <t>Muito Alta - 0,80</t>
  </si>
  <si>
    <t>Alta - 0,40</t>
  </si>
  <si>
    <t>Moderada - 0,20</t>
  </si>
  <si>
    <t>Baixa - 0,10</t>
  </si>
  <si>
    <t>Desvio total maior que 20% no cronograma</t>
  </si>
  <si>
    <t>Mais de 20% de aumento nos custos</t>
  </si>
  <si>
    <t>Desvio total entre 10% e 20% no cronograma</t>
  </si>
  <si>
    <t>Desvio total entre 5% e 10% no cronograma</t>
  </si>
  <si>
    <t>Desvio menor que 5% no cronograma</t>
  </si>
  <si>
    <t>Desvio no cronograma insignificante</t>
  </si>
  <si>
    <t>entre 10% e 20% de aumento do custo</t>
  </si>
  <si>
    <t>entre 5% e 10% de aumento do custo</t>
  </si>
  <si>
    <t>Menos de 5% de aumento no custo</t>
  </si>
  <si>
    <t>Aumento de custo Insignificante</t>
  </si>
  <si>
    <t>Peso1 X Peso2</t>
  </si>
  <si>
    <t>Peso2</t>
  </si>
  <si>
    <t>Peso1</t>
  </si>
  <si>
    <t>Ajustes finais</t>
  </si>
  <si>
    <t>Após workshop</t>
  </si>
  <si>
    <t>Feedback UX</t>
  </si>
  <si>
    <t>Antes da entrega final</t>
  </si>
  <si>
    <t>Cliente simulado</t>
  </si>
  <si>
    <t>Meet/Presencial</t>
  </si>
  <si>
    <t>PO + UX</t>
  </si>
  <si>
    <t>Workshop</t>
  </si>
  <si>
    <t>Experiência do usuário final</t>
  </si>
  <si>
    <t>Workshop Cliente Final</t>
  </si>
  <si>
    <t>STK-014</t>
  </si>
  <si>
    <t>Garantia de qualidade</t>
  </si>
  <si>
    <t>Após testes</t>
  </si>
  <si>
    <t>Lista de bugs</t>
  </si>
  <si>
    <t>A cada entrega</t>
  </si>
  <si>
    <t>Dev Team</t>
  </si>
  <si>
    <t>Github/Meet</t>
  </si>
  <si>
    <t>QA Lead</t>
  </si>
  <si>
    <t>Sessão Técnica</t>
  </si>
  <si>
    <t>QA e validação</t>
  </si>
  <si>
    <t>Testes &amp; Qualidade</t>
  </si>
  <si>
    <t>STK-013</t>
  </si>
  <si>
    <t>Alinhamento negócio</t>
  </si>
  <si>
    <t>Após reunião</t>
  </si>
  <si>
    <t>Feedback real</t>
  </si>
  <si>
    <t>Única vez</t>
  </si>
  <si>
    <t>Cannoli</t>
  </si>
  <si>
    <t>Meet</t>
  </si>
  <si>
    <t>PO + Líder Projeto</t>
  </si>
  <si>
    <t>Reunião</t>
  </si>
  <si>
    <t>Validação com a Startup</t>
  </si>
  <si>
    <t>Reunião com Cannoli</t>
  </si>
  <si>
    <t>STK-012</t>
  </si>
  <si>
    <t>Insights automáticos</t>
  </si>
  <si>
    <t>Ajustes no modelo</t>
  </si>
  <si>
    <t>Quinzenal</t>
  </si>
  <si>
    <t>IA + Dev</t>
  </si>
  <si>
    <t>Colab/Meet</t>
  </si>
  <si>
    <t>Time de IA</t>
  </si>
  <si>
    <t>Reunião Técnica</t>
  </si>
  <si>
    <t>Modelos inteligentes</t>
  </si>
  <si>
    <t>IA/ML</t>
  </si>
  <si>
    <t>STK-011</t>
  </si>
  <si>
    <t>Usabilidade</t>
  </si>
  <si>
    <t>Ajustes de layout</t>
  </si>
  <si>
    <t>Semanal</t>
  </si>
  <si>
    <t>UX + Front</t>
  </si>
  <si>
    <t>Figma/Meet</t>
  </si>
  <si>
    <t>Time UI/UX</t>
  </si>
  <si>
    <t>Protótipos e telas</t>
  </si>
  <si>
    <t>UI/UX</t>
  </si>
  <si>
    <t>STK-010</t>
  </si>
  <si>
    <t>Aprovar entregas, definir expectativas e recursos</t>
  </si>
  <si>
    <t>Definem a estratégia e os recursos disponíveis.</t>
  </si>
  <si>
    <t>Acompanhar evolução do projeto</t>
  </si>
  <si>
    <t>Base do dashboard</t>
  </si>
  <si>
    <t>Dados consistentes</t>
  </si>
  <si>
    <t>Dados + Dev</t>
  </si>
  <si>
    <t>Time de Dados</t>
  </si>
  <si>
    <t>Estruturação dos dados</t>
  </si>
  <si>
    <t>Big Data</t>
  </si>
  <si>
    <t>STK-009</t>
  </si>
  <si>
    <t>Responder a perguntas, resolver problemas, coletar feedback do cliente.</t>
  </si>
  <si>
    <t>Impacto na experiência do cliente final</t>
  </si>
  <si>
    <t>Satisfação do cliente, melhoria contínua do suporte.</t>
  </si>
  <si>
    <t>Integração APIs</t>
  </si>
  <si>
    <t>Ações técnicas</t>
  </si>
  <si>
    <t>Dev Front + Dev Back</t>
  </si>
  <si>
    <t>Líder Técnico</t>
  </si>
  <si>
    <t>Integração entre camadas</t>
  </si>
  <si>
    <t>Front/Back Alinhamento</t>
  </si>
  <si>
    <t>STK-008</t>
  </si>
  <si>
    <t>Criar protótipos, conduzir testes de usabilidade, coletar feedbacks</t>
  </si>
  <si>
    <t>Influenciam diretamente na usabilidade e na retenção de usuários.</t>
  </si>
  <si>
    <t>Melhorar experiência do usuário</t>
  </si>
  <si>
    <t>Ajuste de processo</t>
  </si>
  <si>
    <t>Melhorias definidas</t>
  </si>
  <si>
    <t>Fim do Sprint</t>
  </si>
  <si>
    <t>Scrum Master</t>
  </si>
  <si>
    <t>Análise do que funcionou e melhorar</t>
  </si>
  <si>
    <t>Sprint Retrospective</t>
  </si>
  <si>
    <t>STK-007</t>
  </si>
  <si>
    <t>Sugerir KPIs e dashboards estratégicos</t>
  </si>
  <si>
    <t>Define métricas exibidas</t>
  </si>
  <si>
    <t>Analisar dados de campanhas no dashboard</t>
  </si>
  <si>
    <t>Valida Incrementos</t>
  </si>
  <si>
    <t>Feedback do PO</t>
  </si>
  <si>
    <t>Dev Team + PO</t>
  </si>
  <si>
    <t>Demonstração do que foi entregue</t>
  </si>
  <si>
    <t>Sprint Review</t>
  </si>
  <si>
    <t>STK-006</t>
  </si>
  <si>
    <t>Fornecer requisitos de negócios e acompanhar desenvolvimento</t>
  </si>
  <si>
    <t>Influência em métricas e KPIs</t>
  </si>
  <si>
    <t>Usar dashboard para decisões comerciais, crescimento do negócio, sucesso no mercado.</t>
  </si>
  <si>
    <t>Time Comercial Cannoli</t>
  </si>
  <si>
    <t>15 min</t>
  </si>
  <si>
    <t>Durante reunião</t>
  </si>
  <si>
    <t>Bloqueios identificados</t>
  </si>
  <si>
    <t>Diária</t>
  </si>
  <si>
    <t>Google Meet</t>
  </si>
  <si>
    <t>Reunião Ágil</t>
  </si>
  <si>
    <t>Andamento e bloqueios</t>
  </si>
  <si>
    <t>Daily Meeting</t>
  </si>
  <si>
    <t>STK-005</t>
  </si>
  <si>
    <t>Escrever código, realizar testes, resolver problemas técnicos.</t>
  </si>
  <si>
    <t>Impactam diretamente na qualidade técnica do aplicativo.</t>
  </si>
  <si>
    <t>Desenvolvimento de software, aprendizado contínuo.</t>
  </si>
  <si>
    <t>Backlog aprovado</t>
  </si>
  <si>
    <t>Início de cada sprint</t>
  </si>
  <si>
    <t>Planejamento de tarefas</t>
  </si>
  <si>
    <t>Sprint Planning</t>
  </si>
  <si>
    <t>STK-004</t>
  </si>
  <si>
    <t>Gerenciar requisitos, priorizar sprints e validar entregas</t>
  </si>
  <si>
    <t>Determina a direção e as prioridades do desenvolvimento.</t>
  </si>
  <si>
    <t>Garantir valor do produto e alinhamento com a Cannoli</t>
  </si>
  <si>
    <t>Canal informal</t>
  </si>
  <si>
    <t>Imediato</t>
  </si>
  <si>
    <t>Respostas rápidas</t>
  </si>
  <si>
    <t>Equipe</t>
  </si>
  <si>
    <t>WhatsApp</t>
  </si>
  <si>
    <t>Mensagens</t>
  </si>
  <si>
    <t>Comunicação rápida e avisos</t>
  </si>
  <si>
    <t>Grupo no WhatsApp</t>
  </si>
  <si>
    <t>STK-003</t>
  </si>
  <si>
    <t>Realizar testes, fornecer feedback e validar usabilidade do dashboard</t>
  </si>
  <si>
    <t>Influenciam pelo uso e feedback ao sistema</t>
  </si>
  <si>
    <t>Visualizar métricas de vendas, engajamento e desempenho das campanhas no dashboard</t>
  </si>
  <si>
    <t>Cliente (Restaurantes Parceiros Cannoli)</t>
  </si>
  <si>
    <t>Acompanhamento</t>
  </si>
  <si>
    <t>Durante a reunião</t>
  </si>
  <si>
    <t>Status de tarefas</t>
  </si>
  <si>
    <t>Status geral do projeto</t>
  </si>
  <si>
    <t>Reuniões Semanais</t>
  </si>
  <si>
    <t>STK-002</t>
  </si>
  <si>
    <t>Explicar a ação a ser tomada:</t>
  </si>
  <si>
    <t>Nível de poder no projeto</t>
  </si>
  <si>
    <t>Nível de Interesse no projeto</t>
  </si>
  <si>
    <t>Identificação Stakeholder</t>
  </si>
  <si>
    <t>Define visão e papéis</t>
  </si>
  <si>
    <t>Após 2 dias</t>
  </si>
  <si>
    <t>Alinhamento inicial</t>
  </si>
  <si>
    <t>Início do projeto</t>
  </si>
  <si>
    <t>Equipe completa</t>
  </si>
  <si>
    <t>Apresentação do projeto, objetivos, escopo</t>
  </si>
  <si>
    <t>Kick-off do Projeto</t>
  </si>
  <si>
    <t>STK-001</t>
  </si>
  <si>
    <t>Observações</t>
  </si>
  <si>
    <t>Data do Feedback</t>
  </si>
  <si>
    <t>Feedback</t>
  </si>
  <si>
    <t>Data ou Frequência</t>
  </si>
  <si>
    <t>Receptor</t>
  </si>
  <si>
    <t>Local</t>
  </si>
  <si>
    <t>Emissor – Responsável</t>
  </si>
  <si>
    <t>Tipo</t>
  </si>
  <si>
    <t>Assunto/Conteúdo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</si>
</sst>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164" formatCode="_(&quot;R$ &quot;* #,##0.00_);_(&quot;R$ &quot;* \(#,##0.00\);_(&quot;R$ &quot;* &quot;-&quot;??_);_(@_)"/>
    <numFmt numFmtId="165" formatCode="&quot;R$&quot;\ #,##0.00"/>
    <numFmt numFmtId="166" formatCode="mmm\-d"/>
    <numFmt numFmtId="167" formatCode="mmm/d"/>
    <numFmt numFmtId="168" formatCode="&quot;$&quot;#,##0.00"/>
    <numFmt numFmtId="169" formatCode="0_);\(0\)"/>
    <numFmt numFmtId="170" formatCode="&quot;R$ &quot;#,##0_);\(&quot;R$ &quot;#,##0\)"/>
  </numFmts>
  <fonts count="7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b/>
      <sz val="13"/>
      <color theme="1"/>
      <name val="Times New Roman"/>
    </font>
    <font>
      <sz val="12"/>
      <color theme="1"/>
      <name val="Arial"/>
    </font>
    <font>
      <b/>
      <sz val="18"/>
      <color rgb="FFE36C09"/>
      <name val="Arial"/>
    </font>
    <font>
      <b/>
      <sz val="20"/>
      <color theme="4"/>
      <name val="Arial"/>
    </font>
    <font>
      <sz val="9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b/>
      <sz val="12"/>
      <color theme="1"/>
      <name val="Arial"/>
    </font>
    <font>
      <b/>
      <sz val="18"/>
      <color theme="1"/>
      <name val="Arial"/>
    </font>
    <font>
      <sz val="10"/>
      <name val="Arial"/>
    </font>
    <font>
      <sz val="12"/>
      <color rgb="FF374151"/>
      <name val="Arial"/>
    </font>
    <font>
      <sz val="14"/>
      <color theme="1"/>
      <name val="Arial"/>
    </font>
    <font>
      <u/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9"/>
      <color theme="1"/>
      <name val="Arial"/>
    </font>
    <font>
      <sz val="10"/>
      <color theme="1"/>
      <name val="Times New Roman"/>
    </font>
    <font>
      <b/>
      <sz val="24"/>
      <color theme="1"/>
      <name val="Calibri"/>
    </font>
    <font>
      <sz val="11"/>
      <color theme="1"/>
      <name val="Calibri"/>
    </font>
    <font>
      <b/>
      <sz val="36"/>
      <color theme="1"/>
      <name val="Calibri"/>
    </font>
    <font>
      <b/>
      <sz val="16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b/>
      <sz val="12"/>
      <color theme="1"/>
      <name val="Calibri"/>
    </font>
    <font>
      <sz val="10"/>
      <color rgb="FFFF0000"/>
      <name val="Arial"/>
    </font>
    <font>
      <b/>
      <sz val="8"/>
      <color theme="1"/>
      <name val="Arial"/>
    </font>
    <font>
      <b/>
      <sz val="12"/>
      <color rgb="FF808080"/>
      <name val="Calibri"/>
    </font>
    <font>
      <sz val="12"/>
      <color rgb="FF808080"/>
      <name val="Calibri"/>
    </font>
    <font>
      <b/>
      <i/>
      <sz val="18"/>
      <color rgb="FFFFFFFF"/>
      <name val="Cambria"/>
    </font>
    <font>
      <sz val="12"/>
      <color rgb="FFFFFFFF"/>
      <name val="Calibri"/>
    </font>
    <font>
      <sz val="12"/>
      <color theme="0"/>
      <name val="Calibri"/>
    </font>
    <font>
      <sz val="12"/>
      <color theme="1"/>
      <name val="Calibri"/>
    </font>
    <font>
      <sz val="14"/>
      <color rgb="FF808080"/>
      <name val="Calibri"/>
    </font>
    <font>
      <b/>
      <i/>
      <sz val="14"/>
      <color theme="0"/>
      <name val="Calibri"/>
    </font>
    <font>
      <b/>
      <u/>
      <sz val="18"/>
      <color rgb="FF1F497D"/>
      <name val="Cambria"/>
    </font>
    <font>
      <i/>
      <sz val="14"/>
      <color theme="1"/>
      <name val="Calibri"/>
    </font>
    <font>
      <b/>
      <sz val="18"/>
      <color rgb="FF1F497D"/>
      <name val="Cambria"/>
    </font>
    <font>
      <u/>
      <sz val="11"/>
      <color theme="10"/>
      <name val="Calibri"/>
    </font>
    <font>
      <sz val="11"/>
      <color theme="0"/>
      <name val="Calibri"/>
    </font>
    <font>
      <b/>
      <sz val="11"/>
      <color theme="1"/>
      <name val="Calibri"/>
    </font>
    <font>
      <sz val="10"/>
      <color rgb="FF000000"/>
      <name val="Arial"/>
    </font>
    <font>
      <b/>
      <sz val="11"/>
      <color rgb="FFFFFFFF"/>
      <name val="Calibri"/>
    </font>
    <font>
      <sz val="11"/>
      <color rgb="FFFFFFFF"/>
      <name val="Calibri"/>
    </font>
    <font>
      <b/>
      <i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0"/>
      <name val="Calibri"/>
    </font>
    <font>
      <b/>
      <i/>
      <sz val="11"/>
      <color theme="1"/>
      <name val="Calibri"/>
    </font>
    <font>
      <b/>
      <sz val="12"/>
      <color rgb="FFFFFFFF"/>
      <name val="Times New Roman"/>
    </font>
    <font>
      <sz val="12"/>
      <color theme="1"/>
      <name val="Times New Roman"/>
    </font>
    <font>
      <b/>
      <sz val="10"/>
      <name val="Arial"/>
      <family val="2"/>
    </font>
    <font>
      <b/>
      <sz val="8"/>
      <color indexed="9"/>
      <name val="Tahoma"/>
      <family val="2"/>
    </font>
    <font>
      <b/>
      <sz val="10"/>
      <name val="Arial"/>
    </font>
    <font>
      <b/>
      <sz val="10"/>
      <color indexed="9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color theme="1"/>
      <name val="Arial"/>
      <family val="2"/>
      <scheme val="minor"/>
    </font>
    <font>
      <sz val="14"/>
      <name val="Calibri"/>
      <family val="2"/>
    </font>
    <font>
      <b/>
      <sz val="14"/>
      <name val="Calibri"/>
      <family val="2"/>
    </font>
    <font>
      <b/>
      <i/>
      <sz val="16"/>
      <color theme="0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B6DDE8"/>
        <bgColor rgb="FFB6DDE8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  <fill>
      <patternFill patternType="solid">
        <fgColor rgb="FFDAEEF3"/>
        <bgColor rgb="FFDAEEF3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D8E4BC"/>
        <bgColor rgb="FFD8E4BC"/>
      </patternFill>
    </fill>
    <fill>
      <patternFill patternType="solid">
        <fgColor rgb="FFDCE6F1"/>
        <bgColor rgb="FFDCE6F1"/>
      </patternFill>
    </fill>
    <fill>
      <patternFill patternType="solid">
        <fgColor theme="5"/>
        <bgColor theme="5"/>
      </patternFill>
    </fill>
    <fill>
      <patternFill patternType="solid">
        <fgColor rgb="FFD6E3BC"/>
        <bgColor rgb="FFD6E3BC"/>
      </patternFill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indexed="56"/>
        <bgColor indexed="64"/>
      </patternFill>
    </fill>
    <fill>
      <patternFill patternType="solid">
        <fgColor indexed="56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bgColor indexed="9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</fills>
  <borders count="17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1F497D"/>
      </right>
      <top style="medium">
        <color rgb="FF000000"/>
      </top>
      <bottom style="medium">
        <color rgb="FF000000"/>
      </bottom>
      <diagonal/>
    </border>
    <border>
      <left style="thin">
        <color rgb="FF1F497D"/>
      </left>
      <right style="thin">
        <color rgb="FF1F497D"/>
      </right>
      <top style="medium">
        <color rgb="FF000000"/>
      </top>
      <bottom style="medium">
        <color rgb="FF000000"/>
      </bottom>
      <diagonal/>
    </border>
    <border>
      <left style="thin">
        <color rgb="FF1F497D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1F497D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1F497D"/>
      </bottom>
      <diagonal/>
    </border>
    <border>
      <left/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thin">
        <color rgb="FF1F497D"/>
      </bottom>
      <diagonal/>
    </border>
    <border>
      <left style="thin">
        <color rgb="FF1F497D"/>
      </left>
      <right style="medium">
        <color rgb="FF000000"/>
      </right>
      <top/>
      <bottom style="thin">
        <color rgb="FF1F497D"/>
      </bottom>
      <diagonal/>
    </border>
    <border>
      <left style="medium">
        <color rgb="FF000000"/>
      </left>
      <right style="thin">
        <color rgb="FF1F497D"/>
      </right>
      <top/>
      <bottom style="thin">
        <color rgb="FF1F497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 style="thin">
        <color rgb="FF1F497D"/>
      </bottom>
      <diagonal/>
    </border>
    <border>
      <left/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medium">
        <color rgb="FF000000"/>
      </right>
      <top style="thin">
        <color rgb="FF1F497D"/>
      </top>
      <bottom style="thin">
        <color rgb="FF1F497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1F497D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/>
      <diagonal/>
    </border>
    <border>
      <left style="thin">
        <color rgb="FF1F497D"/>
      </left>
      <right style="medium">
        <color rgb="FF000000"/>
      </right>
      <top style="thin">
        <color rgb="FF1F497D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F497D"/>
      </left>
      <right/>
      <top/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/>
      <diagonal/>
    </border>
    <border>
      <left/>
      <right style="medium">
        <color rgb="FF000000"/>
      </right>
      <top/>
      <bottom style="thin">
        <color rgb="FF1F497D"/>
      </bottom>
      <diagonal/>
    </border>
    <border>
      <left style="thin">
        <color rgb="FF1F497D"/>
      </left>
      <right/>
      <top style="thin">
        <color rgb="FF1F497D"/>
      </top>
      <bottom style="thin">
        <color rgb="FF1F497D"/>
      </bottom>
      <diagonal/>
    </border>
    <border>
      <left style="thin">
        <color rgb="FF1F497D"/>
      </left>
      <right style="thin">
        <color rgb="FF1F497D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EEECE1"/>
      </top>
      <bottom/>
      <diagonal/>
    </border>
    <border>
      <left/>
      <right/>
      <top style="thin">
        <color rgb="FFEEECE1"/>
      </top>
      <bottom/>
      <diagonal/>
    </border>
    <border>
      <left/>
      <right/>
      <top/>
      <bottom style="thin">
        <color rgb="FFEEECE1"/>
      </bottom>
      <diagonal/>
    </border>
    <border>
      <left/>
      <right/>
      <top/>
      <bottom style="thin">
        <color rgb="FFEEECE1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FFFFFF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2" fillId="0" borderId="59"/>
    <xf numFmtId="9" fontId="12" fillId="0" borderId="59" applyFont="0" applyFill="0" applyBorder="0" applyAlignment="0" applyProtection="0"/>
    <xf numFmtId="0" fontId="1" fillId="0" borderId="59"/>
  </cellStyleXfs>
  <cellXfs count="538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2" borderId="2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vertical="center"/>
    </xf>
    <xf numFmtId="14" fontId="4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top" wrapText="1"/>
    </xf>
    <xf numFmtId="164" fontId="4" fillId="0" borderId="15" xfId="0" applyNumberFormat="1" applyFont="1" applyBorder="1" applyAlignment="1">
      <alignment vertical="center" wrapText="1"/>
    </xf>
    <xf numFmtId="0" fontId="10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vertical="center"/>
    </xf>
    <xf numFmtId="14" fontId="4" fillId="0" borderId="20" xfId="0" applyNumberFormat="1" applyFont="1" applyBorder="1" applyAlignment="1">
      <alignment horizontal="center" vertical="center" wrapText="1"/>
    </xf>
    <xf numFmtId="14" fontId="4" fillId="0" borderId="21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top" wrapText="1"/>
    </xf>
    <xf numFmtId="0" fontId="10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top" wrapText="1"/>
    </xf>
    <xf numFmtId="0" fontId="10" fillId="0" borderId="27" xfId="0" applyFont="1" applyBorder="1" applyAlignment="1">
      <alignment horizontal="left" vertical="center" wrapText="1"/>
    </xf>
    <xf numFmtId="0" fontId="10" fillId="2" borderId="28" xfId="0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164" fontId="10" fillId="4" borderId="31" xfId="0" applyNumberFormat="1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left" vertical="center" wrapText="1"/>
    </xf>
    <xf numFmtId="14" fontId="4" fillId="0" borderId="14" xfId="0" applyNumberFormat="1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vertical="center"/>
    </xf>
    <xf numFmtId="14" fontId="4" fillId="0" borderId="20" xfId="0" applyNumberFormat="1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left" vertical="top" wrapText="1"/>
    </xf>
    <xf numFmtId="0" fontId="14" fillId="0" borderId="34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top" wrapText="1"/>
    </xf>
    <xf numFmtId="0" fontId="10" fillId="2" borderId="37" xfId="0" applyFont="1" applyFill="1" applyBorder="1" applyAlignment="1">
      <alignment horizontal="center" vertical="center" wrapText="1"/>
    </xf>
    <xf numFmtId="164" fontId="10" fillId="4" borderId="5" xfId="0" applyNumberFormat="1" applyFont="1" applyFill="1" applyBorder="1" applyAlignment="1">
      <alignment horizontal="center" vertical="center" wrapText="1"/>
    </xf>
    <xf numFmtId="0" fontId="14" fillId="3" borderId="38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4" fillId="5" borderId="18" xfId="0" applyFont="1" applyFill="1" applyBorder="1" applyAlignment="1">
      <alignment horizontal="center" vertical="center" wrapText="1"/>
    </xf>
    <xf numFmtId="0" fontId="13" fillId="0" borderId="25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shrinkToFit="1"/>
    </xf>
    <xf numFmtId="0" fontId="4" fillId="0" borderId="26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 wrapText="1"/>
    </xf>
    <xf numFmtId="164" fontId="4" fillId="0" borderId="22" xfId="0" applyNumberFormat="1" applyFont="1" applyBorder="1" applyAlignment="1">
      <alignment vertical="center" wrapText="1"/>
    </xf>
    <xf numFmtId="164" fontId="4" fillId="0" borderId="26" xfId="0" applyNumberFormat="1" applyFont="1" applyBorder="1" applyAlignment="1">
      <alignment vertical="center" wrapText="1"/>
    </xf>
    <xf numFmtId="0" fontId="10" fillId="2" borderId="28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2" fillId="0" borderId="27" xfId="0" applyFont="1" applyBorder="1"/>
    <xf numFmtId="0" fontId="17" fillId="6" borderId="1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vertical="center" wrapText="1"/>
    </xf>
    <xf numFmtId="0" fontId="2" fillId="6" borderId="43" xfId="0" applyFont="1" applyFill="1" applyBorder="1"/>
    <xf numFmtId="0" fontId="8" fillId="2" borderId="1" xfId="0" applyFont="1" applyFill="1" applyBorder="1" applyAlignment="1">
      <alignment vertical="center"/>
    </xf>
    <xf numFmtId="0" fontId="8" fillId="2" borderId="28" xfId="0" applyFont="1" applyFill="1" applyBorder="1" applyAlignment="1">
      <alignment vertical="center"/>
    </xf>
    <xf numFmtId="165" fontId="10" fillId="7" borderId="47" xfId="0" applyNumberFormat="1" applyFont="1" applyFill="1" applyBorder="1" applyAlignment="1">
      <alignment vertical="center" wrapText="1"/>
    </xf>
    <xf numFmtId="164" fontId="10" fillId="2" borderId="48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8" fillId="8" borderId="49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top" wrapText="1"/>
    </xf>
    <xf numFmtId="0" fontId="2" fillId="5" borderId="50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top" wrapText="1"/>
    </xf>
    <xf numFmtId="0" fontId="2" fillId="5" borderId="51" xfId="0" applyFont="1" applyFill="1" applyBorder="1" applyAlignment="1">
      <alignment horizontal="center" vertical="center"/>
    </xf>
    <xf numFmtId="164" fontId="19" fillId="5" borderId="51" xfId="0" applyNumberFormat="1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center" vertical="center"/>
    </xf>
    <xf numFmtId="0" fontId="21" fillId="0" borderId="0" xfId="0" applyFont="1"/>
    <xf numFmtId="0" fontId="23" fillId="10" borderId="18" xfId="0" applyFont="1" applyFill="1" applyBorder="1" applyAlignment="1">
      <alignment horizontal="center" vertical="center"/>
    </xf>
    <xf numFmtId="0" fontId="23" fillId="10" borderId="18" xfId="0" applyFont="1" applyFill="1" applyBorder="1" applyAlignment="1">
      <alignment horizontal="center" vertical="center" wrapText="1"/>
    </xf>
    <xf numFmtId="0" fontId="24" fillId="10" borderId="18" xfId="0" applyFont="1" applyFill="1" applyBorder="1" applyAlignment="1">
      <alignment horizontal="center" vertical="center" wrapText="1"/>
    </xf>
    <xf numFmtId="0" fontId="24" fillId="5" borderId="18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5" borderId="18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5" borderId="59" xfId="0" applyFont="1" applyFill="1" applyBorder="1"/>
    <xf numFmtId="0" fontId="2" fillId="5" borderId="59" xfId="0" applyFont="1" applyFill="1" applyBorder="1"/>
    <xf numFmtId="0" fontId="27" fillId="5" borderId="59" xfId="0" applyFont="1" applyFill="1" applyBorder="1"/>
    <xf numFmtId="0" fontId="4" fillId="5" borderId="59" xfId="0" applyFont="1" applyFill="1" applyBorder="1"/>
    <xf numFmtId="0" fontId="2" fillId="5" borderId="60" xfId="0" applyFont="1" applyFill="1" applyBorder="1"/>
    <xf numFmtId="0" fontId="9" fillId="11" borderId="47" xfId="0" applyFont="1" applyFill="1" applyBorder="1"/>
    <xf numFmtId="0" fontId="28" fillId="12" borderId="18" xfId="0" applyFont="1" applyFill="1" applyBorder="1" applyAlignment="1">
      <alignment horizontal="center" wrapText="1"/>
    </xf>
    <xf numFmtId="0" fontId="8" fillId="12" borderId="18" xfId="0" applyFont="1" applyFill="1" applyBorder="1"/>
    <xf numFmtId="0" fontId="2" fillId="12" borderId="49" xfId="0" applyFont="1" applyFill="1" applyBorder="1"/>
    <xf numFmtId="0" fontId="2" fillId="12" borderId="3" xfId="0" applyFont="1" applyFill="1" applyBorder="1"/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0" fontId="2" fillId="0" borderId="62" xfId="0" applyFont="1" applyBorder="1"/>
    <xf numFmtId="0" fontId="2" fillId="0" borderId="63" xfId="0" applyFont="1" applyBorder="1"/>
    <xf numFmtId="0" fontId="2" fillId="0" borderId="64" xfId="0" applyFont="1" applyBorder="1"/>
    <xf numFmtId="0" fontId="2" fillId="0" borderId="65" xfId="0" applyFont="1" applyBorder="1"/>
    <xf numFmtId="0" fontId="2" fillId="0" borderId="66" xfId="0" applyFont="1" applyBorder="1"/>
    <xf numFmtId="0" fontId="2" fillId="0" borderId="67" xfId="0" applyFont="1" applyBorder="1"/>
    <xf numFmtId="0" fontId="2" fillId="0" borderId="68" xfId="0" applyFont="1" applyBorder="1"/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wrapText="1"/>
    </xf>
    <xf numFmtId="0" fontId="2" fillId="0" borderId="69" xfId="0" applyFont="1" applyBorder="1"/>
    <xf numFmtId="0" fontId="2" fillId="0" borderId="70" xfId="0" applyFont="1" applyBorder="1"/>
    <xf numFmtId="0" fontId="2" fillId="0" borderId="71" xfId="0" applyFont="1" applyBorder="1"/>
    <xf numFmtId="0" fontId="2" fillId="0" borderId="12" xfId="0" applyFont="1" applyBorder="1"/>
    <xf numFmtId="0" fontId="2" fillId="13" borderId="72" xfId="0" applyFont="1" applyFill="1" applyBorder="1"/>
    <xf numFmtId="0" fontId="2" fillId="13" borderId="73" xfId="0" applyFont="1" applyFill="1" applyBorder="1"/>
    <xf numFmtId="0" fontId="2" fillId="13" borderId="74" xfId="0" applyFont="1" applyFill="1" applyBorder="1"/>
    <xf numFmtId="0" fontId="2" fillId="13" borderId="75" xfId="0" applyFont="1" applyFill="1" applyBorder="1"/>
    <xf numFmtId="0" fontId="2" fillId="13" borderId="59" xfId="0" applyFont="1" applyFill="1" applyBorder="1"/>
    <xf numFmtId="0" fontId="2" fillId="13" borderId="76" xfId="0" applyFont="1" applyFill="1" applyBorder="1"/>
    <xf numFmtId="0" fontId="2" fillId="13" borderId="77" xfId="0" applyFont="1" applyFill="1" applyBorder="1"/>
    <xf numFmtId="0" fontId="2" fillId="13" borderId="47" xfId="0" applyFont="1" applyFill="1" applyBorder="1"/>
    <xf numFmtId="0" fontId="2" fillId="13" borderId="48" xfId="0" applyFont="1" applyFill="1" applyBorder="1"/>
    <xf numFmtId="0" fontId="2" fillId="5" borderId="72" xfId="0" applyFont="1" applyFill="1" applyBorder="1"/>
    <xf numFmtId="0" fontId="2" fillId="5" borderId="73" xfId="0" applyFont="1" applyFill="1" applyBorder="1"/>
    <xf numFmtId="0" fontId="2" fillId="5" borderId="74" xfId="0" applyFont="1" applyFill="1" applyBorder="1"/>
    <xf numFmtId="0" fontId="2" fillId="5" borderId="75" xfId="0" applyFont="1" applyFill="1" applyBorder="1"/>
    <xf numFmtId="0" fontId="2" fillId="5" borderId="76" xfId="0" applyFont="1" applyFill="1" applyBorder="1"/>
    <xf numFmtId="0" fontId="4" fillId="5" borderId="59" xfId="0" applyFont="1" applyFill="1" applyBorder="1" applyAlignment="1">
      <alignment wrapText="1"/>
    </xf>
    <xf numFmtId="0" fontId="2" fillId="5" borderId="77" xfId="0" applyFont="1" applyFill="1" applyBorder="1"/>
    <xf numFmtId="0" fontId="2" fillId="5" borderId="47" xfId="0" applyFont="1" applyFill="1" applyBorder="1"/>
    <xf numFmtId="0" fontId="2" fillId="5" borderId="48" xfId="0" applyFont="1" applyFill="1" applyBorder="1"/>
    <xf numFmtId="0" fontId="2" fillId="0" borderId="38" xfId="0" applyFont="1" applyBorder="1"/>
    <xf numFmtId="0" fontId="17" fillId="12" borderId="18" xfId="0" applyFont="1" applyFill="1" applyBorder="1" applyAlignment="1">
      <alignment horizontal="left"/>
    </xf>
    <xf numFmtId="0" fontId="13" fillId="0" borderId="18" xfId="0" applyFont="1" applyBorder="1" applyAlignment="1">
      <alignment vertical="center"/>
    </xf>
    <xf numFmtId="0" fontId="8" fillId="12" borderId="28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2" fillId="13" borderId="78" xfId="0" applyFont="1" applyFill="1" applyBorder="1"/>
    <xf numFmtId="0" fontId="2" fillId="13" borderId="79" xfId="0" applyFont="1" applyFill="1" applyBorder="1"/>
    <xf numFmtId="0" fontId="4" fillId="0" borderId="18" xfId="0" applyFont="1" applyBorder="1" applyAlignment="1">
      <alignment horizontal="center" vertical="top" wrapText="1"/>
    </xf>
    <xf numFmtId="0" fontId="2" fillId="13" borderId="80" xfId="0" applyFont="1" applyFill="1" applyBorder="1"/>
    <xf numFmtId="0" fontId="2" fillId="13" borderId="81" xfId="0" applyFont="1" applyFill="1" applyBorder="1"/>
    <xf numFmtId="0" fontId="13" fillId="0" borderId="18" xfId="0" applyFont="1" applyBorder="1" applyAlignment="1">
      <alignment horizontal="left" vertical="center"/>
    </xf>
    <xf numFmtId="0" fontId="2" fillId="13" borderId="38" xfId="0" applyFont="1" applyFill="1" applyBorder="1"/>
    <xf numFmtId="0" fontId="2" fillId="13" borderId="82" xfId="0" applyFont="1" applyFill="1" applyBorder="1"/>
    <xf numFmtId="0" fontId="8" fillId="0" borderId="49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13" fillId="0" borderId="18" xfId="0" applyFont="1" applyBorder="1" applyAlignment="1">
      <alignment horizontal="left" vertical="center" shrinkToFit="1"/>
    </xf>
    <xf numFmtId="0" fontId="2" fillId="0" borderId="83" xfId="0" applyFont="1" applyBorder="1"/>
    <xf numFmtId="0" fontId="2" fillId="0" borderId="84" xfId="0" applyFont="1" applyBorder="1"/>
    <xf numFmtId="0" fontId="2" fillId="0" borderId="80" xfId="0" applyFont="1" applyBorder="1"/>
    <xf numFmtId="0" fontId="2" fillId="0" borderId="51" xfId="0" applyFont="1" applyBorder="1"/>
    <xf numFmtId="0" fontId="13" fillId="0" borderId="18" xfId="0" applyFont="1" applyBorder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/>
    <xf numFmtId="0" fontId="30" fillId="0" borderId="0" xfId="0" applyFont="1" applyAlignment="1">
      <alignment vertical="center"/>
    </xf>
    <xf numFmtId="0" fontId="31" fillId="14" borderId="59" xfId="0" applyFont="1" applyFill="1" applyBorder="1" applyAlignment="1">
      <alignment horizontal="left" vertical="center"/>
    </xf>
    <xf numFmtId="0" fontId="32" fillId="14" borderId="59" xfId="0" applyFont="1" applyFill="1" applyBorder="1" applyAlignment="1">
      <alignment vertical="center"/>
    </xf>
    <xf numFmtId="0" fontId="31" fillId="14" borderId="59" xfId="0" applyFont="1" applyFill="1" applyBorder="1" applyAlignment="1">
      <alignment vertical="center"/>
    </xf>
    <xf numFmtId="0" fontId="31" fillId="14" borderId="59" xfId="0" applyFont="1" applyFill="1" applyBorder="1" applyAlignment="1">
      <alignment horizontal="right" vertical="center"/>
    </xf>
    <xf numFmtId="0" fontId="30" fillId="5" borderId="85" xfId="0" applyFont="1" applyFill="1" applyBorder="1" applyAlignment="1">
      <alignment horizontal="center"/>
    </xf>
    <xf numFmtId="0" fontId="33" fillId="15" borderId="85" xfId="0" applyFont="1" applyFill="1" applyBorder="1" applyAlignment="1">
      <alignment horizontal="center"/>
    </xf>
    <xf numFmtId="0" fontId="34" fillId="0" borderId="86" xfId="0" applyFont="1" applyBorder="1"/>
    <xf numFmtId="0" fontId="35" fillId="0" borderId="0" xfId="0" applyFont="1"/>
    <xf numFmtId="0" fontId="35" fillId="5" borderId="59" xfId="0" applyFont="1" applyFill="1" applyBorder="1" applyAlignment="1">
      <alignment horizontal="center"/>
    </xf>
    <xf numFmtId="0" fontId="36" fillId="15" borderId="59" xfId="0" applyFont="1" applyFill="1" applyBorder="1" applyAlignment="1">
      <alignment horizontal="center" vertical="center"/>
    </xf>
    <xf numFmtId="0" fontId="37" fillId="0" borderId="0" xfId="0" applyFont="1"/>
    <xf numFmtId="0" fontId="3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39" fillId="0" borderId="0" xfId="0" applyFont="1"/>
    <xf numFmtId="0" fontId="30" fillId="5" borderId="59" xfId="0" applyFont="1" applyFill="1" applyBorder="1" applyAlignment="1">
      <alignment horizontal="center"/>
    </xf>
    <xf numFmtId="0" fontId="33" fillId="15" borderId="59" xfId="0" applyFont="1" applyFill="1" applyBorder="1" applyAlignment="1">
      <alignment horizontal="center"/>
    </xf>
    <xf numFmtId="0" fontId="34" fillId="0" borderId="0" xfId="0" applyFont="1"/>
    <xf numFmtId="0" fontId="40" fillId="0" borderId="0" xfId="0" applyFont="1"/>
    <xf numFmtId="0" fontId="30" fillId="5" borderId="87" xfId="0" applyFont="1" applyFill="1" applyBorder="1" applyAlignment="1">
      <alignment horizontal="center"/>
    </xf>
    <xf numFmtId="0" fontId="33" fillId="15" borderId="87" xfId="0" applyFont="1" applyFill="1" applyBorder="1" applyAlignment="1">
      <alignment horizontal="center"/>
    </xf>
    <xf numFmtId="0" fontId="34" fillId="0" borderId="88" xfId="0" applyFont="1" applyBorder="1"/>
    <xf numFmtId="0" fontId="41" fillId="14" borderId="18" xfId="0" applyFont="1" applyFill="1" applyBorder="1" applyAlignment="1">
      <alignment horizontal="center"/>
    </xf>
    <xf numFmtId="0" fontId="34" fillId="0" borderId="18" xfId="0" applyFont="1" applyBorder="1" applyAlignment="1">
      <alignment horizontal="center"/>
    </xf>
    <xf numFmtId="14" fontId="21" fillId="0" borderId="89" xfId="0" applyNumberFormat="1" applyFont="1" applyBorder="1" applyAlignment="1">
      <alignment horizontal="center" vertical="center" wrapText="1"/>
    </xf>
    <xf numFmtId="0" fontId="21" fillId="0" borderId="89" xfId="0" applyFont="1" applyBorder="1" applyAlignment="1">
      <alignment horizontal="center" vertical="center" wrapText="1"/>
    </xf>
    <xf numFmtId="14" fontId="34" fillId="0" borderId="18" xfId="0" applyNumberFormat="1" applyFont="1" applyBorder="1" applyAlignment="1">
      <alignment horizontal="center"/>
    </xf>
    <xf numFmtId="0" fontId="42" fillId="0" borderId="0" xfId="0" applyFont="1"/>
    <xf numFmtId="0" fontId="41" fillId="14" borderId="18" xfId="0" applyFont="1" applyFill="1" applyBorder="1" applyAlignment="1">
      <alignment horizontal="center" wrapText="1"/>
    </xf>
    <xf numFmtId="0" fontId="21" fillId="0" borderId="18" xfId="0" applyFont="1" applyBorder="1"/>
    <xf numFmtId="0" fontId="21" fillId="0" borderId="18" xfId="0" applyFont="1" applyBorder="1" applyAlignment="1">
      <alignment wrapText="1"/>
    </xf>
    <xf numFmtId="1" fontId="21" fillId="0" borderId="18" xfId="0" applyNumberFormat="1" applyFont="1" applyBorder="1" applyAlignment="1">
      <alignment horizontal="center" vertical="top" wrapText="1"/>
    </xf>
    <xf numFmtId="0" fontId="34" fillId="0" borderId="18" xfId="0" applyFont="1" applyBorder="1"/>
    <xf numFmtId="0" fontId="43" fillId="0" borderId="0" xfId="0" applyFont="1"/>
    <xf numFmtId="0" fontId="45" fillId="17" borderId="59" xfId="0" applyFont="1" applyFill="1" applyBorder="1"/>
    <xf numFmtId="0" fontId="44" fillId="16" borderId="59" xfId="0" applyFont="1" applyFill="1" applyBorder="1"/>
    <xf numFmtId="0" fontId="46" fillId="18" borderId="18" xfId="0" applyFont="1" applyFill="1" applyBorder="1" applyAlignment="1">
      <alignment horizontal="center"/>
    </xf>
    <xf numFmtId="0" fontId="45" fillId="16" borderId="59" xfId="0" applyFont="1" applyFill="1" applyBorder="1"/>
    <xf numFmtId="166" fontId="45" fillId="16" borderId="59" xfId="0" applyNumberFormat="1" applyFont="1" applyFill="1" applyBorder="1" applyAlignment="1">
      <alignment horizontal="center"/>
    </xf>
    <xf numFmtId="167" fontId="45" fillId="16" borderId="59" xfId="0" applyNumberFormat="1" applyFont="1" applyFill="1" applyBorder="1" applyAlignment="1">
      <alignment horizontal="center"/>
    </xf>
    <xf numFmtId="0" fontId="47" fillId="18" borderId="59" xfId="0" applyFont="1" applyFill="1" applyBorder="1" applyAlignment="1">
      <alignment horizontal="center"/>
    </xf>
    <xf numFmtId="0" fontId="45" fillId="16" borderId="59" xfId="0" applyFont="1" applyFill="1" applyBorder="1" applyAlignment="1">
      <alignment horizontal="right"/>
    </xf>
    <xf numFmtId="0" fontId="42" fillId="0" borderId="18" xfId="0" applyFont="1" applyBorder="1"/>
    <xf numFmtId="0" fontId="42" fillId="0" borderId="18" xfId="0" applyFont="1" applyBorder="1" applyAlignment="1">
      <alignment horizontal="center"/>
    </xf>
    <xf numFmtId="0" fontId="42" fillId="16" borderId="59" xfId="0" applyFont="1" applyFill="1" applyBorder="1" applyAlignment="1">
      <alignment horizontal="right"/>
    </xf>
    <xf numFmtId="3" fontId="42" fillId="16" borderId="59" xfId="0" applyNumberFormat="1" applyFont="1" applyFill="1" applyBorder="1" applyAlignment="1">
      <alignment horizontal="right"/>
    </xf>
    <xf numFmtId="0" fontId="44" fillId="17" borderId="59" xfId="0" applyFont="1" applyFill="1" applyBorder="1" applyAlignment="1">
      <alignment horizontal="right"/>
    </xf>
    <xf numFmtId="0" fontId="21" fillId="0" borderId="0" xfId="0" applyFont="1" applyAlignment="1">
      <alignment horizontal="right"/>
    </xf>
    <xf numFmtId="0" fontId="21" fillId="0" borderId="90" xfId="0" applyFont="1" applyBorder="1"/>
    <xf numFmtId="0" fontId="48" fillId="0" borderId="90" xfId="0" applyFont="1" applyBorder="1"/>
    <xf numFmtId="0" fontId="48" fillId="18" borderId="91" xfId="0" applyFont="1" applyFill="1" applyBorder="1"/>
    <xf numFmtId="0" fontId="21" fillId="0" borderId="92" xfId="0" applyFont="1" applyBorder="1"/>
    <xf numFmtId="0" fontId="42" fillId="0" borderId="93" xfId="0" applyFont="1" applyBorder="1" applyAlignment="1">
      <alignment horizontal="left"/>
    </xf>
    <xf numFmtId="0" fontId="21" fillId="0" borderId="94" xfId="0" applyFont="1" applyBorder="1"/>
    <xf numFmtId="3" fontId="21" fillId="0" borderId="94" xfId="0" applyNumberFormat="1" applyFont="1" applyBorder="1" applyAlignment="1">
      <alignment horizontal="right"/>
    </xf>
    <xf numFmtId="3" fontId="48" fillId="18" borderId="95" xfId="0" applyNumberFormat="1" applyFont="1" applyFill="1" applyBorder="1" applyAlignment="1">
      <alignment horizontal="right"/>
    </xf>
    <xf numFmtId="0" fontId="48" fillId="18" borderId="95" xfId="0" applyFont="1" applyFill="1" applyBorder="1" applyAlignment="1">
      <alignment horizontal="right"/>
    </xf>
    <xf numFmtId="3" fontId="45" fillId="17" borderId="96" xfId="0" applyNumberFormat="1" applyFont="1" applyFill="1" applyBorder="1" applyAlignment="1">
      <alignment horizontal="right"/>
    </xf>
    <xf numFmtId="0" fontId="21" fillId="0" borderId="67" xfId="0" applyFont="1" applyBorder="1" applyAlignment="1">
      <alignment horizontal="left"/>
    </xf>
    <xf numFmtId="9" fontId="48" fillId="0" borderId="0" xfId="0" applyNumberFormat="1" applyFont="1" applyAlignment="1">
      <alignment horizontal="right"/>
    </xf>
    <xf numFmtId="9" fontId="48" fillId="18" borderId="59" xfId="0" applyNumberFormat="1" applyFont="1" applyFill="1" applyBorder="1" applyAlignment="1">
      <alignment horizontal="right"/>
    </xf>
    <xf numFmtId="0" fontId="21" fillId="0" borderId="68" xfId="0" applyFont="1" applyBorder="1"/>
    <xf numFmtId="0" fontId="21" fillId="0" borderId="94" xfId="0" applyFont="1" applyBorder="1" applyAlignment="1">
      <alignment horizontal="right"/>
    </xf>
    <xf numFmtId="3" fontId="21" fillId="0" borderId="18" xfId="0" applyNumberFormat="1" applyFont="1" applyBorder="1" applyAlignment="1">
      <alignment horizontal="right"/>
    </xf>
    <xf numFmtId="0" fontId="42" fillId="19" borderId="59" xfId="0" applyFont="1" applyFill="1" applyBorder="1"/>
    <xf numFmtId="0" fontId="21" fillId="19" borderId="59" xfId="0" applyFont="1" applyFill="1" applyBorder="1"/>
    <xf numFmtId="168" fontId="21" fillId="0" borderId="0" xfId="0" applyNumberFormat="1" applyFont="1" applyAlignment="1">
      <alignment horizontal="right"/>
    </xf>
    <xf numFmtId="9" fontId="21" fillId="0" borderId="0" xfId="0" applyNumberFormat="1" applyFont="1" applyAlignment="1">
      <alignment horizontal="right"/>
    </xf>
    <xf numFmtId="0" fontId="42" fillId="14" borderId="59" xfId="0" applyFont="1" applyFill="1" applyBorder="1" applyAlignment="1">
      <alignment horizontal="center"/>
    </xf>
    <xf numFmtId="0" fontId="21" fillId="20" borderId="59" xfId="0" applyFont="1" applyFill="1" applyBorder="1"/>
    <xf numFmtId="0" fontId="41" fillId="14" borderId="59" xfId="0" applyFont="1" applyFill="1" applyBorder="1"/>
    <xf numFmtId="0" fontId="50" fillId="21" borderId="18" xfId="0" applyFont="1" applyFill="1" applyBorder="1" applyAlignment="1">
      <alignment horizontal="center" vertical="center"/>
    </xf>
    <xf numFmtId="17" fontId="45" fillId="14" borderId="59" xfId="0" applyNumberFormat="1" applyFont="1" applyFill="1" applyBorder="1" applyAlignment="1">
      <alignment horizontal="center"/>
    </xf>
    <xf numFmtId="17" fontId="41" fillId="14" borderId="59" xfId="0" applyNumberFormat="1" applyFont="1" applyFill="1" applyBorder="1" applyAlignment="1">
      <alignment horizontal="center"/>
    </xf>
    <xf numFmtId="0" fontId="42" fillId="20" borderId="59" xfId="0" applyFont="1" applyFill="1" applyBorder="1" applyAlignment="1">
      <alignment horizontal="center"/>
    </xf>
    <xf numFmtId="0" fontId="42" fillId="21" borderId="59" xfId="0" applyFont="1" applyFill="1" applyBorder="1" applyAlignment="1">
      <alignment horizontal="center"/>
    </xf>
    <xf numFmtId="0" fontId="41" fillId="14" borderId="59" xfId="0" applyFont="1" applyFill="1" applyBorder="1" applyAlignment="1">
      <alignment horizontal="right"/>
    </xf>
    <xf numFmtId="165" fontId="42" fillId="14" borderId="59" xfId="0" applyNumberFormat="1" applyFont="1" applyFill="1" applyBorder="1"/>
    <xf numFmtId="165" fontId="42" fillId="20" borderId="59" xfId="0" applyNumberFormat="1" applyFont="1" applyFill="1" applyBorder="1"/>
    <xf numFmtId="9" fontId="21" fillId="0" borderId="90" xfId="0" applyNumberFormat="1" applyFont="1" applyBorder="1"/>
    <xf numFmtId="3" fontId="42" fillId="0" borderId="93" xfId="0" applyNumberFormat="1" applyFont="1" applyBorder="1" applyAlignment="1">
      <alignment vertical="center"/>
    </xf>
    <xf numFmtId="3" fontId="21" fillId="0" borderId="94" xfId="0" applyNumberFormat="1" applyFont="1" applyBorder="1" applyAlignment="1">
      <alignment wrapText="1"/>
    </xf>
    <xf numFmtId="3" fontId="21" fillId="0" borderId="94" xfId="0" applyNumberFormat="1" applyFont="1" applyBorder="1"/>
    <xf numFmtId="3" fontId="21" fillId="21" borderId="95" xfId="0" applyNumberFormat="1" applyFont="1" applyFill="1" applyBorder="1"/>
    <xf numFmtId="3" fontId="21" fillId="0" borderId="97" xfId="0" applyNumberFormat="1" applyFont="1" applyBorder="1"/>
    <xf numFmtId="0" fontId="21" fillId="0" borderId="98" xfId="0" applyFont="1" applyBorder="1" applyAlignment="1">
      <alignment vertical="center"/>
    </xf>
    <xf numFmtId="0" fontId="42" fillId="0" borderId="93" xfId="0" applyFont="1" applyBorder="1" applyAlignment="1">
      <alignment vertical="center"/>
    </xf>
    <xf numFmtId="0" fontId="21" fillId="0" borderId="94" xfId="0" applyFont="1" applyBorder="1" applyAlignment="1">
      <alignment wrapText="1"/>
    </xf>
    <xf numFmtId="9" fontId="21" fillId="21" borderId="91" xfId="0" applyNumberFormat="1" applyFont="1" applyFill="1" applyBorder="1"/>
    <xf numFmtId="3" fontId="21" fillId="0" borderId="0" xfId="0" applyNumberFormat="1" applyFont="1"/>
    <xf numFmtId="0" fontId="41" fillId="14" borderId="59" xfId="0" applyFont="1" applyFill="1" applyBorder="1" applyAlignment="1">
      <alignment wrapText="1"/>
    </xf>
    <xf numFmtId="0" fontId="41" fillId="14" borderId="101" xfId="0" applyFont="1" applyFill="1" applyBorder="1" applyAlignment="1">
      <alignment wrapText="1"/>
    </xf>
    <xf numFmtId="0" fontId="41" fillId="14" borderId="102" xfId="0" applyFont="1" applyFill="1" applyBorder="1" applyAlignment="1">
      <alignment wrapText="1"/>
    </xf>
    <xf numFmtId="0" fontId="41" fillId="14" borderId="96" xfId="0" applyFont="1" applyFill="1" applyBorder="1" applyAlignment="1">
      <alignment wrapText="1"/>
    </xf>
    <xf numFmtId="0" fontId="41" fillId="14" borderId="103" xfId="0" applyFont="1" applyFill="1" applyBorder="1" applyAlignment="1">
      <alignment wrapText="1"/>
    </xf>
    <xf numFmtId="3" fontId="21" fillId="0" borderId="18" xfId="0" applyNumberFormat="1" applyFont="1" applyBorder="1"/>
    <xf numFmtId="9" fontId="21" fillId="0" borderId="18" xfId="0" applyNumberFormat="1" applyFont="1" applyBorder="1"/>
    <xf numFmtId="0" fontId="45" fillId="17" borderId="18" xfId="0" applyFont="1" applyFill="1" applyBorder="1"/>
    <xf numFmtId="3" fontId="21" fillId="0" borderId="0" xfId="0" applyNumberFormat="1" applyFont="1" applyAlignment="1">
      <alignment horizontal="right"/>
    </xf>
    <xf numFmtId="0" fontId="41" fillId="14" borderId="18" xfId="0" applyFont="1" applyFill="1" applyBorder="1"/>
    <xf numFmtId="0" fontId="21" fillId="0" borderId="24" xfId="0" applyFont="1" applyBorder="1"/>
    <xf numFmtId="0" fontId="21" fillId="0" borderId="98" xfId="0" applyFont="1" applyBorder="1"/>
    <xf numFmtId="9" fontId="21" fillId="0" borderId="24" xfId="0" applyNumberFormat="1" applyFont="1" applyBorder="1"/>
    <xf numFmtId="0" fontId="21" fillId="0" borderId="67" xfId="0" applyFont="1" applyBorder="1"/>
    <xf numFmtId="0" fontId="21" fillId="0" borderId="65" xfId="0" applyFont="1" applyBorder="1"/>
    <xf numFmtId="0" fontId="21" fillId="0" borderId="93" xfId="0" applyFont="1" applyBorder="1"/>
    <xf numFmtId="0" fontId="21" fillId="0" borderId="12" xfId="0" applyFont="1" applyBorder="1"/>
    <xf numFmtId="0" fontId="41" fillId="20" borderId="59" xfId="0" applyFont="1" applyFill="1" applyBorder="1"/>
    <xf numFmtId="0" fontId="50" fillId="7" borderId="59" xfId="0" applyFont="1" applyFill="1" applyBorder="1"/>
    <xf numFmtId="17" fontId="21" fillId="7" borderId="59" xfId="0" applyNumberFormat="1" applyFont="1" applyFill="1" applyBorder="1"/>
    <xf numFmtId="0" fontId="42" fillId="7" borderId="59" xfId="0" applyFont="1" applyFill="1" applyBorder="1"/>
    <xf numFmtId="0" fontId="21" fillId="7" borderId="59" xfId="0" applyFont="1" applyFill="1" applyBorder="1"/>
    <xf numFmtId="0" fontId="2" fillId="0" borderId="106" xfId="0" applyFont="1" applyBorder="1"/>
    <xf numFmtId="0" fontId="2" fillId="0" borderId="104" xfId="0" applyFont="1" applyBorder="1"/>
    <xf numFmtId="0" fontId="2" fillId="0" borderId="105" xfId="0" applyFont="1" applyBorder="1"/>
    <xf numFmtId="0" fontId="2" fillId="0" borderId="107" xfId="0" applyFont="1" applyBorder="1"/>
    <xf numFmtId="0" fontId="2" fillId="0" borderId="108" xfId="0" applyFont="1" applyBorder="1"/>
    <xf numFmtId="0" fontId="2" fillId="0" borderId="109" xfId="0" applyFont="1" applyBorder="1"/>
    <xf numFmtId="0" fontId="51" fillId="22" borderId="1" xfId="0" applyFont="1" applyFill="1" applyBorder="1" applyAlignment="1">
      <alignment horizontal="center" vertical="center" wrapText="1"/>
    </xf>
    <xf numFmtId="0" fontId="51" fillId="22" borderId="11" xfId="0" applyFont="1" applyFill="1" applyBorder="1" applyAlignment="1">
      <alignment horizontal="center" vertical="center" wrapText="1"/>
    </xf>
    <xf numFmtId="0" fontId="51" fillId="22" borderId="73" xfId="0" applyFont="1" applyFill="1" applyBorder="1" applyAlignment="1">
      <alignment horizontal="center" vertical="center" wrapText="1"/>
    </xf>
    <xf numFmtId="0" fontId="51" fillId="22" borderId="74" xfId="0" applyFont="1" applyFill="1" applyBorder="1" applyAlignment="1">
      <alignment horizontal="center" vertical="center" wrapText="1"/>
    </xf>
    <xf numFmtId="0" fontId="2" fillId="0" borderId="112" xfId="0" applyFont="1" applyBorder="1"/>
    <xf numFmtId="0" fontId="2" fillId="0" borderId="113" xfId="0" applyFont="1" applyBorder="1"/>
    <xf numFmtId="0" fontId="52" fillId="0" borderId="80" xfId="0" applyFont="1" applyBorder="1" applyAlignment="1">
      <alignment horizontal="left" vertical="center" wrapText="1"/>
    </xf>
    <xf numFmtId="0" fontId="52" fillId="0" borderId="18" xfId="0" applyFont="1" applyBorder="1" applyAlignment="1">
      <alignment horizontal="left" vertical="center" wrapText="1"/>
    </xf>
    <xf numFmtId="0" fontId="51" fillId="24" borderId="78" xfId="0" applyFont="1" applyFill="1" applyBorder="1" applyAlignment="1">
      <alignment horizontal="left" vertical="center" wrapText="1"/>
    </xf>
    <xf numFmtId="0" fontId="51" fillId="24" borderId="119" xfId="0" applyFont="1" applyFill="1" applyBorder="1" applyAlignment="1">
      <alignment horizontal="left" vertical="center" wrapText="1"/>
    </xf>
    <xf numFmtId="0" fontId="52" fillId="0" borderId="80" xfId="0" applyFont="1" applyBorder="1" applyAlignment="1">
      <alignment horizontal="left" vertical="top" wrapText="1"/>
    </xf>
    <xf numFmtId="0" fontId="52" fillId="0" borderId="18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11" fillId="3" borderId="7" xfId="0" applyFont="1" applyFill="1" applyBorder="1" applyAlignment="1">
      <alignment horizontal="center" vertical="center"/>
    </xf>
    <xf numFmtId="0" fontId="12" fillId="0" borderId="8" xfId="0" applyFont="1" applyBorder="1"/>
    <xf numFmtId="0" fontId="12" fillId="0" borderId="9" xfId="0" applyFont="1" applyBorder="1"/>
    <xf numFmtId="0" fontId="9" fillId="3" borderId="39" xfId="0" applyFont="1" applyFill="1" applyBorder="1" applyAlignment="1">
      <alignment horizontal="right" vertical="center"/>
    </xf>
    <xf numFmtId="0" fontId="12" fillId="0" borderId="40" xfId="0" applyFont="1" applyBorder="1"/>
    <xf numFmtId="0" fontId="10" fillId="2" borderId="44" xfId="0" applyFont="1" applyFill="1" applyBorder="1" applyAlignment="1">
      <alignment horizontal="right" vertical="center" wrapText="1"/>
    </xf>
    <xf numFmtId="0" fontId="12" fillId="0" borderId="45" xfId="0" applyFont="1" applyBorder="1"/>
    <xf numFmtId="0" fontId="12" fillId="0" borderId="46" xfId="0" applyFont="1" applyBorder="1"/>
    <xf numFmtId="0" fontId="20" fillId="7" borderId="53" xfId="0" applyFont="1" applyFill="1" applyBorder="1" applyAlignment="1">
      <alignment horizontal="center" vertical="center"/>
    </xf>
    <xf numFmtId="0" fontId="12" fillId="0" borderId="54" xfId="0" applyFont="1" applyBorder="1"/>
    <xf numFmtId="0" fontId="12" fillId="0" borderId="55" xfId="0" applyFont="1" applyBorder="1"/>
    <xf numFmtId="0" fontId="22" fillId="9" borderId="56" xfId="0" applyFont="1" applyFill="1" applyBorder="1" applyAlignment="1">
      <alignment horizontal="center" vertical="center"/>
    </xf>
    <xf numFmtId="0" fontId="12" fillId="0" borderId="57" xfId="0" applyFont="1" applyBorder="1"/>
    <xf numFmtId="0" fontId="12" fillId="0" borderId="58" xfId="0" applyFont="1" applyBorder="1"/>
    <xf numFmtId="0" fontId="9" fillId="11" borderId="61" xfId="0" applyFont="1" applyFill="1" applyBorder="1" applyAlignment="1">
      <alignment horizontal="center"/>
    </xf>
    <xf numFmtId="0" fontId="38" fillId="0" borderId="0" xfId="0" applyFont="1" applyAlignment="1">
      <alignment horizontal="left" vertical="center" wrapText="1"/>
    </xf>
    <xf numFmtId="0" fontId="31" fillId="14" borderId="53" xfId="0" applyFont="1" applyFill="1" applyBorder="1" applyAlignment="1">
      <alignment horizontal="center" vertical="center"/>
    </xf>
    <xf numFmtId="0" fontId="41" fillId="14" borderId="56" xfId="0" applyFont="1" applyFill="1" applyBorder="1"/>
    <xf numFmtId="0" fontId="34" fillId="0" borderId="56" xfId="0" applyFont="1" applyBorder="1"/>
    <xf numFmtId="0" fontId="41" fillId="14" borderId="56" xfId="0" applyFont="1" applyFill="1" applyBorder="1" applyAlignment="1">
      <alignment horizontal="center" wrapText="1"/>
    </xf>
    <xf numFmtId="0" fontId="21" fillId="0" borderId="56" xfId="0" applyFont="1" applyBorder="1" applyAlignment="1">
      <alignment wrapText="1"/>
    </xf>
    <xf numFmtId="0" fontId="2" fillId="0" borderId="56" xfId="0" applyFont="1" applyBorder="1" applyAlignment="1">
      <alignment wrapText="1"/>
    </xf>
    <xf numFmtId="0" fontId="21" fillId="0" borderId="90" xfId="0" applyFont="1" applyBorder="1"/>
    <xf numFmtId="0" fontId="12" fillId="0" borderId="90" xfId="0" applyFont="1" applyBorder="1"/>
    <xf numFmtId="0" fontId="44" fillId="16" borderId="53" xfId="0" applyFont="1" applyFill="1" applyBorder="1" applyAlignment="1">
      <alignment horizontal="left"/>
    </xf>
    <xf numFmtId="0" fontId="44" fillId="16" borderId="53" xfId="0" applyFont="1" applyFill="1" applyBorder="1" applyAlignment="1">
      <alignment horizontal="center"/>
    </xf>
    <xf numFmtId="0" fontId="49" fillId="14" borderId="53" xfId="0" applyFont="1" applyFill="1" applyBorder="1" applyAlignment="1">
      <alignment horizontal="left"/>
    </xf>
    <xf numFmtId="0" fontId="41" fillId="14" borderId="53" xfId="0" applyFont="1" applyFill="1" applyBorder="1" applyAlignment="1">
      <alignment horizontal="center"/>
    </xf>
    <xf numFmtId="0" fontId="41" fillId="14" borderId="99" xfId="0" applyFont="1" applyFill="1" applyBorder="1" applyAlignment="1">
      <alignment wrapText="1"/>
    </xf>
    <xf numFmtId="0" fontId="12" fillId="0" borderId="100" xfId="0" applyFont="1" applyBorder="1"/>
    <xf numFmtId="0" fontId="52" fillId="23" borderId="117" xfId="0" applyFont="1" applyFill="1" applyBorder="1" applyAlignment="1">
      <alignment horizontal="center" vertical="center" wrapText="1"/>
    </xf>
    <xf numFmtId="0" fontId="12" fillId="0" borderId="118" xfId="0" applyFont="1" applyBorder="1"/>
    <xf numFmtId="0" fontId="51" fillId="22" borderId="110" xfId="0" applyFont="1" applyFill="1" applyBorder="1" applyAlignment="1">
      <alignment horizontal="center" vertical="center" wrapText="1"/>
    </xf>
    <xf numFmtId="0" fontId="12" fillId="0" borderId="111" xfId="0" applyFont="1" applyBorder="1"/>
    <xf numFmtId="0" fontId="2" fillId="0" borderId="114" xfId="0" applyFont="1" applyBorder="1" applyAlignment="1">
      <alignment horizontal="center" wrapText="1"/>
    </xf>
    <xf numFmtId="0" fontId="12" fillId="0" borderId="115" xfId="0" applyFont="1" applyBorder="1"/>
    <xf numFmtId="0" fontId="12" fillId="0" borderId="116" xfId="0" applyFont="1" applyBorder="1"/>
    <xf numFmtId="0" fontId="2" fillId="0" borderId="114" xfId="0" applyFont="1" applyBorder="1" applyAlignment="1">
      <alignment horizontal="center"/>
    </xf>
    <xf numFmtId="0" fontId="0" fillId="0" borderId="104" xfId="0" pivotButton="1" applyFont="1" applyBorder="1" applyAlignment="1"/>
    <xf numFmtId="0" fontId="0" fillId="0" borderId="105" xfId="0" applyFont="1" applyBorder="1" applyAlignment="1"/>
    <xf numFmtId="0" fontId="0" fillId="0" borderId="104" xfId="0" applyFont="1" applyBorder="1" applyAlignment="1"/>
    <xf numFmtId="0" fontId="0" fillId="0" borderId="105" xfId="0" applyNumberFormat="1" applyFont="1" applyBorder="1" applyAlignment="1"/>
    <xf numFmtId="0" fontId="0" fillId="0" borderId="120" xfId="0" applyFont="1" applyBorder="1" applyAlignment="1"/>
    <xf numFmtId="0" fontId="0" fillId="0" borderId="107" xfId="0" applyFont="1" applyBorder="1" applyAlignment="1"/>
    <xf numFmtId="0" fontId="0" fillId="0" borderId="121" xfId="0" applyFont="1" applyBorder="1" applyAlignment="1"/>
    <xf numFmtId="0" fontId="0" fillId="0" borderId="109" xfId="0" applyNumberFormat="1" applyFont="1" applyBorder="1" applyAlignment="1"/>
    <xf numFmtId="0" fontId="12" fillId="0" borderId="59" xfId="1"/>
    <xf numFmtId="0" fontId="12" fillId="0" borderId="59" xfId="1" applyAlignment="1">
      <alignment vertical="center"/>
    </xf>
    <xf numFmtId="0" fontId="12" fillId="0" borderId="122" xfId="1" applyBorder="1" applyAlignment="1">
      <alignment horizontal="left" vertical="top"/>
    </xf>
    <xf numFmtId="0" fontId="12" fillId="0" borderId="123" xfId="1" applyBorder="1" applyAlignment="1">
      <alignment horizontal="left" vertical="top"/>
    </xf>
    <xf numFmtId="0" fontId="12" fillId="0" borderId="124" xfId="1" applyBorder="1" applyAlignment="1">
      <alignment horizontal="left" vertical="top"/>
    </xf>
    <xf numFmtId="14" fontId="53" fillId="0" borderId="125" xfId="1" applyNumberFormat="1" applyFont="1" applyBorder="1" applyAlignment="1">
      <alignment horizontal="center" vertical="center" wrapText="1"/>
    </xf>
    <xf numFmtId="0" fontId="54" fillId="25" borderId="122" xfId="1" applyFont="1" applyFill="1" applyBorder="1" applyAlignment="1">
      <alignment horizontal="center" vertical="center"/>
    </xf>
    <xf numFmtId="0" fontId="54" fillId="25" borderId="123" xfId="1" applyFont="1" applyFill="1" applyBorder="1" applyAlignment="1">
      <alignment horizontal="center" vertical="center"/>
    </xf>
    <xf numFmtId="0" fontId="54" fillId="25" borderId="124" xfId="1" applyFont="1" applyFill="1" applyBorder="1" applyAlignment="1">
      <alignment horizontal="center" vertical="center"/>
    </xf>
    <xf numFmtId="0" fontId="55" fillId="0" borderId="59" xfId="1" applyFont="1"/>
    <xf numFmtId="14" fontId="53" fillId="0" borderId="126" xfId="1" applyNumberFormat="1" applyFont="1" applyBorder="1" applyAlignment="1">
      <alignment horizontal="left" vertical="center"/>
    </xf>
    <xf numFmtId="14" fontId="53" fillId="0" borderId="127" xfId="1" applyNumberFormat="1" applyFont="1" applyBorder="1" applyAlignment="1">
      <alignment horizontal="left" vertical="center"/>
    </xf>
    <xf numFmtId="0" fontId="54" fillId="25" borderId="127" xfId="1" applyFont="1" applyFill="1" applyBorder="1" applyAlignment="1">
      <alignment horizontal="left" vertical="center"/>
    </xf>
    <xf numFmtId="0" fontId="54" fillId="25" borderId="128" xfId="1" applyFont="1" applyFill="1" applyBorder="1" applyAlignment="1">
      <alignment horizontal="left" vertical="center"/>
    </xf>
    <xf numFmtId="0" fontId="53" fillId="0" borderId="129" xfId="1" applyFont="1" applyBorder="1" applyAlignment="1">
      <alignment horizontal="left" vertical="center"/>
    </xf>
    <xf numFmtId="0" fontId="53" fillId="0" borderId="130" xfId="1" applyFont="1" applyBorder="1" applyAlignment="1">
      <alignment horizontal="left" vertical="center"/>
    </xf>
    <xf numFmtId="0" fontId="54" fillId="25" borderId="130" xfId="1" applyFont="1" applyFill="1" applyBorder="1" applyAlignment="1">
      <alignment horizontal="left" vertical="center"/>
    </xf>
    <xf numFmtId="0" fontId="54" fillId="25" borderId="131" xfId="1" applyFont="1" applyFill="1" applyBorder="1" applyAlignment="1">
      <alignment horizontal="left" vertical="center"/>
    </xf>
    <xf numFmtId="0" fontId="56" fillId="26" borderId="132" xfId="1" applyFont="1" applyFill="1" applyBorder="1" applyAlignment="1">
      <alignment horizontal="center"/>
    </xf>
    <xf numFmtId="0" fontId="56" fillId="26" borderId="133" xfId="1" applyFont="1" applyFill="1" applyBorder="1" applyAlignment="1">
      <alignment horizontal="center"/>
    </xf>
    <xf numFmtId="0" fontId="56" fillId="26" borderId="134" xfId="1" applyFont="1" applyFill="1" applyBorder="1" applyAlignment="1">
      <alignment horizontal="center"/>
    </xf>
    <xf numFmtId="0" fontId="57" fillId="0" borderId="59" xfId="1" applyFont="1" applyAlignment="1">
      <alignment horizontal="center" vertical="center" wrapText="1"/>
    </xf>
    <xf numFmtId="0" fontId="57" fillId="0" borderId="59" xfId="1" applyFont="1" applyAlignment="1">
      <alignment vertical="center" wrapText="1"/>
    </xf>
    <xf numFmtId="49" fontId="58" fillId="0" borderId="59" xfId="1" applyNumberFormat="1" applyFont="1" applyAlignment="1">
      <alignment vertical="center" wrapText="1"/>
    </xf>
    <xf numFmtId="0" fontId="57" fillId="0" borderId="59" xfId="1" applyFont="1" applyAlignment="1">
      <alignment horizontal="left" vertical="center" wrapText="1"/>
    </xf>
    <xf numFmtId="0" fontId="57" fillId="0" borderId="135" xfId="1" applyFont="1" applyFill="1" applyBorder="1" applyAlignment="1">
      <alignment horizontal="center" vertical="center" wrapText="1"/>
    </xf>
    <xf numFmtId="0" fontId="57" fillId="0" borderId="136" xfId="1" applyFont="1" applyBorder="1" applyAlignment="1">
      <alignment horizontal="center" vertical="center" wrapText="1"/>
    </xf>
    <xf numFmtId="49" fontId="57" fillId="0" borderId="137" xfId="1" applyNumberFormat="1" applyFont="1" applyBorder="1" applyAlignment="1">
      <alignment vertical="center" wrapText="1" shrinkToFit="1"/>
    </xf>
    <xf numFmtId="0" fontId="57" fillId="0" borderId="135" xfId="1" applyNumberFormat="1" applyFont="1" applyBorder="1" applyAlignment="1">
      <alignment vertical="center" wrapText="1" shrinkToFit="1"/>
    </xf>
    <xf numFmtId="0" fontId="59" fillId="0" borderId="135" xfId="1" applyFont="1" applyBorder="1" applyAlignment="1">
      <alignment horizontal="center" vertical="center" wrapText="1"/>
    </xf>
    <xf numFmtId="49" fontId="58" fillId="0" borderId="138" xfId="1" applyNumberFormat="1" applyFont="1" applyFill="1" applyBorder="1" applyAlignment="1">
      <alignment horizontal="center" vertical="center" wrapText="1"/>
    </xf>
    <xf numFmtId="0" fontId="58" fillId="0" borderId="135" xfId="1" applyFont="1" applyFill="1" applyBorder="1" applyAlignment="1">
      <alignment horizontal="center" vertical="center" wrapText="1"/>
    </xf>
    <xf numFmtId="0" fontId="58" fillId="0" borderId="136" xfId="1" applyFont="1" applyFill="1" applyBorder="1" applyAlignment="1">
      <alignment horizontal="center" vertical="center" wrapText="1"/>
    </xf>
    <xf numFmtId="0" fontId="57" fillId="0" borderId="136" xfId="1" applyFont="1" applyFill="1" applyBorder="1" applyAlignment="1">
      <alignment horizontal="center" vertical="center" wrapText="1"/>
    </xf>
    <xf numFmtId="0" fontId="57" fillId="0" borderId="139" xfId="1" applyFont="1" applyFill="1" applyBorder="1" applyAlignment="1">
      <alignment horizontal="center" vertical="center" wrapText="1"/>
    </xf>
    <xf numFmtId="0" fontId="60" fillId="0" borderId="140" xfId="1" applyFont="1" applyBorder="1" applyAlignment="1">
      <alignment horizontal="center" vertical="center" wrapText="1"/>
    </xf>
    <xf numFmtId="0" fontId="60" fillId="0" borderId="141" xfId="1" applyFont="1" applyBorder="1" applyAlignment="1">
      <alignment horizontal="center" vertical="center" wrapText="1"/>
    </xf>
    <xf numFmtId="0" fontId="60" fillId="0" borderId="59" xfId="1" applyFont="1" applyAlignment="1">
      <alignment horizontal="center" vertical="center" wrapText="1"/>
    </xf>
    <xf numFmtId="0" fontId="60" fillId="0" borderId="142" xfId="1" applyFont="1" applyBorder="1" applyAlignment="1">
      <alignment horizontal="center" vertical="center" wrapText="1"/>
    </xf>
    <xf numFmtId="0" fontId="60" fillId="0" borderId="143" xfId="1" applyFont="1" applyBorder="1" applyAlignment="1">
      <alignment horizontal="center" vertical="center" wrapText="1"/>
    </xf>
    <xf numFmtId="0" fontId="60" fillId="0" borderId="144" xfId="1" applyFont="1" applyBorder="1" applyAlignment="1">
      <alignment vertical="center" wrapText="1"/>
    </xf>
    <xf numFmtId="0" fontId="60" fillId="0" borderId="144" xfId="1" applyFont="1" applyBorder="1" applyAlignment="1">
      <alignment wrapText="1"/>
    </xf>
    <xf numFmtId="0" fontId="57" fillId="0" borderId="59" xfId="1" applyFont="1" applyAlignment="1" applyProtection="1">
      <alignment horizontal="center" vertical="center" wrapText="1"/>
      <protection locked="0"/>
    </xf>
    <xf numFmtId="0" fontId="12" fillId="0" borderId="140" xfId="1" applyBorder="1" applyAlignment="1">
      <alignment horizontal="center" wrapText="1"/>
    </xf>
    <xf numFmtId="0" fontId="12" fillId="0" borderId="141" xfId="1" applyBorder="1" applyAlignment="1">
      <alignment wrapText="1"/>
    </xf>
    <xf numFmtId="0" fontId="12" fillId="0" borderId="59" xfId="1" applyAlignment="1">
      <alignment wrapText="1"/>
    </xf>
    <xf numFmtId="0" fontId="58" fillId="27" borderId="145" xfId="1" applyFont="1" applyFill="1" applyBorder="1" applyAlignment="1" applyProtection="1">
      <alignment horizontal="center" vertical="center" wrapText="1"/>
      <protection locked="0"/>
    </xf>
    <xf numFmtId="0" fontId="58" fillId="27" borderId="146" xfId="1" applyFont="1" applyFill="1" applyBorder="1" applyAlignment="1" applyProtection="1">
      <alignment horizontal="center" vertical="center" wrapText="1"/>
      <protection locked="0"/>
    </xf>
    <xf numFmtId="0" fontId="61" fillId="27" borderId="147" xfId="1" applyFont="1" applyFill="1" applyBorder="1" applyAlignment="1" applyProtection="1">
      <alignment horizontal="center" vertical="center" wrapText="1"/>
      <protection locked="0"/>
    </xf>
    <xf numFmtId="0" fontId="58" fillId="27" borderId="147" xfId="1" applyFont="1" applyFill="1" applyBorder="1" applyAlignment="1" applyProtection="1">
      <alignment horizontal="center" vertical="center" wrapText="1"/>
      <protection locked="0"/>
    </xf>
    <xf numFmtId="49" fontId="61" fillId="27" borderId="148" xfId="1" applyNumberFormat="1" applyFont="1" applyFill="1" applyBorder="1" applyAlignment="1" applyProtection="1">
      <alignment horizontal="center" vertical="center" wrapText="1"/>
      <protection locked="0"/>
    </xf>
    <xf numFmtId="0" fontId="58" fillId="27" borderId="149" xfId="1" applyFont="1" applyFill="1" applyBorder="1" applyAlignment="1" applyProtection="1">
      <alignment horizontal="center" vertical="center" wrapText="1"/>
      <protection locked="0"/>
    </xf>
    <xf numFmtId="0" fontId="61" fillId="27" borderId="149" xfId="1" applyFont="1" applyFill="1" applyBorder="1" applyAlignment="1" applyProtection="1">
      <alignment horizontal="center" vertical="center" wrapText="1"/>
      <protection locked="0"/>
    </xf>
    <xf numFmtId="0" fontId="58" fillId="27" borderId="147" xfId="1" applyFont="1" applyFill="1" applyBorder="1" applyAlignment="1">
      <alignment horizontal="center" vertical="center" wrapText="1"/>
    </xf>
    <xf numFmtId="0" fontId="58" fillId="27" borderId="147" xfId="1" applyFont="1" applyFill="1" applyBorder="1" applyAlignment="1">
      <alignment horizontal="center" vertical="center" wrapText="1"/>
    </xf>
    <xf numFmtId="0" fontId="58" fillId="27" borderId="150" xfId="1" applyFont="1" applyFill="1" applyBorder="1" applyAlignment="1" applyProtection="1">
      <alignment horizontal="center" vertical="center" wrapText="1"/>
      <protection locked="0"/>
    </xf>
    <xf numFmtId="0" fontId="58" fillId="27" borderId="151" xfId="1" applyFont="1" applyFill="1" applyBorder="1" applyAlignment="1">
      <alignment horizontal="center" vertical="center" wrapText="1"/>
    </xf>
    <xf numFmtId="0" fontId="61" fillId="27" borderId="152" xfId="1" applyFont="1" applyFill="1" applyBorder="1" applyAlignment="1" applyProtection="1">
      <alignment horizontal="center" vertical="center" wrapText="1"/>
      <protection locked="0"/>
    </xf>
    <xf numFmtId="0" fontId="58" fillId="27" borderId="152" xfId="1" applyFont="1" applyFill="1" applyBorder="1" applyAlignment="1" applyProtection="1">
      <alignment horizontal="center" vertical="center" wrapText="1"/>
      <protection locked="0"/>
    </xf>
    <xf numFmtId="49" fontId="61" fillId="27" borderId="153" xfId="1" applyNumberFormat="1" applyFont="1" applyFill="1" applyBorder="1" applyAlignment="1" applyProtection="1">
      <alignment horizontal="center" vertical="center" wrapText="1"/>
      <protection locked="0"/>
    </xf>
    <xf numFmtId="0" fontId="58" fillId="27" borderId="154" xfId="1" applyFont="1" applyFill="1" applyBorder="1" applyAlignment="1">
      <alignment horizontal="center" vertical="center" wrapText="1"/>
    </xf>
    <xf numFmtId="0" fontId="58" fillId="27" borderId="155" xfId="1" applyFont="1" applyFill="1" applyBorder="1" applyAlignment="1">
      <alignment horizontal="center" vertical="center" wrapText="1"/>
    </xf>
    <xf numFmtId="0" fontId="58" fillId="27" borderId="156" xfId="1" applyFont="1" applyFill="1" applyBorder="1" applyAlignment="1">
      <alignment horizontal="center" vertical="center" wrapText="1"/>
    </xf>
    <xf numFmtId="0" fontId="58" fillId="27" borderId="153" xfId="1" applyFont="1" applyFill="1" applyBorder="1" applyAlignment="1">
      <alignment horizontal="center" vertical="center" wrapText="1"/>
    </xf>
    <xf numFmtId="0" fontId="58" fillId="27" borderId="152" xfId="1" applyFont="1" applyFill="1" applyBorder="1" applyAlignment="1">
      <alignment horizontal="center" vertical="center" wrapText="1"/>
    </xf>
    <xf numFmtId="0" fontId="12" fillId="0" borderId="137" xfId="1" applyBorder="1" applyAlignment="1">
      <alignment horizontal="center" wrapText="1"/>
    </xf>
    <xf numFmtId="0" fontId="12" fillId="0" borderId="139" xfId="1" applyBorder="1" applyAlignment="1">
      <alignment wrapText="1"/>
    </xf>
    <xf numFmtId="0" fontId="57" fillId="0" borderId="145" xfId="1" applyFont="1" applyBorder="1" applyAlignment="1">
      <alignment horizontal="center" vertical="center" wrapText="1"/>
    </xf>
    <xf numFmtId="0" fontId="57" fillId="0" borderId="157" xfId="1" applyFont="1" applyBorder="1" applyAlignment="1">
      <alignment horizontal="center" vertical="center" wrapText="1"/>
    </xf>
    <xf numFmtId="0" fontId="57" fillId="0" borderId="157" xfId="1" applyFont="1" applyBorder="1" applyAlignment="1">
      <alignment vertical="center" wrapText="1"/>
    </xf>
    <xf numFmtId="0" fontId="63" fillId="0" borderId="157" xfId="1" applyFont="1" applyBorder="1" applyAlignment="1">
      <alignment horizontal="center" vertical="center" wrapText="1"/>
    </xf>
    <xf numFmtId="0" fontId="63" fillId="0" borderId="148" xfId="1" applyFont="1" applyBorder="1" applyAlignment="1">
      <alignment horizontal="center" vertical="center" wrapText="1"/>
    </xf>
    <xf numFmtId="0" fontId="12" fillId="28" borderId="158" xfId="1" applyFill="1" applyBorder="1" applyAlignment="1">
      <alignment horizontal="center" wrapText="1"/>
    </xf>
    <xf numFmtId="0" fontId="12" fillId="28" borderId="159" xfId="1" applyFill="1" applyBorder="1" applyAlignment="1">
      <alignment horizontal="center" wrapText="1"/>
    </xf>
    <xf numFmtId="0" fontId="12" fillId="28" borderId="160" xfId="1" applyFill="1" applyBorder="1" applyAlignment="1">
      <alignment horizontal="center" wrapText="1"/>
    </xf>
    <xf numFmtId="0" fontId="12" fillId="28" borderId="161" xfId="1" applyFill="1" applyBorder="1" applyAlignment="1">
      <alignment horizontal="center" wrapText="1"/>
    </xf>
    <xf numFmtId="0" fontId="57" fillId="0" borderId="158" xfId="1" applyFont="1" applyBorder="1" applyAlignment="1">
      <alignment horizontal="center" vertical="center" wrapText="1"/>
    </xf>
    <xf numFmtId="0" fontId="57" fillId="0" borderId="59" xfId="1" applyFont="1" applyBorder="1" applyAlignment="1">
      <alignment horizontal="center" vertical="center" wrapText="1"/>
    </xf>
    <xf numFmtId="0" fontId="57" fillId="0" borderId="59" xfId="1" applyFont="1" applyBorder="1" applyAlignment="1">
      <alignment vertical="center" wrapText="1"/>
    </xf>
    <xf numFmtId="49" fontId="58" fillId="0" borderId="59" xfId="1" applyNumberFormat="1" applyFont="1" applyBorder="1" applyAlignment="1">
      <alignment vertical="center" wrapText="1"/>
    </xf>
    <xf numFmtId="0" fontId="63" fillId="0" borderId="59" xfId="1" applyFont="1" applyBorder="1" applyAlignment="1">
      <alignment horizontal="center" vertical="center" wrapText="1"/>
    </xf>
    <xf numFmtId="0" fontId="63" fillId="0" borderId="159" xfId="1" applyFont="1" applyBorder="1" applyAlignment="1">
      <alignment horizontal="center" vertical="center" wrapText="1"/>
    </xf>
    <xf numFmtId="0" fontId="57" fillId="0" borderId="59" xfId="1" quotePrefix="1" applyFont="1" applyBorder="1" applyAlignment="1">
      <alignment vertical="center" wrapText="1"/>
    </xf>
    <xf numFmtId="0" fontId="12" fillId="28" borderId="154" xfId="1" applyFill="1" applyBorder="1" applyAlignment="1">
      <alignment horizontal="center" wrapText="1"/>
    </xf>
    <xf numFmtId="0" fontId="12" fillId="28" borderId="156" xfId="1" applyFill="1" applyBorder="1" applyAlignment="1">
      <alignment horizontal="center" wrapText="1"/>
    </xf>
    <xf numFmtId="0" fontId="12" fillId="28" borderId="162" xfId="1" applyFill="1" applyBorder="1" applyAlignment="1">
      <alignment horizontal="center" wrapText="1"/>
    </xf>
    <xf numFmtId="0" fontId="12" fillId="28" borderId="163" xfId="1" applyFill="1" applyBorder="1" applyAlignment="1">
      <alignment horizontal="center" wrapText="1"/>
    </xf>
    <xf numFmtId="0" fontId="57" fillId="0" borderId="150" xfId="1" applyFont="1" applyBorder="1" applyAlignment="1">
      <alignment horizontal="center" vertical="center" wrapText="1"/>
    </xf>
    <xf numFmtId="0" fontId="57" fillId="0" borderId="151" xfId="1" applyFont="1" applyBorder="1" applyAlignment="1">
      <alignment horizontal="center" vertical="center" wrapText="1"/>
    </xf>
    <xf numFmtId="0" fontId="57" fillId="0" borderId="151" xfId="1" applyFont="1" applyBorder="1" applyAlignment="1">
      <alignment vertical="center" wrapText="1"/>
    </xf>
    <xf numFmtId="49" fontId="58" fillId="0" borderId="151" xfId="1" applyNumberFormat="1" applyFont="1" applyBorder="1" applyAlignment="1">
      <alignment vertical="center" wrapText="1"/>
    </xf>
    <xf numFmtId="0" fontId="63" fillId="0" borderId="151" xfId="1" applyFont="1" applyBorder="1" applyAlignment="1">
      <alignment horizontal="center" vertical="center" wrapText="1"/>
    </xf>
    <xf numFmtId="0" fontId="63" fillId="0" borderId="153" xfId="1" applyFont="1" applyBorder="1" applyAlignment="1">
      <alignment horizontal="center" vertical="center" wrapText="1"/>
    </xf>
    <xf numFmtId="49" fontId="57" fillId="29" borderId="59" xfId="1" applyNumberFormat="1" applyFont="1" applyFill="1" applyAlignment="1">
      <alignment horizontal="left" vertical="center" wrapText="1"/>
    </xf>
    <xf numFmtId="9" fontId="58" fillId="30" borderId="125" xfId="2" applyFont="1" applyFill="1" applyBorder="1" applyAlignment="1">
      <alignment horizontal="center" vertical="center" wrapText="1"/>
    </xf>
    <xf numFmtId="2" fontId="58" fillId="27" borderId="140" xfId="1" applyNumberFormat="1" applyFont="1" applyFill="1" applyBorder="1" applyAlignment="1">
      <alignment horizontal="center" vertical="center" wrapText="1"/>
    </xf>
    <xf numFmtId="2" fontId="58" fillId="27" borderId="125" xfId="1" applyNumberFormat="1" applyFont="1" applyFill="1" applyBorder="1" applyAlignment="1">
      <alignment horizontal="center" vertical="center" wrapText="1"/>
    </xf>
    <xf numFmtId="49" fontId="58" fillId="0" borderId="125" xfId="1" applyNumberFormat="1" applyFont="1" applyFill="1" applyBorder="1" applyAlignment="1">
      <alignment horizontal="center" vertical="center" wrapText="1"/>
    </xf>
    <xf numFmtId="49" fontId="58" fillId="0" borderId="141" xfId="1" applyNumberFormat="1" applyFont="1" applyFill="1" applyBorder="1" applyAlignment="1">
      <alignment horizontal="center" vertical="center" wrapText="1"/>
    </xf>
    <xf numFmtId="0" fontId="58" fillId="0" borderId="164" xfId="1" applyFont="1" applyFill="1" applyBorder="1" applyAlignment="1">
      <alignment horizontal="center" vertical="center" wrapText="1"/>
    </xf>
    <xf numFmtId="0" fontId="58" fillId="0" borderId="144" xfId="1" applyFont="1" applyBorder="1" applyAlignment="1">
      <alignment vertical="center"/>
    </xf>
    <xf numFmtId="0" fontId="58" fillId="0" borderId="144" xfId="1" applyFont="1" applyBorder="1" applyAlignment="1">
      <alignment wrapText="1"/>
    </xf>
    <xf numFmtId="0" fontId="57" fillId="0" borderId="165" xfId="1" applyFont="1" applyBorder="1" applyAlignment="1">
      <alignment horizontal="center" vertical="center" wrapText="1"/>
    </xf>
    <xf numFmtId="0" fontId="58" fillId="27" borderId="158" xfId="1" applyFont="1" applyFill="1" applyBorder="1" applyAlignment="1" applyProtection="1">
      <alignment horizontal="center" vertical="center" wrapText="1"/>
      <protection locked="0"/>
    </xf>
    <xf numFmtId="49" fontId="61" fillId="31" borderId="166" xfId="1" applyNumberFormat="1" applyFont="1" applyFill="1" applyBorder="1" applyAlignment="1" applyProtection="1">
      <alignment horizontal="center" vertical="center" wrapText="1"/>
      <protection locked="0"/>
    </xf>
    <xf numFmtId="49" fontId="61" fillId="31" borderId="167" xfId="1" applyNumberFormat="1" applyFont="1" applyFill="1" applyBorder="1" applyAlignment="1" applyProtection="1">
      <alignment horizontal="center" vertical="center" wrapText="1"/>
      <protection locked="0"/>
    </xf>
    <xf numFmtId="49" fontId="61" fillId="31" borderId="168" xfId="1" applyNumberFormat="1" applyFont="1" applyFill="1" applyBorder="1" applyAlignment="1" applyProtection="1">
      <alignment horizontal="center" vertical="center" wrapText="1"/>
      <protection locked="0"/>
    </xf>
    <xf numFmtId="0" fontId="58" fillId="31" borderId="147" xfId="1" applyFont="1" applyFill="1" applyBorder="1" applyAlignment="1" applyProtection="1">
      <alignment horizontal="center" vertical="center" wrapText="1"/>
      <protection locked="0"/>
    </xf>
    <xf numFmtId="49" fontId="61" fillId="31" borderId="150" xfId="1" applyNumberFormat="1" applyFont="1" applyFill="1" applyBorder="1" applyAlignment="1" applyProtection="1">
      <alignment horizontal="center" vertical="center" wrapText="1"/>
      <protection locked="0"/>
    </xf>
    <xf numFmtId="49" fontId="61" fillId="31" borderId="151" xfId="1" applyNumberFormat="1" applyFont="1" applyFill="1" applyBorder="1" applyAlignment="1" applyProtection="1">
      <alignment horizontal="center" vertical="center" wrapText="1"/>
      <protection locked="0"/>
    </xf>
    <xf numFmtId="49" fontId="61" fillId="31" borderId="153" xfId="1" applyNumberFormat="1" applyFont="1" applyFill="1" applyBorder="1" applyAlignment="1" applyProtection="1">
      <alignment horizontal="center" vertical="center" wrapText="1"/>
      <protection locked="0"/>
    </xf>
    <xf numFmtId="0" fontId="58" fillId="31" borderId="152" xfId="1" applyFont="1" applyFill="1" applyBorder="1" applyAlignment="1" applyProtection="1">
      <alignment horizontal="center" vertical="center" wrapText="1"/>
      <protection locked="0"/>
    </xf>
    <xf numFmtId="0" fontId="58" fillId="27" borderId="169" xfId="1" applyFont="1" applyFill="1" applyBorder="1" applyAlignment="1" applyProtection="1">
      <alignment horizontal="center" vertical="center" wrapText="1"/>
      <protection locked="0"/>
    </xf>
    <xf numFmtId="0" fontId="58" fillId="27" borderId="170" xfId="1" applyFont="1" applyFill="1" applyBorder="1" applyAlignment="1" applyProtection="1">
      <alignment horizontal="center" vertical="center" wrapText="1"/>
      <protection locked="0"/>
    </xf>
    <xf numFmtId="0" fontId="58" fillId="27" borderId="166" xfId="1" applyFont="1" applyFill="1" applyBorder="1" applyAlignment="1" applyProtection="1">
      <alignment horizontal="center" vertical="center" wrapText="1"/>
      <protection locked="0"/>
    </xf>
    <xf numFmtId="0" fontId="58" fillId="27" borderId="171" xfId="1" applyFont="1" applyFill="1" applyBorder="1" applyAlignment="1" applyProtection="1">
      <alignment horizontal="center" vertical="center" wrapText="1"/>
      <protection locked="0"/>
    </xf>
    <xf numFmtId="0" fontId="58" fillId="27" borderId="172" xfId="1" applyFont="1" applyFill="1" applyBorder="1" applyAlignment="1" applyProtection="1">
      <alignment horizontal="center" vertical="center" wrapText="1"/>
      <protection locked="0"/>
    </xf>
    <xf numFmtId="0" fontId="58" fillId="27" borderId="173" xfId="1" applyFont="1" applyFill="1" applyBorder="1" applyAlignment="1" applyProtection="1">
      <alignment horizontal="center" vertical="center" wrapText="1"/>
      <protection locked="0"/>
    </xf>
    <xf numFmtId="49" fontId="57" fillId="0" borderId="125" xfId="1" applyNumberFormat="1" applyFont="1" applyBorder="1" applyAlignment="1">
      <alignment horizontal="left" vertical="center" wrapText="1"/>
    </xf>
    <xf numFmtId="169" fontId="64" fillId="0" borderId="135" xfId="1" applyNumberFormat="1" applyFont="1" applyBorder="1" applyAlignment="1">
      <alignment horizontal="center" vertical="center" wrapText="1" shrinkToFit="1"/>
    </xf>
    <xf numFmtId="170" fontId="64" fillId="0" borderId="135" xfId="1" applyNumberFormat="1" applyFont="1" applyBorder="1" applyAlignment="1">
      <alignment horizontal="center" vertical="center" wrapText="1" shrinkToFit="1"/>
    </xf>
    <xf numFmtId="0" fontId="65" fillId="0" borderId="144" xfId="1" applyFont="1" applyBorder="1" applyAlignment="1">
      <alignment horizontal="center" vertical="center" wrapText="1"/>
    </xf>
    <xf numFmtId="8" fontId="65" fillId="0" borderId="144" xfId="1" applyNumberFormat="1" applyFont="1" applyBorder="1" applyAlignment="1">
      <alignment horizontal="center" vertical="center" wrapText="1"/>
    </xf>
    <xf numFmtId="0" fontId="61" fillId="27" borderId="174" xfId="1" applyFont="1" applyFill="1" applyBorder="1" applyAlignment="1" applyProtection="1">
      <alignment horizontal="center" vertical="center" wrapText="1"/>
      <protection locked="0"/>
    </xf>
    <xf numFmtId="0" fontId="58" fillId="27" borderId="174" xfId="1" applyFont="1" applyFill="1" applyBorder="1" applyAlignment="1" applyProtection="1">
      <alignment horizontal="center" vertical="center" wrapText="1"/>
      <protection locked="0"/>
    </xf>
    <xf numFmtId="0" fontId="63" fillId="0" borderId="145" xfId="1" applyFont="1" applyBorder="1" applyAlignment="1">
      <alignment horizontal="center" vertical="center" wrapText="1"/>
    </xf>
    <xf numFmtId="0" fontId="63" fillId="0" borderId="150" xfId="1" applyFont="1" applyBorder="1" applyAlignment="1">
      <alignment horizontal="center" vertical="center" wrapText="1"/>
    </xf>
    <xf numFmtId="0" fontId="63" fillId="0" borderId="158" xfId="1" applyFont="1" applyBorder="1" applyAlignment="1">
      <alignment horizontal="center" vertical="center" wrapText="1"/>
    </xf>
    <xf numFmtId="0" fontId="12" fillId="0" borderId="125" xfId="1" applyBorder="1" applyAlignment="1">
      <alignment wrapText="1"/>
    </xf>
    <xf numFmtId="0" fontId="57" fillId="0" borderId="125" xfId="1" applyFont="1" applyFill="1" applyBorder="1" applyAlignment="1">
      <alignment horizontal="center" vertical="center" wrapText="1"/>
    </xf>
    <xf numFmtId="14" fontId="12" fillId="0" borderId="125" xfId="1" applyNumberFormat="1" applyBorder="1" applyAlignment="1">
      <alignment horizontal="center" wrapText="1"/>
    </xf>
    <xf numFmtId="49" fontId="12" fillId="0" borderId="125" xfId="1" applyNumberFormat="1" applyBorder="1" applyAlignment="1">
      <alignment horizontal="center" wrapText="1"/>
    </xf>
    <xf numFmtId="0" fontId="12" fillId="0" borderId="125" xfId="1" applyBorder="1" applyAlignment="1">
      <alignment horizontal="center" wrapText="1"/>
    </xf>
    <xf numFmtId="0" fontId="61" fillId="32" borderId="152" xfId="1" applyFont="1" applyFill="1" applyBorder="1" applyAlignment="1" applyProtection="1">
      <alignment horizontal="center" vertical="center" wrapText="1"/>
      <protection locked="0"/>
    </xf>
    <xf numFmtId="0" fontId="12" fillId="33" borderId="157" xfId="1" applyFill="1" applyBorder="1" applyAlignment="1">
      <alignment horizontal="center" wrapText="1"/>
    </xf>
    <xf numFmtId="0" fontId="12" fillId="0" borderId="59" xfId="1" applyAlignment="1">
      <alignment horizontal="center"/>
    </xf>
    <xf numFmtId="2" fontId="12" fillId="0" borderId="59" xfId="1" applyNumberFormat="1" applyAlignment="1">
      <alignment horizontal="center"/>
    </xf>
    <xf numFmtId="0" fontId="66" fillId="34" borderId="175" xfId="1" applyFont="1" applyFill="1" applyBorder="1" applyAlignment="1">
      <alignment horizontal="center"/>
    </xf>
    <xf numFmtId="2" fontId="66" fillId="34" borderId="175" xfId="1" applyNumberFormat="1" applyFont="1" applyFill="1" applyBorder="1" applyAlignment="1">
      <alignment horizontal="center"/>
    </xf>
    <xf numFmtId="0" fontId="66" fillId="34" borderId="175" xfId="1" applyFont="1" applyFill="1" applyBorder="1"/>
    <xf numFmtId="0" fontId="66" fillId="34" borderId="143" xfId="1" applyFont="1" applyFill="1" applyBorder="1"/>
    <xf numFmtId="0" fontId="66" fillId="34" borderId="125" xfId="1" applyFont="1" applyFill="1" applyBorder="1" applyAlignment="1">
      <alignment horizontal="center"/>
    </xf>
    <xf numFmtId="2" fontId="66" fillId="34" borderId="125" xfId="1" applyNumberFormat="1" applyFont="1" applyFill="1" applyBorder="1" applyAlignment="1">
      <alignment horizontal="center"/>
    </xf>
    <xf numFmtId="0" fontId="66" fillId="34" borderId="125" xfId="1" applyFont="1" applyFill="1" applyBorder="1"/>
    <xf numFmtId="0" fontId="66" fillId="34" borderId="141" xfId="1" applyFont="1" applyFill="1" applyBorder="1"/>
    <xf numFmtId="2" fontId="66" fillId="34" borderId="125" xfId="1" applyNumberFormat="1" applyFont="1" applyFill="1" applyBorder="1"/>
    <xf numFmtId="0" fontId="67" fillId="34" borderId="167" xfId="1" applyFont="1" applyFill="1" applyBorder="1" applyAlignment="1">
      <alignment horizontal="center"/>
    </xf>
    <xf numFmtId="2" fontId="67" fillId="34" borderId="167" xfId="1" applyNumberFormat="1" applyFont="1" applyFill="1" applyBorder="1" applyAlignment="1">
      <alignment horizontal="center"/>
    </xf>
    <xf numFmtId="0" fontId="67" fillId="34" borderId="168" xfId="1" applyFont="1" applyFill="1" applyBorder="1" applyAlignment="1">
      <alignment horizontal="center"/>
    </xf>
    <xf numFmtId="0" fontId="1" fillId="0" borderId="59" xfId="3"/>
    <xf numFmtId="0" fontId="68" fillId="0" borderId="125" xfId="3" applyFont="1" applyBorder="1" applyAlignment="1">
      <alignment horizontal="center" vertical="center" wrapText="1"/>
    </xf>
    <xf numFmtId="0" fontId="69" fillId="0" borderId="145" xfId="3" applyFont="1" applyBorder="1" applyAlignment="1">
      <alignment horizontal="center" vertical="center" wrapText="1"/>
    </xf>
    <xf numFmtId="0" fontId="70" fillId="0" borderId="145" xfId="3" applyFont="1" applyBorder="1" applyAlignment="1">
      <alignment horizontal="center" vertical="center" wrapText="1"/>
    </xf>
    <xf numFmtId="0" fontId="71" fillId="35" borderId="59" xfId="3" applyFont="1" applyFill="1" applyAlignment="1">
      <alignment horizontal="center" vertical="center" wrapText="1"/>
    </xf>
    <xf numFmtId="0" fontId="71" fillId="36" borderId="125" xfId="3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1C08B63-ED16-43F4-88ED-C86AA9022561}"/>
    <cellStyle name="Normal 3" xfId="3" xr:uid="{DF6B6E09-5DC3-4FED-9BF2-404A01C7EF04}"/>
    <cellStyle name="Porcentagem 2" xfId="2" xr:uid="{4B07787F-AA79-474A-8187-1932AAEBDD82}"/>
  </cellStyles>
  <dxfs count="41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57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57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57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Relação entre Investimento Orçado e Realizado</a:t>
            </a:r>
          </a:p>
        </c:rich>
      </c:tx>
      <c:layout>
        <c:manualLayout>
          <c:xMode val="edge"/>
          <c:yMode val="edge"/>
          <c:x val="0.1526338666265443"/>
          <c:y val="1.8325087044163461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Orçado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'Gráfico -Status'!$E$4:$E$8</c:f>
              <c:numCache>
                <c:formatCode>#,##0</c:formatCode>
                <c:ptCount val="5"/>
                <c:pt idx="0">
                  <c:v>0</c:v>
                </c:pt>
                <c:pt idx="1">
                  <c:v>6000</c:v>
                </c:pt>
                <c:pt idx="2">
                  <c:v>20000</c:v>
                </c:pt>
                <c:pt idx="3">
                  <c:v>30000</c:v>
                </c:pt>
                <c:pt idx="4">
                  <c:v>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0-4CD5-83A7-AB34308AAD5F}"/>
            </c:ext>
          </c:extLst>
        </c:ser>
        <c:ser>
          <c:idx val="1"/>
          <c:order val="1"/>
          <c:tx>
            <c:v>Realizado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val>
            <c:numRef>
              <c:f>'Gráfico -Status'!$F$4:$F$8</c:f>
              <c:numCache>
                <c:formatCode>#,##0</c:formatCode>
                <c:ptCount val="5"/>
                <c:pt idx="0">
                  <c:v>0</c:v>
                </c:pt>
                <c:pt idx="1">
                  <c:v>6350</c:v>
                </c:pt>
                <c:pt idx="2">
                  <c:v>21650</c:v>
                </c:pt>
                <c:pt idx="3">
                  <c:v>33300</c:v>
                </c:pt>
                <c:pt idx="4">
                  <c:v>42400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0-4CD5-83A7-AB34308AA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196396"/>
        <c:axId val="207197576"/>
      </c:lineChart>
      <c:catAx>
        <c:axId val="5761963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7197576"/>
        <c:crosses val="autoZero"/>
        <c:auto val="1"/>
        <c:lblAlgn val="ctr"/>
        <c:lblOffset val="100"/>
        <c:noMultiLvlLbl val="1"/>
      </c:catAx>
      <c:valAx>
        <c:axId val="207197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761963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36</xdr:row>
      <xdr:rowOff>0</xdr:rowOff>
    </xdr:from>
    <xdr:ext cx="4610100" cy="533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70</xdr:row>
      <xdr:rowOff>47625</xdr:rowOff>
    </xdr:from>
    <xdr:ext cx="5076825" cy="34956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92</xdr:row>
      <xdr:rowOff>76200</xdr:rowOff>
    </xdr:from>
    <xdr:ext cx="5153025" cy="2809875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108</xdr:row>
      <xdr:rowOff>104775</xdr:rowOff>
    </xdr:from>
    <xdr:ext cx="4867275" cy="3257550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129</xdr:row>
      <xdr:rowOff>95250</xdr:rowOff>
    </xdr:from>
    <xdr:ext cx="5067300" cy="77152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131</xdr:row>
      <xdr:rowOff>9525</xdr:rowOff>
    </xdr:from>
    <xdr:ext cx="5257800" cy="42100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156</xdr:row>
      <xdr:rowOff>85725</xdr:rowOff>
    </xdr:from>
    <xdr:ext cx="5476875" cy="2590800"/>
    <xdr:pic>
      <xdr:nvPicPr>
        <xdr:cNvPr id="8" name="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170</xdr:row>
      <xdr:rowOff>95250</xdr:rowOff>
    </xdr:from>
    <xdr:ext cx="5105400" cy="3762375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95250</xdr:colOff>
          <xdr:row>37</xdr:row>
          <xdr:rowOff>95250</xdr:rowOff>
        </xdr:from>
        <xdr:to>
          <xdr:col>25</xdr:col>
          <xdr:colOff>323850</xdr:colOff>
          <xdr:row>90</xdr:row>
          <xdr:rowOff>57150</xdr:rowOff>
        </xdr:to>
        <xdr:sp macro="" textlink="">
          <xdr:nvSpPr>
            <xdr:cNvPr id="1025" name="Object 1" descr="rId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628650</xdr:colOff>
      <xdr:row>1</xdr:row>
      <xdr:rowOff>76200</xdr:rowOff>
    </xdr:from>
    <xdr:ext cx="16878300" cy="55626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0</xdr:rowOff>
    </xdr:from>
    <xdr:ext cx="704850" cy="981075"/>
    <xdr:pic>
      <xdr:nvPicPr>
        <xdr:cNvPr id="2" name="image11.jpg" descr="Logotipo De Saúde E Bem Estar Design De Logotipo De Centro ..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28575</xdr:rowOff>
    </xdr:from>
    <xdr:ext cx="533400" cy="838200"/>
    <xdr:pic>
      <xdr:nvPicPr>
        <xdr:cNvPr id="2" name="image11.jpg" descr="Logotipo De Saúde E Bem Estar Design De Logotipo De Centro ...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21</xdr:row>
      <xdr:rowOff>152400</xdr:rowOff>
    </xdr:from>
    <xdr:ext cx="8001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4945950" y="3760950"/>
          <a:ext cx="800100" cy="38100"/>
          <a:chOff x="4945950" y="3760950"/>
          <a:chExt cx="800100" cy="38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4945950" y="3760950"/>
            <a:ext cx="800100" cy="38100"/>
            <a:chOff x="4945950" y="3775238"/>
            <a:chExt cx="800100" cy="95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4945950" y="3775238"/>
              <a:ext cx="8001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CxnSpPr/>
          </xdr:nvCxnSpPr>
          <xdr:spPr>
            <a:xfrm>
              <a:off x="4945950" y="3775238"/>
              <a:ext cx="80010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</xdr:col>
      <xdr:colOff>9525</xdr:colOff>
      <xdr:row>22</xdr:row>
      <xdr:rowOff>285750</xdr:rowOff>
    </xdr:from>
    <xdr:ext cx="400050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pSpPr/>
      </xdr:nvGrpSpPr>
      <xdr:grpSpPr>
        <a:xfrm>
          <a:off x="5145975" y="3760950"/>
          <a:ext cx="400050" cy="38100"/>
          <a:chOff x="5145975" y="3760950"/>
          <a:chExt cx="400050" cy="38100"/>
        </a:xfrm>
      </xdr:grpSpPr>
      <xdr:grpSp>
        <xdr:nvGrpSpPr>
          <xdr:cNvPr id="7" name="Shap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GrpSpPr/>
        </xdr:nvGrpSpPr>
        <xdr:grpSpPr>
          <a:xfrm>
            <a:off x="5145975" y="3760950"/>
            <a:ext cx="400050" cy="38100"/>
            <a:chOff x="5145975" y="3775238"/>
            <a:chExt cx="400050" cy="9525"/>
          </a:xfrm>
        </xdr:grpSpPr>
        <xdr:sp macro="" textlink="">
          <xdr:nvSpPr>
            <xdr:cNvPr id="8" name="Shape 4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SpPr/>
          </xdr:nvSpPr>
          <xdr:spPr>
            <a:xfrm>
              <a:off x="5145975" y="3775238"/>
              <a:ext cx="4000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" name="Shape 7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CxnSpPr/>
          </xdr:nvCxnSpPr>
          <xdr:spPr>
            <a:xfrm>
              <a:off x="5145975" y="3775238"/>
              <a:ext cx="40005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304800</xdr:colOff>
      <xdr:row>20</xdr:row>
      <xdr:rowOff>9525</xdr:rowOff>
    </xdr:from>
    <xdr:ext cx="1181100" cy="4857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4755450" y="3537113"/>
          <a:ext cx="1181100" cy="485775"/>
          <a:chOff x="4755450" y="3537113"/>
          <a:chExt cx="1181100" cy="485775"/>
        </a:xfrm>
      </xdr:grpSpPr>
      <xdr:grpSp>
        <xdr:nvGrpSpPr>
          <xdr:cNvPr id="11" name="Shape 8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GrpSpPr/>
        </xdr:nvGrpSpPr>
        <xdr:grpSpPr>
          <a:xfrm>
            <a:off x="4755450" y="3537113"/>
            <a:ext cx="1181100" cy="485775"/>
            <a:chOff x="4760213" y="3541875"/>
            <a:chExt cx="1171575" cy="476250"/>
          </a:xfrm>
        </xdr:grpSpPr>
        <xdr:sp macro="" textlink="">
          <xdr:nvSpPr>
            <xdr:cNvPr id="12" name="Shape 4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>
              <a:off x="4760213" y="3541875"/>
              <a:ext cx="1171575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" name="Shape 9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CxnSpPr/>
          </xdr:nvCxnSpPr>
          <xdr:spPr>
            <a:xfrm rot="10800000" flipH="1">
              <a:off x="4760213" y="3541875"/>
              <a:ext cx="1171575" cy="4762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21</xdr:row>
      <xdr:rowOff>171450</xdr:rowOff>
    </xdr:from>
    <xdr:ext cx="371475" cy="4286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5160263" y="3565688"/>
          <a:ext cx="371475" cy="428625"/>
          <a:chOff x="5160263" y="3565688"/>
          <a:chExt cx="371475" cy="428625"/>
        </a:xfrm>
      </xdr:grpSpPr>
      <xdr:grpSp>
        <xdr:nvGrpSpPr>
          <xdr:cNvPr id="15" name="Shape 10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160263" y="3565688"/>
            <a:ext cx="371475" cy="428625"/>
            <a:chOff x="5160263" y="3570450"/>
            <a:chExt cx="371475" cy="41910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160263" y="3570450"/>
              <a:ext cx="37147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7" name="Shape 11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CxnSpPr/>
          </xdr:nvCxnSpPr>
          <xdr:spPr>
            <a:xfrm rot="10800000" flipH="1">
              <a:off x="5160263" y="3570450"/>
              <a:ext cx="371475" cy="419100"/>
            </a:xfrm>
            <a:prstGeom prst="straightConnector1">
              <a:avLst/>
            </a:prstGeom>
            <a:noFill/>
            <a:ln w="19050" cap="flat" cmpd="sng">
              <a:solidFill>
                <a:schemeClr val="accent3"/>
              </a:solidFill>
              <a:prstDash val="dash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19</xdr:row>
      <xdr:rowOff>0</xdr:rowOff>
    </xdr:from>
    <xdr:ext cx="1133475" cy="3429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4779263" y="3608550"/>
          <a:ext cx="1133475" cy="342900"/>
          <a:chOff x="4779263" y="3608550"/>
          <a:chExt cx="1133475" cy="342900"/>
        </a:xfrm>
      </xdr:grpSpPr>
      <xdr:grpSp>
        <xdr:nvGrpSpPr>
          <xdr:cNvPr id="19" name="Shape 12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pSpPr/>
        </xdr:nvGrpSpPr>
        <xdr:grpSpPr>
          <a:xfrm>
            <a:off x="4779263" y="3608550"/>
            <a:ext cx="1133475" cy="342900"/>
            <a:chOff x="4779263" y="3613313"/>
            <a:chExt cx="1133475" cy="333375"/>
          </a:xfrm>
        </xdr:grpSpPr>
        <xdr:sp macro="" textlink="">
          <xdr:nvSpPr>
            <xdr:cNvPr id="20" name="Shape 4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SpPr/>
          </xdr:nvSpPr>
          <xdr:spPr>
            <a:xfrm>
              <a:off x="4779263" y="3613313"/>
              <a:ext cx="1133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1" name="Shape 13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CxnSpPr/>
          </xdr:nvCxnSpPr>
          <xdr:spPr>
            <a:xfrm rot="10800000" flipH="1">
              <a:off x="4779263" y="3613313"/>
              <a:ext cx="1133475" cy="33337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19</xdr:row>
      <xdr:rowOff>9525</xdr:rowOff>
    </xdr:from>
    <xdr:ext cx="1485900" cy="485775"/>
    <xdr:grpSp>
      <xdr:nvGrpSpPr>
        <xdr:cNvPr id="22" name="Shape 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pSpPr/>
      </xdr:nvGrpSpPr>
      <xdr:grpSpPr>
        <a:xfrm>
          <a:off x="4603050" y="3537113"/>
          <a:ext cx="1485900" cy="485775"/>
          <a:chOff x="4603050" y="3537113"/>
          <a:chExt cx="1485900" cy="485775"/>
        </a:xfrm>
      </xdr:grpSpPr>
      <xdr:grpSp>
        <xdr:nvGrpSpPr>
          <xdr:cNvPr id="23" name="Shape 14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GrpSpPr/>
        </xdr:nvGrpSpPr>
        <xdr:grpSpPr>
          <a:xfrm>
            <a:off x="4603050" y="3537113"/>
            <a:ext cx="1485900" cy="485775"/>
            <a:chOff x="4607813" y="3541875"/>
            <a:chExt cx="1476375" cy="476250"/>
          </a:xfrm>
        </xdr:grpSpPr>
        <xdr:sp macro="" textlink="">
          <xdr:nvSpPr>
            <xdr:cNvPr id="24" name="Shape 4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SpPr/>
          </xdr:nvSpPr>
          <xdr:spPr>
            <a:xfrm>
              <a:off x="4607813" y="3541875"/>
              <a:ext cx="1476375" cy="476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5" name="Shape 15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CxnSpPr/>
          </xdr:nvCxnSpPr>
          <xdr:spPr>
            <a:xfrm>
              <a:off x="4607813" y="3541875"/>
              <a:ext cx="1476375" cy="4762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18</xdr:row>
      <xdr:rowOff>219075</xdr:rowOff>
    </xdr:from>
    <xdr:ext cx="1733550" cy="59055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pSpPr/>
      </xdr:nvGrpSpPr>
      <xdr:grpSpPr>
        <a:xfrm>
          <a:off x="4479225" y="3484725"/>
          <a:ext cx="1733550" cy="590550"/>
          <a:chOff x="4479225" y="3484725"/>
          <a:chExt cx="1733550" cy="590550"/>
        </a:xfrm>
      </xdr:grpSpPr>
      <xdr:grpSp>
        <xdr:nvGrpSpPr>
          <xdr:cNvPr id="27" name="Shape 1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GrpSpPr/>
        </xdr:nvGrpSpPr>
        <xdr:grpSpPr>
          <a:xfrm>
            <a:off x="4479225" y="3484725"/>
            <a:ext cx="1733550" cy="590550"/>
            <a:chOff x="4479225" y="3489488"/>
            <a:chExt cx="1733550" cy="581025"/>
          </a:xfrm>
        </xdr:grpSpPr>
        <xdr:sp macro="" textlink="">
          <xdr:nvSpPr>
            <xdr:cNvPr id="28" name="Shape 4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:cNvPr>
            <xdr:cNvSpPr/>
          </xdr:nvSpPr>
          <xdr:spPr>
            <a:xfrm>
              <a:off x="4479225" y="3489488"/>
              <a:ext cx="1733550" cy="581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9" name="Shape 17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:cNvPr>
            <xdr:cNvCxnSpPr/>
          </xdr:nvCxnSpPr>
          <xdr:spPr>
            <a:xfrm rot="10800000" flipH="1">
              <a:off x="4479225" y="3489488"/>
              <a:ext cx="1733550" cy="5810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20</xdr:row>
      <xdr:rowOff>161925</xdr:rowOff>
    </xdr:from>
    <xdr:ext cx="1104900" cy="85725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4793550" y="3737138"/>
          <a:ext cx="1104900" cy="85725"/>
          <a:chOff x="4793550" y="3737138"/>
          <a:chExt cx="1104900" cy="85725"/>
        </a:xfrm>
      </xdr:grpSpPr>
      <xdr:grpSp>
        <xdr:nvGrpSpPr>
          <xdr:cNvPr id="31" name="Shape 18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GrpSpPr/>
        </xdr:nvGrpSpPr>
        <xdr:grpSpPr>
          <a:xfrm>
            <a:off x="4793550" y="3737138"/>
            <a:ext cx="1104900" cy="85725"/>
            <a:chOff x="4798313" y="3741900"/>
            <a:chExt cx="1095375" cy="76200"/>
          </a:xfrm>
        </xdr:grpSpPr>
        <xdr:sp macro="" textlink="">
          <xdr:nvSpPr>
            <xdr:cNvPr id="32" name="Shape 4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SpPr/>
          </xdr:nvSpPr>
          <xdr:spPr>
            <a:xfrm>
              <a:off x="4798313" y="3741900"/>
              <a:ext cx="109537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3" name="Shape 19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:cNvPr>
            <xdr:cNvCxnSpPr/>
          </xdr:nvCxnSpPr>
          <xdr:spPr>
            <a:xfrm>
              <a:off x="4798313" y="3741900"/>
              <a:ext cx="1095375" cy="762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27</xdr:col>
      <xdr:colOff>0</xdr:colOff>
      <xdr:row>18</xdr:row>
      <xdr:rowOff>200025</xdr:rowOff>
    </xdr:from>
    <xdr:ext cx="1104900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GrpSpPr/>
      </xdr:nvGrpSpPr>
      <xdr:grpSpPr>
        <a:xfrm>
          <a:off x="4793550" y="3760950"/>
          <a:ext cx="1104900" cy="38100"/>
          <a:chOff x="4793550" y="3760950"/>
          <a:chExt cx="1104900" cy="38100"/>
        </a:xfrm>
      </xdr:grpSpPr>
      <xdr:grpSp>
        <xdr:nvGrpSpPr>
          <xdr:cNvPr id="35" name="Shape 20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GrpSpPr/>
        </xdr:nvGrpSpPr>
        <xdr:grpSpPr>
          <a:xfrm>
            <a:off x="4793550" y="3760950"/>
            <a:ext cx="1104900" cy="38100"/>
            <a:chOff x="4793550" y="3770475"/>
            <a:chExt cx="1104900" cy="19050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:cNvPr>
            <xdr:cNvSpPr/>
          </xdr:nvSpPr>
          <xdr:spPr>
            <a:xfrm>
              <a:off x="4793550" y="3770475"/>
              <a:ext cx="1104900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7" name="Shape 21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CxnSpPr/>
          </xdr:nvCxnSpPr>
          <xdr:spPr>
            <a:xfrm rot="10800000" flipH="1">
              <a:off x="4793550" y="3770475"/>
              <a:ext cx="1104900" cy="19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24</xdr:col>
      <xdr:colOff>266700</xdr:colOff>
      <xdr:row>18</xdr:row>
      <xdr:rowOff>257175</xdr:rowOff>
    </xdr:from>
    <xdr:ext cx="819150" cy="65722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GrpSpPr/>
      </xdr:nvGrpSpPr>
      <xdr:grpSpPr>
        <a:xfrm>
          <a:off x="4936425" y="3451388"/>
          <a:ext cx="819150" cy="657225"/>
          <a:chOff x="4936425" y="3451388"/>
          <a:chExt cx="819150" cy="657225"/>
        </a:xfrm>
      </xdr:grpSpPr>
      <xdr:grpSp>
        <xdr:nvGrpSpPr>
          <xdr:cNvPr id="39" name="Shape 22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GrpSpPr/>
        </xdr:nvGrpSpPr>
        <xdr:grpSpPr>
          <a:xfrm>
            <a:off x="4936425" y="3451388"/>
            <a:ext cx="819150" cy="657225"/>
            <a:chOff x="4941188" y="3456150"/>
            <a:chExt cx="809625" cy="647700"/>
          </a:xfrm>
        </xdr:grpSpPr>
        <xdr:sp macro="" textlink="">
          <xdr:nvSpPr>
            <xdr:cNvPr id="40" name="Shape 4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:cNvPr>
            <xdr:cNvSpPr/>
          </xdr:nvSpPr>
          <xdr:spPr>
            <a:xfrm>
              <a:off x="4941188" y="3456150"/>
              <a:ext cx="809625" cy="647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1" name="Shape 23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:cNvPr>
            <xdr:cNvCxnSpPr/>
          </xdr:nvCxnSpPr>
          <xdr:spPr>
            <a:xfrm rot="10800000" flipH="1">
              <a:off x="4941188" y="3456150"/>
              <a:ext cx="809625" cy="647700"/>
            </a:xfrm>
            <a:prstGeom prst="straightConnector1">
              <a:avLst/>
            </a:prstGeom>
            <a:noFill/>
            <a:ln w="19050" cap="flat" cmpd="sng">
              <a:solidFill>
                <a:schemeClr val="accent3"/>
              </a:solidFill>
              <a:prstDash val="dash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25</xdr:col>
      <xdr:colOff>9525</xdr:colOff>
      <xdr:row>18</xdr:row>
      <xdr:rowOff>228600</xdr:rowOff>
    </xdr:from>
    <xdr:ext cx="1714500" cy="666750"/>
    <xdr:grpSp>
      <xdr:nvGrpSpPr>
        <xdr:cNvPr id="42" name="Shape 2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pSpPr/>
      </xdr:nvGrpSpPr>
      <xdr:grpSpPr>
        <a:xfrm>
          <a:off x="4488750" y="3446625"/>
          <a:ext cx="1714500" cy="666750"/>
          <a:chOff x="4488750" y="3446625"/>
          <a:chExt cx="1714500" cy="666750"/>
        </a:xfrm>
      </xdr:grpSpPr>
      <xdr:grpSp>
        <xdr:nvGrpSpPr>
          <xdr:cNvPr id="43" name="Shape 24">
            <a:extLst>
              <a:ext uri="{FF2B5EF4-FFF2-40B4-BE49-F238E27FC236}">
                <a16:creationId xmlns:a16="http://schemas.microsoft.com/office/drawing/2014/main" id="{00000000-0008-0000-0500-00002B000000}"/>
              </a:ext>
            </a:extLst>
          </xdr:cNvPr>
          <xdr:cNvGrpSpPr/>
        </xdr:nvGrpSpPr>
        <xdr:grpSpPr>
          <a:xfrm>
            <a:off x="4488750" y="3446625"/>
            <a:ext cx="1714500" cy="666750"/>
            <a:chOff x="4493513" y="3451388"/>
            <a:chExt cx="1704975" cy="657225"/>
          </a:xfrm>
        </xdr:grpSpPr>
        <xdr:sp macro="" textlink="">
          <xdr:nvSpPr>
            <xdr:cNvPr id="44" name="Shape 4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:cNvPr>
            <xdr:cNvSpPr/>
          </xdr:nvSpPr>
          <xdr:spPr>
            <a:xfrm>
              <a:off x="4493513" y="3451388"/>
              <a:ext cx="1704975" cy="657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" name="Shape 25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CxnSpPr/>
          </xdr:nvCxnSpPr>
          <xdr:spPr>
            <a:xfrm rot="10800000" flipH="1">
              <a:off x="4493513" y="3451388"/>
              <a:ext cx="1704975" cy="657225"/>
            </a:xfrm>
            <a:prstGeom prst="straightConnector1">
              <a:avLst/>
            </a:prstGeom>
            <a:noFill/>
            <a:ln w="19050" cap="flat" cmpd="sng">
              <a:solidFill>
                <a:schemeClr val="accent3"/>
              </a:solidFill>
              <a:prstDash val="dash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26</xdr:col>
      <xdr:colOff>285750</xdr:colOff>
      <xdr:row>18</xdr:row>
      <xdr:rowOff>180975</xdr:rowOff>
    </xdr:from>
    <xdr:ext cx="1171575" cy="38100"/>
    <xdr:grpSp>
      <xdr:nvGrpSpPr>
        <xdr:cNvPr id="46" name="Shape 2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GrpSpPr/>
      </xdr:nvGrpSpPr>
      <xdr:grpSpPr>
        <a:xfrm>
          <a:off x="4760213" y="3760950"/>
          <a:ext cx="1171575" cy="38100"/>
          <a:chOff x="4760213" y="3760950"/>
          <a:chExt cx="1171575" cy="38100"/>
        </a:xfrm>
      </xdr:grpSpPr>
      <xdr:grpSp>
        <xdr:nvGrpSpPr>
          <xdr:cNvPr id="47" name="Shape 26">
            <a:extLst>
              <a:ext uri="{FF2B5EF4-FFF2-40B4-BE49-F238E27FC236}">
                <a16:creationId xmlns:a16="http://schemas.microsoft.com/office/drawing/2014/main" id="{00000000-0008-0000-0500-00002F000000}"/>
              </a:ext>
            </a:extLst>
          </xdr:cNvPr>
          <xdr:cNvGrpSpPr/>
        </xdr:nvGrpSpPr>
        <xdr:grpSpPr>
          <a:xfrm>
            <a:off x="4760213" y="3760950"/>
            <a:ext cx="1171575" cy="38100"/>
            <a:chOff x="4760213" y="3770475"/>
            <a:chExt cx="1171575" cy="19050"/>
          </a:xfrm>
        </xdr:grpSpPr>
        <xdr:sp macro="" textlink="">
          <xdr:nvSpPr>
            <xdr:cNvPr id="48" name="Shape 4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:cNvPr>
            <xdr:cNvSpPr/>
          </xdr:nvSpPr>
          <xdr:spPr>
            <a:xfrm>
              <a:off x="4760213" y="3770475"/>
              <a:ext cx="11715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9" name="Shape 27">
              <a:extLst>
                <a:ext uri="{FF2B5EF4-FFF2-40B4-BE49-F238E27FC236}">
                  <a16:creationId xmlns:a16="http://schemas.microsoft.com/office/drawing/2014/main" id="{00000000-0008-0000-0500-000031000000}"/>
                </a:ext>
              </a:extLst>
            </xdr:cNvPr>
            <xdr:cNvCxnSpPr/>
          </xdr:nvCxnSpPr>
          <xdr:spPr>
            <a:xfrm rot="10800000" flipH="1">
              <a:off x="4760213" y="3770475"/>
              <a:ext cx="1171575" cy="19050"/>
            </a:xfrm>
            <a:prstGeom prst="straightConnector1">
              <a:avLst/>
            </a:prstGeom>
            <a:noFill/>
            <a:ln w="19050" cap="flat" cmpd="sng">
              <a:solidFill>
                <a:schemeClr val="accent3"/>
              </a:solidFill>
              <a:prstDash val="dash"/>
              <a:round/>
              <a:headEnd type="none" w="sm" len="sm"/>
              <a:tailEnd type="none" w="sm" len="sm"/>
            </a:ln>
          </xdr:spPr>
        </xdr:cxnSp>
      </xdr:grpSp>
    </xdr:grpSp>
    <xdr:clientData fLocksWithSheet="0"/>
  </xdr:oneCellAnchor>
  <xdr:oneCellAnchor>
    <xdr:from>
      <xdr:col>31</xdr:col>
      <xdr:colOff>0</xdr:colOff>
      <xdr:row>16</xdr:row>
      <xdr:rowOff>47625</xdr:rowOff>
    </xdr:from>
    <xdr:ext cx="2562225" cy="80962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4064888" y="3375188"/>
          <a:ext cx="2562225" cy="809625"/>
          <a:chOff x="4064888" y="3375188"/>
          <a:chExt cx="2562225" cy="809625"/>
        </a:xfrm>
      </xdr:grpSpPr>
      <xdr:grpSp>
        <xdr:nvGrpSpPr>
          <xdr:cNvPr id="51" name="Shape 28">
            <a:extLst>
              <a:ext uri="{FF2B5EF4-FFF2-40B4-BE49-F238E27FC236}">
                <a16:creationId xmlns:a16="http://schemas.microsoft.com/office/drawing/2014/main" id="{00000000-0008-0000-0500-000033000000}"/>
              </a:ext>
            </a:extLst>
          </xdr:cNvPr>
          <xdr:cNvGrpSpPr/>
        </xdr:nvGrpSpPr>
        <xdr:grpSpPr>
          <a:xfrm>
            <a:off x="4064888" y="3375188"/>
            <a:ext cx="2562225" cy="809625"/>
            <a:chOff x="4069650" y="3379950"/>
            <a:chExt cx="2552700" cy="800100"/>
          </a:xfrm>
        </xdr:grpSpPr>
        <xdr:sp macro="" textlink="">
          <xdr:nvSpPr>
            <xdr:cNvPr id="52" name="Shape 4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SpPr/>
          </xdr:nvSpPr>
          <xdr:spPr>
            <a:xfrm>
              <a:off x="4069650" y="3379950"/>
              <a:ext cx="255270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3" name="Shape 29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:cNvPr>
            <xdr:cNvCxnSpPr/>
          </xdr:nvCxnSpPr>
          <xdr:spPr>
            <a:xfrm rot="10800000" flipH="1">
              <a:off x="4069650" y="3379950"/>
              <a:ext cx="2552700" cy="8001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38</xdr:col>
      <xdr:colOff>0</xdr:colOff>
      <xdr:row>15</xdr:row>
      <xdr:rowOff>19050</xdr:rowOff>
    </xdr:from>
    <xdr:ext cx="723900" cy="3429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GrpSpPr/>
      </xdr:nvGrpSpPr>
      <xdr:grpSpPr>
        <a:xfrm>
          <a:off x="4984050" y="3608550"/>
          <a:ext cx="723900" cy="342900"/>
          <a:chOff x="4984050" y="3608550"/>
          <a:chExt cx="723900" cy="342900"/>
        </a:xfrm>
      </xdr:grpSpPr>
      <xdr:grpSp>
        <xdr:nvGrpSpPr>
          <xdr:cNvPr id="55" name="Shape 30">
            <a:extLst>
              <a:ext uri="{FF2B5EF4-FFF2-40B4-BE49-F238E27FC236}">
                <a16:creationId xmlns:a16="http://schemas.microsoft.com/office/drawing/2014/main" id="{00000000-0008-0000-0500-000037000000}"/>
              </a:ext>
            </a:extLst>
          </xdr:cNvPr>
          <xdr:cNvGrpSpPr/>
        </xdr:nvGrpSpPr>
        <xdr:grpSpPr>
          <a:xfrm>
            <a:off x="4984050" y="3608550"/>
            <a:ext cx="723900" cy="342900"/>
            <a:chOff x="4984050" y="3613313"/>
            <a:chExt cx="723900" cy="333375"/>
          </a:xfrm>
        </xdr:grpSpPr>
        <xdr:sp macro="" textlink="">
          <xdr:nvSpPr>
            <xdr:cNvPr id="56" name="Shape 4">
              <a:extLst>
                <a:ext uri="{FF2B5EF4-FFF2-40B4-BE49-F238E27FC236}">
                  <a16:creationId xmlns:a16="http://schemas.microsoft.com/office/drawing/2014/main" id="{00000000-0008-0000-0500-000038000000}"/>
                </a:ext>
              </a:extLst>
            </xdr:cNvPr>
            <xdr:cNvSpPr/>
          </xdr:nvSpPr>
          <xdr:spPr>
            <a:xfrm>
              <a:off x="4984050" y="3613313"/>
              <a:ext cx="7239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7" name="Shape 31">
              <a:extLst>
                <a:ext uri="{FF2B5EF4-FFF2-40B4-BE49-F238E27FC236}">
                  <a16:creationId xmlns:a16="http://schemas.microsoft.com/office/drawing/2014/main" id="{00000000-0008-0000-0500-000039000000}"/>
                </a:ext>
              </a:extLst>
            </xdr:cNvPr>
            <xdr:cNvCxnSpPr/>
          </xdr:nvCxnSpPr>
          <xdr:spPr>
            <a:xfrm rot="10800000" flipH="1">
              <a:off x="4984050" y="3613313"/>
              <a:ext cx="723900" cy="33337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40</xdr:col>
      <xdr:colOff>47625</xdr:colOff>
      <xdr:row>15</xdr:row>
      <xdr:rowOff>76200</xdr:rowOff>
    </xdr:from>
    <xdr:ext cx="5114925" cy="226695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GrpSpPr/>
      </xdr:nvGrpSpPr>
      <xdr:grpSpPr>
        <a:xfrm>
          <a:off x="2788538" y="2646525"/>
          <a:ext cx="5114925" cy="2266950"/>
          <a:chOff x="2788538" y="2646525"/>
          <a:chExt cx="5114925" cy="2266950"/>
        </a:xfrm>
      </xdr:grpSpPr>
      <xdr:grpSp>
        <xdr:nvGrpSpPr>
          <xdr:cNvPr id="59" name="Shape 32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GrpSpPr/>
        </xdr:nvGrpSpPr>
        <xdr:grpSpPr>
          <a:xfrm>
            <a:off x="2788538" y="2646525"/>
            <a:ext cx="5114925" cy="2266950"/>
            <a:chOff x="2793300" y="2651288"/>
            <a:chExt cx="5105400" cy="2257425"/>
          </a:xfrm>
        </xdr:grpSpPr>
        <xdr:sp macro="" textlink="">
          <xdr:nvSpPr>
            <xdr:cNvPr id="60" name="Shape 4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:cNvPr>
            <xdr:cNvSpPr/>
          </xdr:nvSpPr>
          <xdr:spPr>
            <a:xfrm>
              <a:off x="2793300" y="2651288"/>
              <a:ext cx="5105400" cy="2257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1" name="Shape 33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:cNvPr>
            <xdr:cNvCxnSpPr/>
          </xdr:nvCxnSpPr>
          <xdr:spPr>
            <a:xfrm>
              <a:off x="2793300" y="2651288"/>
              <a:ext cx="5105400" cy="22574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54</xdr:col>
      <xdr:colOff>9525</xdr:colOff>
      <xdr:row>22</xdr:row>
      <xdr:rowOff>85725</xdr:rowOff>
    </xdr:from>
    <xdr:ext cx="352425" cy="38100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pSpPr/>
      </xdr:nvGrpSpPr>
      <xdr:grpSpPr>
        <a:xfrm>
          <a:off x="5169788" y="3760950"/>
          <a:ext cx="352425" cy="38100"/>
          <a:chOff x="5169788" y="3760950"/>
          <a:chExt cx="352425" cy="38100"/>
        </a:xfrm>
      </xdr:grpSpPr>
      <xdr:grpSp>
        <xdr:nvGrpSpPr>
          <xdr:cNvPr id="63" name="Shape 34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GrpSpPr/>
        </xdr:nvGrpSpPr>
        <xdr:grpSpPr>
          <a:xfrm>
            <a:off x="5169788" y="3760950"/>
            <a:ext cx="352425" cy="38100"/>
            <a:chOff x="5169788" y="3775238"/>
            <a:chExt cx="352425" cy="9525"/>
          </a:xfrm>
        </xdr:grpSpPr>
        <xdr:sp macro="" textlink="">
          <xdr:nvSpPr>
            <xdr:cNvPr id="64" name="Shape 4">
              <a:extLst>
                <a:ext uri="{FF2B5EF4-FFF2-40B4-BE49-F238E27FC236}">
                  <a16:creationId xmlns:a16="http://schemas.microsoft.com/office/drawing/2014/main" id="{00000000-0008-0000-0500-000040000000}"/>
                </a:ext>
              </a:extLst>
            </xdr:cNvPr>
            <xdr:cNvSpPr/>
          </xdr:nvSpPr>
          <xdr:spPr>
            <a:xfrm>
              <a:off x="5169788" y="3775238"/>
              <a:ext cx="3524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" name="Shape 35">
              <a:extLst>
                <a:ext uri="{FF2B5EF4-FFF2-40B4-BE49-F238E27FC236}">
                  <a16:creationId xmlns:a16="http://schemas.microsoft.com/office/drawing/2014/main" id="{00000000-0008-0000-0500-000041000000}"/>
                </a:ext>
              </a:extLst>
            </xdr:cNvPr>
            <xdr:cNvCxnSpPr/>
          </xdr:nvCxnSpPr>
          <xdr:spPr>
            <a:xfrm rot="10800000" flipH="1">
              <a:off x="5169788" y="3775238"/>
              <a:ext cx="352425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55</xdr:col>
      <xdr:colOff>0</xdr:colOff>
      <xdr:row>21</xdr:row>
      <xdr:rowOff>0</xdr:rowOff>
    </xdr:from>
    <xdr:ext cx="657225" cy="409575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GrpSpPr/>
      </xdr:nvGrpSpPr>
      <xdr:grpSpPr>
        <a:xfrm>
          <a:off x="5017388" y="3575213"/>
          <a:ext cx="657225" cy="409575"/>
          <a:chOff x="5017388" y="3575213"/>
          <a:chExt cx="657225" cy="409575"/>
        </a:xfrm>
      </xdr:grpSpPr>
      <xdr:grpSp>
        <xdr:nvGrpSpPr>
          <xdr:cNvPr id="67" name="Shape 36">
            <a:extLst>
              <a:ext uri="{FF2B5EF4-FFF2-40B4-BE49-F238E27FC236}">
                <a16:creationId xmlns:a16="http://schemas.microsoft.com/office/drawing/2014/main" id="{00000000-0008-0000-0500-000043000000}"/>
              </a:ext>
            </a:extLst>
          </xdr:cNvPr>
          <xdr:cNvGrpSpPr/>
        </xdr:nvGrpSpPr>
        <xdr:grpSpPr>
          <a:xfrm>
            <a:off x="5017388" y="3575213"/>
            <a:ext cx="657225" cy="409575"/>
            <a:chOff x="5022150" y="3579975"/>
            <a:chExt cx="647700" cy="400050"/>
          </a:xfrm>
        </xdr:grpSpPr>
        <xdr:sp macro="" textlink="">
          <xdr:nvSpPr>
            <xdr:cNvPr id="68" name="Shape 4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:cNvPr>
            <xdr:cNvSpPr/>
          </xdr:nvSpPr>
          <xdr:spPr>
            <a:xfrm>
              <a:off x="5022150" y="3579975"/>
              <a:ext cx="6477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9" name="Shape 37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:cNvPr>
            <xdr:cNvCxnSpPr/>
          </xdr:nvCxnSpPr>
          <xdr:spPr>
            <a:xfrm rot="10800000" flipH="1">
              <a:off x="5022150" y="3579975"/>
              <a:ext cx="647700" cy="4000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57</xdr:col>
      <xdr:colOff>0</xdr:colOff>
      <xdr:row>20</xdr:row>
      <xdr:rowOff>9525</xdr:rowOff>
    </xdr:from>
    <xdr:ext cx="390525" cy="323850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GrpSpPr/>
      </xdr:nvGrpSpPr>
      <xdr:grpSpPr>
        <a:xfrm>
          <a:off x="5150738" y="3618075"/>
          <a:ext cx="390525" cy="323850"/>
          <a:chOff x="5150738" y="3618075"/>
          <a:chExt cx="390525" cy="323850"/>
        </a:xfrm>
      </xdr:grpSpPr>
      <xdr:grpSp>
        <xdr:nvGrpSpPr>
          <xdr:cNvPr id="71" name="Shape 38">
            <a:extLst>
              <a:ext uri="{FF2B5EF4-FFF2-40B4-BE49-F238E27FC236}">
                <a16:creationId xmlns:a16="http://schemas.microsoft.com/office/drawing/2014/main" id="{00000000-0008-0000-0500-000047000000}"/>
              </a:ext>
            </a:extLst>
          </xdr:cNvPr>
          <xdr:cNvGrpSpPr/>
        </xdr:nvGrpSpPr>
        <xdr:grpSpPr>
          <a:xfrm>
            <a:off x="5150738" y="3618075"/>
            <a:ext cx="390525" cy="323850"/>
            <a:chOff x="5155500" y="3622838"/>
            <a:chExt cx="381000" cy="314325"/>
          </a:xfrm>
        </xdr:grpSpPr>
        <xdr:sp macro="" textlink="">
          <xdr:nvSpPr>
            <xdr:cNvPr id="72" name="Shape 4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:cNvPr>
            <xdr:cNvSpPr/>
          </xdr:nvSpPr>
          <xdr:spPr>
            <a:xfrm>
              <a:off x="5155500" y="3622838"/>
              <a:ext cx="3810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" name="Shape 39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:cNvPr>
            <xdr:cNvCxnSpPr/>
          </xdr:nvCxnSpPr>
          <xdr:spPr>
            <a:xfrm rot="10800000" flipH="1">
              <a:off x="5155500" y="3622838"/>
              <a:ext cx="381000" cy="3143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58</xdr:col>
      <xdr:colOff>0</xdr:colOff>
      <xdr:row>19</xdr:row>
      <xdr:rowOff>142875</xdr:rowOff>
    </xdr:from>
    <xdr:ext cx="361950" cy="200025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GrpSpPr/>
      </xdr:nvGrpSpPr>
      <xdr:grpSpPr>
        <a:xfrm>
          <a:off x="5165025" y="3679988"/>
          <a:ext cx="361950" cy="200025"/>
          <a:chOff x="5165025" y="3679988"/>
          <a:chExt cx="361950" cy="200025"/>
        </a:xfrm>
      </xdr:grpSpPr>
      <xdr:grpSp>
        <xdr:nvGrpSpPr>
          <xdr:cNvPr id="75" name="Shape 40">
            <a:extLst>
              <a:ext uri="{FF2B5EF4-FFF2-40B4-BE49-F238E27FC236}">
                <a16:creationId xmlns:a16="http://schemas.microsoft.com/office/drawing/2014/main" id="{00000000-0008-0000-0500-00004B000000}"/>
              </a:ext>
            </a:extLst>
          </xdr:cNvPr>
          <xdr:cNvGrpSpPr/>
        </xdr:nvGrpSpPr>
        <xdr:grpSpPr>
          <a:xfrm>
            <a:off x="5165025" y="3679988"/>
            <a:ext cx="361950" cy="200025"/>
            <a:chOff x="5165025" y="3684750"/>
            <a:chExt cx="361950" cy="190500"/>
          </a:xfrm>
        </xdr:grpSpPr>
        <xdr:sp macro="" textlink="">
          <xdr:nvSpPr>
            <xdr:cNvPr id="76" name="Shape 4">
              <a:extLst>
                <a:ext uri="{FF2B5EF4-FFF2-40B4-BE49-F238E27FC236}">
                  <a16:creationId xmlns:a16="http://schemas.microsoft.com/office/drawing/2014/main" id="{00000000-0008-0000-0500-00004C000000}"/>
                </a:ext>
              </a:extLst>
            </xdr:cNvPr>
            <xdr:cNvSpPr/>
          </xdr:nvSpPr>
          <xdr:spPr>
            <a:xfrm>
              <a:off x="5165025" y="3684750"/>
              <a:ext cx="3619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" name="Shape 41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:cNvPr>
            <xdr:cNvCxnSpPr/>
          </xdr:nvCxnSpPr>
          <xdr:spPr>
            <a:xfrm rot="10800000" flipH="1">
              <a:off x="5165025" y="3684750"/>
              <a:ext cx="361950" cy="1905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59</xdr:col>
      <xdr:colOff>295275</xdr:colOff>
      <xdr:row>19</xdr:row>
      <xdr:rowOff>152400</xdr:rowOff>
    </xdr:from>
    <xdr:ext cx="361950" cy="3810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GrpSpPr/>
      </xdr:nvGrpSpPr>
      <xdr:grpSpPr>
        <a:xfrm>
          <a:off x="5165025" y="3760950"/>
          <a:ext cx="361950" cy="38100"/>
          <a:chOff x="5165025" y="3760950"/>
          <a:chExt cx="361950" cy="38100"/>
        </a:xfrm>
      </xdr:grpSpPr>
      <xdr:grpSp>
        <xdr:nvGrpSpPr>
          <xdr:cNvPr id="79" name="Shape 42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75238"/>
            <a:chExt cx="361950" cy="9525"/>
          </a:xfrm>
        </xdr:grpSpPr>
        <xdr:sp macro="" textlink="">
          <xdr:nvSpPr>
            <xdr:cNvPr id="80" name="Shape 4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5165025" y="3775238"/>
              <a:ext cx="36195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" name="Shape 43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CxnSpPr/>
          </xdr:nvCxnSpPr>
          <xdr:spPr>
            <a:xfrm>
              <a:off x="5165025" y="3775238"/>
              <a:ext cx="36195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60</xdr:col>
      <xdr:colOff>266700</xdr:colOff>
      <xdr:row>18</xdr:row>
      <xdr:rowOff>66675</xdr:rowOff>
    </xdr:from>
    <xdr:ext cx="390525" cy="428625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GrpSpPr/>
      </xdr:nvGrpSpPr>
      <xdr:grpSpPr>
        <a:xfrm>
          <a:off x="5150738" y="3565688"/>
          <a:ext cx="390525" cy="428625"/>
          <a:chOff x="5150738" y="3565688"/>
          <a:chExt cx="390525" cy="428625"/>
        </a:xfrm>
      </xdr:grpSpPr>
      <xdr:grpSp>
        <xdr:nvGrpSpPr>
          <xdr:cNvPr id="83" name="Shape 44">
            <a:extLst>
              <a:ext uri="{FF2B5EF4-FFF2-40B4-BE49-F238E27FC236}">
                <a16:creationId xmlns:a16="http://schemas.microsoft.com/office/drawing/2014/main" id="{00000000-0008-0000-0500-000053000000}"/>
              </a:ext>
            </a:extLst>
          </xdr:cNvPr>
          <xdr:cNvGrpSpPr/>
        </xdr:nvGrpSpPr>
        <xdr:grpSpPr>
          <a:xfrm>
            <a:off x="5150738" y="3565688"/>
            <a:ext cx="390525" cy="428625"/>
            <a:chOff x="5155500" y="3570450"/>
            <a:chExt cx="381000" cy="419100"/>
          </a:xfrm>
        </xdr:grpSpPr>
        <xdr:sp macro="" textlink="">
          <xdr:nvSpPr>
            <xdr:cNvPr id="84" name="Shape 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SpPr/>
          </xdr:nvSpPr>
          <xdr:spPr>
            <a:xfrm>
              <a:off x="5155500" y="3570450"/>
              <a:ext cx="381000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5" name="Shape 45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:cNvPr>
            <xdr:cNvCxnSpPr/>
          </xdr:nvCxnSpPr>
          <xdr:spPr>
            <a:xfrm rot="10800000" flipH="1">
              <a:off x="5155500" y="3570450"/>
              <a:ext cx="381000" cy="4191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61</xdr:col>
      <xdr:colOff>257175</xdr:colOff>
      <xdr:row>17</xdr:row>
      <xdr:rowOff>9525</xdr:rowOff>
    </xdr:from>
    <xdr:ext cx="400050" cy="419100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GrpSpPr/>
      </xdr:nvGrpSpPr>
      <xdr:grpSpPr>
        <a:xfrm>
          <a:off x="5145975" y="3570450"/>
          <a:ext cx="400050" cy="419100"/>
          <a:chOff x="5145975" y="3570450"/>
          <a:chExt cx="400050" cy="419100"/>
        </a:xfrm>
      </xdr:grpSpPr>
      <xdr:grpSp>
        <xdr:nvGrpSpPr>
          <xdr:cNvPr id="87" name="Shape 46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GrpSpPr/>
        </xdr:nvGrpSpPr>
        <xdr:grpSpPr>
          <a:xfrm>
            <a:off x="5145975" y="3570450"/>
            <a:ext cx="400050" cy="419100"/>
            <a:chOff x="5150738" y="3575213"/>
            <a:chExt cx="390525" cy="409575"/>
          </a:xfrm>
        </xdr:grpSpPr>
        <xdr:sp macro="" textlink="">
          <xdr:nvSpPr>
            <xdr:cNvPr id="88" name="Shape 4">
              <a:extLst>
                <a:ext uri="{FF2B5EF4-FFF2-40B4-BE49-F238E27FC236}">
                  <a16:creationId xmlns:a16="http://schemas.microsoft.com/office/drawing/2014/main" id="{00000000-0008-0000-0500-000058000000}"/>
                </a:ext>
              </a:extLst>
            </xdr:cNvPr>
            <xdr:cNvSpPr/>
          </xdr:nvSpPr>
          <xdr:spPr>
            <a:xfrm>
              <a:off x="5150738" y="3575213"/>
              <a:ext cx="390525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" name="Shape 47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CxnSpPr/>
          </xdr:nvCxnSpPr>
          <xdr:spPr>
            <a:xfrm rot="10800000" flipH="1">
              <a:off x="5150738" y="3575213"/>
              <a:ext cx="390525" cy="40957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63</xdr:col>
      <xdr:colOff>0</xdr:colOff>
      <xdr:row>16</xdr:row>
      <xdr:rowOff>9525</xdr:rowOff>
    </xdr:from>
    <xdr:ext cx="381000" cy="323850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GrpSpPr/>
      </xdr:nvGrpSpPr>
      <xdr:grpSpPr>
        <a:xfrm>
          <a:off x="5155500" y="3618075"/>
          <a:ext cx="381000" cy="323850"/>
          <a:chOff x="5155500" y="3618075"/>
          <a:chExt cx="381000" cy="323850"/>
        </a:xfrm>
      </xdr:grpSpPr>
      <xdr:grpSp>
        <xdr:nvGrpSpPr>
          <xdr:cNvPr id="91" name="Shape 48">
            <a:extLst>
              <a:ext uri="{FF2B5EF4-FFF2-40B4-BE49-F238E27FC236}">
                <a16:creationId xmlns:a16="http://schemas.microsoft.com/office/drawing/2014/main" id="{00000000-0008-0000-0500-00005B000000}"/>
              </a:ext>
            </a:extLst>
          </xdr:cNvPr>
          <xdr:cNvGrpSpPr/>
        </xdr:nvGrpSpPr>
        <xdr:grpSpPr>
          <a:xfrm>
            <a:off x="5155500" y="3618075"/>
            <a:ext cx="381000" cy="323850"/>
            <a:chOff x="5160263" y="3622838"/>
            <a:chExt cx="371475" cy="314325"/>
          </a:xfrm>
        </xdr:grpSpPr>
        <xdr:sp macro="" textlink="">
          <xdr:nvSpPr>
            <xdr:cNvPr id="92" name="Shape 4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:cNvPr>
            <xdr:cNvSpPr/>
          </xdr:nvSpPr>
          <xdr:spPr>
            <a:xfrm>
              <a:off x="5160263" y="3622838"/>
              <a:ext cx="371475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" name="Shape 49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rot="10800000" flipH="1">
              <a:off x="5160263" y="3622838"/>
              <a:ext cx="371475" cy="3143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64</xdr:col>
      <xdr:colOff>0</xdr:colOff>
      <xdr:row>16</xdr:row>
      <xdr:rowOff>0</xdr:rowOff>
    </xdr:from>
    <xdr:ext cx="304800" cy="38100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GrpSpPr/>
      </xdr:nvGrpSpPr>
      <xdr:grpSpPr>
        <a:xfrm>
          <a:off x="5193600" y="3760950"/>
          <a:ext cx="304800" cy="38100"/>
          <a:chOff x="5193600" y="3760950"/>
          <a:chExt cx="304800" cy="38100"/>
        </a:xfrm>
      </xdr:grpSpPr>
      <xdr:grpSp>
        <xdr:nvGrpSpPr>
          <xdr:cNvPr id="95" name="Shape 50">
            <a:extLst>
              <a:ext uri="{FF2B5EF4-FFF2-40B4-BE49-F238E27FC236}">
                <a16:creationId xmlns:a16="http://schemas.microsoft.com/office/drawing/2014/main" id="{00000000-0008-0000-0500-00005F000000}"/>
              </a:ext>
            </a:extLst>
          </xdr:cNvPr>
          <xdr:cNvGrpSpPr/>
        </xdr:nvGrpSpPr>
        <xdr:grpSpPr>
          <a:xfrm>
            <a:off x="5193600" y="3760950"/>
            <a:ext cx="304800" cy="38100"/>
            <a:chOff x="5193600" y="3775238"/>
            <a:chExt cx="304800" cy="9525"/>
          </a:xfrm>
        </xdr:grpSpPr>
        <xdr:sp macro="" textlink="">
          <xdr:nvSpPr>
            <xdr:cNvPr id="96" name="Shape 4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5193600" y="3775238"/>
              <a:ext cx="304800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" name="Shape 51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5193600" y="3775238"/>
              <a:ext cx="304800" cy="95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64</xdr:col>
      <xdr:colOff>228600</xdr:colOff>
      <xdr:row>16</xdr:row>
      <xdr:rowOff>28575</xdr:rowOff>
    </xdr:from>
    <xdr:ext cx="523875" cy="295275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GrpSpPr/>
      </xdr:nvGrpSpPr>
      <xdr:grpSpPr>
        <a:xfrm>
          <a:off x="5084063" y="3632363"/>
          <a:ext cx="523875" cy="295275"/>
          <a:chOff x="5084063" y="3632363"/>
          <a:chExt cx="523875" cy="295275"/>
        </a:xfrm>
      </xdr:grpSpPr>
      <xdr:grpSp>
        <xdr:nvGrpSpPr>
          <xdr:cNvPr id="99" name="Shape 52">
            <a:extLst>
              <a:ext uri="{FF2B5EF4-FFF2-40B4-BE49-F238E27FC236}">
                <a16:creationId xmlns:a16="http://schemas.microsoft.com/office/drawing/2014/main" id="{00000000-0008-0000-0500-000063000000}"/>
              </a:ext>
            </a:extLst>
          </xdr:cNvPr>
          <xdr:cNvGrpSpPr/>
        </xdr:nvGrpSpPr>
        <xdr:grpSpPr>
          <a:xfrm>
            <a:off x="5084063" y="3632363"/>
            <a:ext cx="523875" cy="295275"/>
            <a:chOff x="5088825" y="3637125"/>
            <a:chExt cx="514350" cy="285750"/>
          </a:xfrm>
        </xdr:grpSpPr>
        <xdr:sp macro="" textlink="">
          <xdr:nvSpPr>
            <xdr:cNvPr id="100" name="Shape 4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5088825" y="3637125"/>
              <a:ext cx="5143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" name="Shape 53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>
              <a:off x="5088825" y="3637125"/>
              <a:ext cx="514350" cy="28575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66</xdr:col>
      <xdr:colOff>0</xdr:colOff>
      <xdr:row>17</xdr:row>
      <xdr:rowOff>0</xdr:rowOff>
    </xdr:from>
    <xdr:ext cx="304800" cy="314325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GrpSpPr/>
      </xdr:nvGrpSpPr>
      <xdr:grpSpPr>
        <a:xfrm>
          <a:off x="5193600" y="3622838"/>
          <a:ext cx="304800" cy="314325"/>
          <a:chOff x="5193600" y="3622838"/>
          <a:chExt cx="304800" cy="314325"/>
        </a:xfrm>
      </xdr:grpSpPr>
      <xdr:grpSp>
        <xdr:nvGrpSpPr>
          <xdr:cNvPr id="103" name="Shape 54">
            <a:extLst>
              <a:ext uri="{FF2B5EF4-FFF2-40B4-BE49-F238E27FC236}">
                <a16:creationId xmlns:a16="http://schemas.microsoft.com/office/drawing/2014/main" id="{00000000-0008-0000-0500-000067000000}"/>
              </a:ext>
            </a:extLst>
          </xdr:cNvPr>
          <xdr:cNvGrpSpPr/>
        </xdr:nvGrpSpPr>
        <xdr:grpSpPr>
          <a:xfrm>
            <a:off x="5193600" y="3622838"/>
            <a:ext cx="304800" cy="314325"/>
            <a:chOff x="5198363" y="3627600"/>
            <a:chExt cx="295275" cy="304800"/>
          </a:xfrm>
        </xdr:grpSpPr>
        <xdr:sp macro="" textlink="">
          <xdr:nvSpPr>
            <xdr:cNvPr id="104" name="Shape 4">
              <a:extLst>
                <a:ext uri="{FF2B5EF4-FFF2-40B4-BE49-F238E27FC236}">
                  <a16:creationId xmlns:a16="http://schemas.microsoft.com/office/drawing/2014/main" id="{00000000-0008-0000-0500-000068000000}"/>
                </a:ext>
              </a:extLst>
            </xdr:cNvPr>
            <xdr:cNvSpPr/>
          </xdr:nvSpPr>
          <xdr:spPr>
            <a:xfrm>
              <a:off x="5198363" y="3627600"/>
              <a:ext cx="295275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" name="Shape 55">
              <a:extLst>
                <a:ext uri="{FF2B5EF4-FFF2-40B4-BE49-F238E27FC236}">
                  <a16:creationId xmlns:a16="http://schemas.microsoft.com/office/drawing/2014/main" id="{00000000-0008-0000-0500-000069000000}"/>
                </a:ext>
              </a:extLst>
            </xdr:cNvPr>
            <xdr:cNvCxnSpPr/>
          </xdr:nvCxnSpPr>
          <xdr:spPr>
            <a:xfrm>
              <a:off x="5198363" y="3627600"/>
              <a:ext cx="295275" cy="3048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67</xdr:col>
      <xdr:colOff>0</xdr:colOff>
      <xdr:row>18</xdr:row>
      <xdr:rowOff>0</xdr:rowOff>
    </xdr:from>
    <xdr:ext cx="323850" cy="3048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5184075" y="3627600"/>
          <a:ext cx="323850" cy="304800"/>
          <a:chOff x="5184075" y="3627600"/>
          <a:chExt cx="323850" cy="304800"/>
        </a:xfrm>
      </xdr:grpSpPr>
      <xdr:grpSp>
        <xdr:nvGrpSpPr>
          <xdr:cNvPr id="107" name="Shape 56">
            <a:extLst>
              <a:ext uri="{FF2B5EF4-FFF2-40B4-BE49-F238E27FC236}">
                <a16:creationId xmlns:a16="http://schemas.microsoft.com/office/drawing/2014/main" id="{00000000-0008-0000-0500-00006B000000}"/>
              </a:ext>
            </a:extLst>
          </xdr:cNvPr>
          <xdr:cNvGrpSpPr/>
        </xdr:nvGrpSpPr>
        <xdr:grpSpPr>
          <a:xfrm>
            <a:off x="5184075" y="3627600"/>
            <a:ext cx="323850" cy="304800"/>
            <a:chOff x="5188838" y="3632363"/>
            <a:chExt cx="314325" cy="295275"/>
          </a:xfrm>
        </xdr:grpSpPr>
        <xdr:sp macro="" textlink="">
          <xdr:nvSpPr>
            <xdr:cNvPr id="108" name="Shape 4">
              <a:extLst>
                <a:ext uri="{FF2B5EF4-FFF2-40B4-BE49-F238E27FC236}">
                  <a16:creationId xmlns:a16="http://schemas.microsoft.com/office/drawing/2014/main" id="{00000000-0008-0000-0500-00006C000000}"/>
                </a:ext>
              </a:extLst>
            </xdr:cNvPr>
            <xdr:cNvSpPr/>
          </xdr:nvSpPr>
          <xdr:spPr>
            <a:xfrm>
              <a:off x="5188838" y="3632363"/>
              <a:ext cx="314325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" name="Shape 57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:cNvPr>
            <xdr:cNvCxnSpPr/>
          </xdr:nvCxnSpPr>
          <xdr:spPr>
            <a:xfrm>
              <a:off x="5188838" y="3632363"/>
              <a:ext cx="314325" cy="29527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24</xdr:col>
      <xdr:colOff>19050</xdr:colOff>
      <xdr:row>30</xdr:row>
      <xdr:rowOff>133350</xdr:rowOff>
    </xdr:from>
    <xdr:ext cx="3867150" cy="1552575"/>
    <xdr:pic>
      <xdr:nvPicPr>
        <xdr:cNvPr id="110" name="image12.png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-19050</xdr:colOff>
      <xdr:row>1</xdr:row>
      <xdr:rowOff>-19050</xdr:rowOff>
    </xdr:from>
    <xdr:ext cx="323850" cy="1619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/>
      </xdr:nvSpPr>
      <xdr:spPr>
        <a:xfrm rot="5400000">
          <a:off x="5274563" y="3627600"/>
          <a:ext cx="142875" cy="304800"/>
        </a:xfrm>
        <a:prstGeom prst="upArrow">
          <a:avLst>
            <a:gd name="adj1" fmla="val 50000"/>
            <a:gd name="adj2" fmla="val 50000"/>
          </a:avLst>
        </a:prstGeom>
        <a:solidFill>
          <a:srgbClr val="FFFFFF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6</xdr:col>
      <xdr:colOff>590550</xdr:colOff>
      <xdr:row>22</xdr:row>
      <xdr:rowOff>123825</xdr:rowOff>
    </xdr:from>
    <xdr:ext cx="695325" cy="419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4998338" y="3570450"/>
          <a:ext cx="695325" cy="419100"/>
          <a:chOff x="4998338" y="3570450"/>
          <a:chExt cx="695325" cy="419100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600-00003B000000}"/>
              </a:ext>
            </a:extLst>
          </xdr:cNvPr>
          <xdr:cNvGrpSpPr/>
        </xdr:nvGrpSpPr>
        <xdr:grpSpPr>
          <a:xfrm>
            <a:off x="4998338" y="3570450"/>
            <a:ext cx="695325" cy="419100"/>
            <a:chOff x="4998338" y="3575213"/>
            <a:chExt cx="695325" cy="4095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4998338" y="3575213"/>
              <a:ext cx="695325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600-00003C000000}"/>
                </a:ext>
              </a:extLst>
            </xdr:cNvPr>
            <xdr:cNvCxnSpPr/>
          </xdr:nvCxnSpPr>
          <xdr:spPr>
            <a:xfrm>
              <a:off x="4998338" y="3575213"/>
              <a:ext cx="695325" cy="40957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7</xdr:col>
      <xdr:colOff>28575</xdr:colOff>
      <xdr:row>25</xdr:row>
      <xdr:rowOff>0</xdr:rowOff>
    </xdr:from>
    <xdr:ext cx="533400" cy="5810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/>
      </xdr:nvGrpSpPr>
      <xdr:grpSpPr>
        <a:xfrm>
          <a:off x="5079300" y="3489488"/>
          <a:ext cx="533400" cy="581025"/>
          <a:chOff x="5079300" y="3489488"/>
          <a:chExt cx="533400" cy="581025"/>
        </a:xfrm>
      </xdr:grpSpPr>
      <xdr:grpSp>
        <xdr:nvGrpSpPr>
          <xdr:cNvPr id="61" name="Shape 61">
            <a:extLst>
              <a:ext uri="{FF2B5EF4-FFF2-40B4-BE49-F238E27FC236}">
                <a16:creationId xmlns:a16="http://schemas.microsoft.com/office/drawing/2014/main" id="{00000000-0008-0000-0600-00003D000000}"/>
              </a:ext>
            </a:extLst>
          </xdr:cNvPr>
          <xdr:cNvGrpSpPr/>
        </xdr:nvGrpSpPr>
        <xdr:grpSpPr>
          <a:xfrm>
            <a:off x="5079300" y="3489488"/>
            <a:ext cx="533400" cy="581025"/>
            <a:chOff x="5084063" y="3494250"/>
            <a:chExt cx="523875" cy="5715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5084063" y="3494250"/>
              <a:ext cx="523875" cy="571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2" name="Shape 62">
              <a:extLst>
                <a:ext uri="{FF2B5EF4-FFF2-40B4-BE49-F238E27FC236}">
                  <a16:creationId xmlns:a16="http://schemas.microsoft.com/office/drawing/2014/main" id="{00000000-0008-0000-0600-00003E000000}"/>
                </a:ext>
              </a:extLst>
            </xdr:cNvPr>
            <xdr:cNvCxnSpPr/>
          </xdr:nvCxnSpPr>
          <xdr:spPr>
            <a:xfrm rot="10800000" flipH="1">
              <a:off x="5084063" y="3494250"/>
              <a:ext cx="523875" cy="5715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dash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22</xdr:col>
      <xdr:colOff>57150</xdr:colOff>
      <xdr:row>21</xdr:row>
      <xdr:rowOff>133350</xdr:rowOff>
    </xdr:from>
    <xdr:ext cx="485775" cy="6191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/>
      </xdr:nvGrpSpPr>
      <xdr:grpSpPr>
        <a:xfrm>
          <a:off x="5103113" y="3470438"/>
          <a:ext cx="485775" cy="619125"/>
          <a:chOff x="5103113" y="3470438"/>
          <a:chExt cx="485775" cy="619125"/>
        </a:xfrm>
      </xdr:grpSpPr>
      <xdr:grpSp>
        <xdr:nvGrpSpPr>
          <xdr:cNvPr id="63" name="Shape 63">
            <a:extLst>
              <a:ext uri="{FF2B5EF4-FFF2-40B4-BE49-F238E27FC236}">
                <a16:creationId xmlns:a16="http://schemas.microsoft.com/office/drawing/2014/main" id="{00000000-0008-0000-0600-00003F000000}"/>
              </a:ext>
            </a:extLst>
          </xdr:cNvPr>
          <xdr:cNvGrpSpPr/>
        </xdr:nvGrpSpPr>
        <xdr:grpSpPr>
          <a:xfrm>
            <a:off x="5103113" y="3470438"/>
            <a:ext cx="485775" cy="619125"/>
            <a:chOff x="5107875" y="3475200"/>
            <a:chExt cx="476250" cy="60960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5107875" y="3475200"/>
              <a:ext cx="476250" cy="60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4" name="Shape 64">
              <a:extLst>
                <a:ext uri="{FF2B5EF4-FFF2-40B4-BE49-F238E27FC236}">
                  <a16:creationId xmlns:a16="http://schemas.microsoft.com/office/drawing/2014/main" id="{00000000-0008-0000-0600-000040000000}"/>
                </a:ext>
              </a:extLst>
            </xdr:cNvPr>
            <xdr:cNvCxnSpPr/>
          </xdr:nvCxnSpPr>
          <xdr:spPr>
            <a:xfrm rot="10800000" flipH="1">
              <a:off x="5107875" y="3475200"/>
              <a:ext cx="476250" cy="6096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25</xdr:col>
      <xdr:colOff>47625</xdr:colOff>
      <xdr:row>22</xdr:row>
      <xdr:rowOff>0</xdr:rowOff>
    </xdr:from>
    <xdr:ext cx="514350" cy="4762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5088825" y="3541875"/>
          <a:ext cx="514350" cy="476250"/>
          <a:chOff x="5088825" y="3541875"/>
          <a:chExt cx="514350" cy="476250"/>
        </a:xfrm>
      </xdr:grpSpPr>
      <xdr:grpSp>
        <xdr:nvGrpSpPr>
          <xdr:cNvPr id="65" name="Shape 65">
            <a:extLst>
              <a:ext uri="{FF2B5EF4-FFF2-40B4-BE49-F238E27FC236}">
                <a16:creationId xmlns:a16="http://schemas.microsoft.com/office/drawing/2014/main" id="{00000000-0008-0000-0600-000041000000}"/>
              </a:ext>
            </a:extLst>
          </xdr:cNvPr>
          <xdr:cNvGrpSpPr/>
        </xdr:nvGrpSpPr>
        <xdr:grpSpPr>
          <a:xfrm>
            <a:off x="5088825" y="3541875"/>
            <a:ext cx="514350" cy="476250"/>
            <a:chOff x="5093588" y="3546638"/>
            <a:chExt cx="504825" cy="466725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SpPr/>
          </xdr:nvSpPr>
          <xdr:spPr>
            <a:xfrm>
              <a:off x="5093588" y="3546638"/>
              <a:ext cx="504825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600-000042000000}"/>
                </a:ext>
              </a:extLst>
            </xdr:cNvPr>
            <xdr:cNvCxnSpPr/>
          </xdr:nvCxnSpPr>
          <xdr:spPr>
            <a:xfrm>
              <a:off x="5093588" y="3546638"/>
              <a:ext cx="504825" cy="4667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25</xdr:col>
      <xdr:colOff>123825</xdr:colOff>
      <xdr:row>26</xdr:row>
      <xdr:rowOff>142875</xdr:rowOff>
    </xdr:from>
    <xdr:ext cx="2543175" cy="5810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pSpPr/>
      </xdr:nvGrpSpPr>
      <xdr:grpSpPr>
        <a:xfrm>
          <a:off x="4074413" y="3489488"/>
          <a:ext cx="2543175" cy="581025"/>
          <a:chOff x="4074413" y="3489488"/>
          <a:chExt cx="2543175" cy="581025"/>
        </a:xfrm>
      </xdr:grpSpPr>
      <xdr:grpSp>
        <xdr:nvGrpSpPr>
          <xdr:cNvPr id="67" name="Shape 67">
            <a:extLst>
              <a:ext uri="{FF2B5EF4-FFF2-40B4-BE49-F238E27FC236}">
                <a16:creationId xmlns:a16="http://schemas.microsoft.com/office/drawing/2014/main" id="{00000000-0008-0000-0600-000043000000}"/>
              </a:ext>
            </a:extLst>
          </xdr:cNvPr>
          <xdr:cNvGrpSpPr/>
        </xdr:nvGrpSpPr>
        <xdr:grpSpPr>
          <a:xfrm>
            <a:off x="4074413" y="3489488"/>
            <a:ext cx="2543175" cy="581025"/>
            <a:chOff x="4079175" y="3494250"/>
            <a:chExt cx="2533650" cy="571500"/>
          </a:xfrm>
        </xdr:grpSpPr>
        <xdr:sp macro="" textlink="">
          <xdr:nvSpPr>
            <xdr:cNvPr id="11" name="Shape 4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4079175" y="3494250"/>
              <a:ext cx="2533650" cy="571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600-000044000000}"/>
                </a:ext>
              </a:extLst>
            </xdr:cNvPr>
            <xdr:cNvCxnSpPr/>
          </xdr:nvCxnSpPr>
          <xdr:spPr>
            <a:xfrm rot="10800000" flipH="1">
              <a:off x="4079175" y="3494250"/>
              <a:ext cx="2533650" cy="5715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dash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25</xdr:col>
      <xdr:colOff>47625</xdr:colOff>
      <xdr:row>24</xdr:row>
      <xdr:rowOff>123825</xdr:rowOff>
    </xdr:from>
    <xdr:ext cx="523875" cy="619125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pSpPr/>
      </xdr:nvGrpSpPr>
      <xdr:grpSpPr>
        <a:xfrm>
          <a:off x="5084063" y="3470438"/>
          <a:ext cx="523875" cy="619125"/>
          <a:chOff x="5084063" y="3470438"/>
          <a:chExt cx="523875" cy="619125"/>
        </a:xfrm>
      </xdr:grpSpPr>
      <xdr:grpSp>
        <xdr:nvGrpSpPr>
          <xdr:cNvPr id="69" name="Shape 69">
            <a:extLst>
              <a:ext uri="{FF2B5EF4-FFF2-40B4-BE49-F238E27FC236}">
                <a16:creationId xmlns:a16="http://schemas.microsoft.com/office/drawing/2014/main" id="{00000000-0008-0000-0600-000045000000}"/>
              </a:ext>
            </a:extLst>
          </xdr:cNvPr>
          <xdr:cNvGrpSpPr/>
        </xdr:nvGrpSpPr>
        <xdr:grpSpPr>
          <a:xfrm>
            <a:off x="5084063" y="3470438"/>
            <a:ext cx="523875" cy="619125"/>
            <a:chOff x="5088825" y="3475200"/>
            <a:chExt cx="514350" cy="609600"/>
          </a:xfrm>
        </xdr:grpSpPr>
        <xdr:sp macro="" textlink="">
          <xdr:nvSpPr>
            <xdr:cNvPr id="13" name="Shape 4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/>
          </xdr:nvSpPr>
          <xdr:spPr>
            <a:xfrm>
              <a:off x="5088825" y="3475200"/>
              <a:ext cx="514350" cy="609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600-000046000000}"/>
                </a:ext>
              </a:extLst>
            </xdr:cNvPr>
            <xdr:cNvCxnSpPr/>
          </xdr:nvCxnSpPr>
          <xdr:spPr>
            <a:xfrm rot="10800000" flipH="1">
              <a:off x="5088825" y="3475200"/>
              <a:ext cx="514350" cy="609600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dash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22</xdr:col>
      <xdr:colOff>76200</xdr:colOff>
      <xdr:row>25</xdr:row>
      <xdr:rowOff>104775</xdr:rowOff>
    </xdr:from>
    <xdr:ext cx="4476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pSpPr/>
      </xdr:nvGrpSpPr>
      <xdr:grpSpPr>
        <a:xfrm>
          <a:off x="5122163" y="3541875"/>
          <a:ext cx="447675" cy="476250"/>
          <a:chOff x="5122163" y="3541875"/>
          <a:chExt cx="447675" cy="476250"/>
        </a:xfrm>
      </xdr:grpSpPr>
      <xdr:grpSp>
        <xdr:nvGrpSpPr>
          <xdr:cNvPr id="71" name="Shape 71">
            <a:extLst>
              <a:ext uri="{FF2B5EF4-FFF2-40B4-BE49-F238E27FC236}">
                <a16:creationId xmlns:a16="http://schemas.microsoft.com/office/drawing/2014/main" id="{00000000-0008-0000-0600-000047000000}"/>
              </a:ext>
            </a:extLst>
          </xdr:cNvPr>
          <xdr:cNvGrpSpPr/>
        </xdr:nvGrpSpPr>
        <xdr:grpSpPr>
          <a:xfrm>
            <a:off x="5122163" y="3541875"/>
            <a:ext cx="447675" cy="476250"/>
            <a:chOff x="5126925" y="3546638"/>
            <a:chExt cx="438150" cy="466725"/>
          </a:xfrm>
        </xdr:grpSpPr>
        <xdr:sp macro="" textlink="">
          <xdr:nvSpPr>
            <xdr:cNvPr id="15" name="Shape 4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5126925" y="3546638"/>
              <a:ext cx="438150" cy="4667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600-000048000000}"/>
                </a:ext>
              </a:extLst>
            </xdr:cNvPr>
            <xdr:cNvCxnSpPr/>
          </xdr:nvCxnSpPr>
          <xdr:spPr>
            <a:xfrm>
              <a:off x="5126925" y="3546638"/>
              <a:ext cx="438150" cy="466725"/>
            </a:xfrm>
            <a:prstGeom prst="straightConnector1">
              <a:avLst/>
            </a:prstGeom>
            <a:noFill/>
            <a:ln w="9525" cap="flat" cmpd="sng">
              <a:solidFill>
                <a:srgbClr val="4A7DBA"/>
              </a:solidFill>
              <a:prstDash val="dash"/>
              <a:round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666750</xdr:colOff>
      <xdr:row>8</xdr:row>
      <xdr:rowOff>57150</xdr:rowOff>
    </xdr:from>
    <xdr:ext cx="1200150" cy="400050"/>
    <xdr:pic>
      <xdr:nvPicPr>
        <xdr:cNvPr id="2" name="image1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</xdr:row>
      <xdr:rowOff>133350</xdr:rowOff>
    </xdr:from>
    <xdr:ext cx="476250" cy="581025"/>
    <xdr:pic>
      <xdr:nvPicPr>
        <xdr:cNvPr id="3" name="image11.jpg" descr="Logotipo De Saúde E Bem Estar Design De Logotipo De Centro ...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285750</xdr:colOff>
      <xdr:row>0</xdr:row>
      <xdr:rowOff>133350</xdr:rowOff>
    </xdr:from>
    <xdr:ext cx="5238750" cy="3390900"/>
    <xdr:graphicFrame macro="">
      <xdr:nvGraphicFramePr>
        <xdr:cNvPr id="1296686795" name="Chart 1">
          <a:extLst>
            <a:ext uri="{FF2B5EF4-FFF2-40B4-BE49-F238E27FC236}">
              <a16:creationId xmlns:a16="http://schemas.microsoft.com/office/drawing/2014/main" id="{00000000-0008-0000-0A00-0000CBDE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76200</xdr:colOff>
      <xdr:row>1</xdr:row>
      <xdr:rowOff>9525</xdr:rowOff>
    </xdr:from>
    <xdr:ext cx="819150" cy="762000"/>
    <xdr:pic>
      <xdr:nvPicPr>
        <xdr:cNvPr id="2" name="image14.jpg" descr="Cannoli.food | LinkedI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iogo Moreira Bomfim Bandeira" refreshedDate="45959.825830092595" refreshedVersion="6" recordCount="45" xr:uid="{00000000-000A-0000-FFFF-FFFF00000000}">
  <cacheSource type="worksheet">
    <worksheetSource ref="B9:K54" sheet="WBS_Detalhado (ordem etapas)"/>
  </cacheSource>
  <cacheFields count="10">
    <cacheField name="Ref" numFmtId="0">
      <sharedItems containsMixedTypes="1" containsNumber="1" containsInteger="1" minValue="1" maxValue="1" count="45">
        <n v="1"/>
        <s v="1.1"/>
        <s v="1.2"/>
        <s v="1.3"/>
        <s v="2.0"/>
        <s v="2.1"/>
        <s v="2.2"/>
        <s v="2.3"/>
        <s v="2.4"/>
        <s v="3.0"/>
        <s v="3.1"/>
        <s v="3.2"/>
        <s v="3.3"/>
        <s v="3.4"/>
        <s v="3.5"/>
        <s v="3.6"/>
        <s v="4.0"/>
        <s v="4.1"/>
        <s v="4.2"/>
        <s v="4.3"/>
        <s v="4.4"/>
        <s v="5.0"/>
        <s v="5.1"/>
        <s v="5.2"/>
        <s v="5.3"/>
        <s v="6.0"/>
        <s v="6.1"/>
        <s v="6.2"/>
        <s v="6.3"/>
        <s v="7.0"/>
        <s v="7.1"/>
        <s v="7.2"/>
        <s v="7.3"/>
        <s v="8.0"/>
        <s v="8.1"/>
        <s v="8.2"/>
        <s v="8.3"/>
        <s v="9.0"/>
        <s v="9.1"/>
        <s v="9.2"/>
        <s v="9.3"/>
        <s v="10.0"/>
        <s v="10.1"/>
        <s v="10.2"/>
        <s v="10.3"/>
      </sharedItems>
    </cacheField>
    <cacheField name="Etapas – Atividades - " numFmtId="0">
      <sharedItems count="45">
        <s v="Iniciação"/>
        <s v="Definição dos objetivos dos dashboards"/>
        <s v="Formação da equipe e definição dos papéis"/>
        <s v="Levantamento inicial de requisitos e funcionalidades"/>
        <s v="Planejamento"/>
        <s v="Análise de necessidades da Cannoli e clientes"/>
        <s v="Definição de requisitos funcionais e não funcionais"/>
        <s v="Elaboração do cronograma e metas"/>
        <s v="Identificação de riscos e plano de mitigação"/>
        <s v="Design e Prototipagem"/>
        <s v="DESIGN UI "/>
        <s v="Navegação e funcionalidades"/>
        <s v="Protótipos interativos"/>
        <s v="DESIGN UX"/>
        <s v="Interface limpa e intuitiva"/>
        <s v="Teste de UI / UX"/>
        <s v="Desenvolvimento"/>
        <s v="Modelagem de dados e definição da arquitetura"/>
        <s v="Implementação do frontend (gráficos, filtros, KPIs) "/>
        <s v="Implementação do backend (API, lógica do negócio, segurança)"/>
        <s v="Integração com base de dados"/>
        <s v="INTEGRAÇÃO DE INTELIGÊNCIA ARTIFICIAL E SIMULAÇÕES"/>
        <s v="Aplicação de algoritmos de IA/ML"/>
        <s v="Implementação de alertas automáticos e detecção de anomalias"/>
        <s v="Simulação de campanhas e cenários de uso"/>
        <s v="Testes"/>
        <s v="Testes funcionais e de usabilidade"/>
        <s v="Testes de responsividade e compatibilidade"/>
        <s v="Testes de segurança e privacidade (LGPD)"/>
        <s v="Lançamento (Stakeholders internos)"/>
        <s v="Preparar a infraestrutura para o lançamento nas lojas de aplicativos (App Store, Google Play)"/>
        <s v="Criar materiais de marketing, como vídeos promocionais e descrições claras"/>
        <s v="Submeter o aplicativo para revisão nas lojas de aplicativos"/>
        <s v="Pós-lançamento (Stakeholders internos)"/>
        <s v="Entrega da primeira versão aos professores"/>
        <s v="Ajustes baseados em feedbacks"/>
        <s v="Entrega oficial da versão final"/>
        <s v="PÓS-LANÇAMENTO E APRESENTAÇÃO FINAL"/>
        <s v="Apresentação do projeto (banner + pitch)"/>
        <s v="Suporte a dúvidas e melhorias pós-avaliação"/>
        <s v="Documentação final do projeto"/>
        <s v="EXPANSÃO"/>
        <s v="Análise de expansão de mercado"/>
        <s v="Desenvolver parcerias"/>
        <s v="Desenvolver versões de assinatura"/>
      </sharedItems>
    </cacheField>
    <cacheField name="Dependência" numFmtId="0">
      <sharedItems containsBlank="1" count="35">
        <m/>
        <s v="1.1 e 1.2"/>
        <s v="2.0"/>
        <s v="1.3"/>
        <s v="2.1"/>
        <s v="2.2"/>
        <s v="2.3"/>
        <s v="3.0"/>
        <s v="2.4"/>
        <s v="3.2 e 3.3"/>
        <s v="3.2, 3.3, 3.5"/>
        <s v="4.0"/>
        <s v="3.6"/>
        <s v="4.1"/>
        <s v="4.2"/>
        <s v="4.3"/>
        <s v="5.0"/>
        <s v="4.4"/>
        <s v="5.1"/>
        <s v="5.2"/>
        <s v="6.0"/>
        <s v="5.3"/>
        <s v="6.1"/>
        <s v="6.2"/>
        <s v="7.0"/>
        <s v="6.3"/>
        <s v="8.0"/>
        <s v="8.1"/>
        <s v="8.2"/>
        <s v="9.0"/>
        <s v="8.3"/>
        <s v="9.1"/>
        <s v="9.2"/>
        <s v="10.0"/>
        <s v="9.3"/>
      </sharedItems>
    </cacheField>
    <cacheField name="Data Início" numFmtId="0">
      <sharedItems containsNonDate="0" containsDate="1" containsString="0" containsBlank="1" minDate="2025-08-11T00:00:00" maxDate="2025-11-24T00:00:00"/>
    </cacheField>
    <cacheField name="Data Fim" numFmtId="0">
      <sharedItems containsNonDate="0" containsDate="1" containsString="0" containsBlank="1" minDate="2025-08-13T00:00:00" maxDate="2025-11-25T00:00:00"/>
    </cacheField>
    <cacheField name="Duração em dias" numFmtId="0">
      <sharedItems containsString="0" containsBlank="1" containsNumber="1" containsInteger="1" minValue="1" maxValue="14"/>
    </cacheField>
    <cacheField name="Conclusão (ENTREGA)" numFmtId="0">
      <sharedItems containsBlank="1"/>
    </cacheField>
    <cacheField name="Responsável" numFmtId="0">
      <sharedItems containsBlank="1" count="3">
        <m/>
        <s v="EQUIPE"/>
        <s v="EQUIPE "/>
      </sharedItems>
    </cacheField>
    <cacheField name="Recursos                                    " numFmtId="0">
      <sharedItems containsBlank="1"/>
    </cacheField>
    <cacheField name="Custos" numFmtId="0">
      <sharedItems containsString="0" containsBlank="1" containsNumber="1" containsInteger="1" minValue="0" maxValue="18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m/>
    <m/>
    <m/>
    <m/>
    <x v="0"/>
    <m/>
    <m/>
  </r>
  <r>
    <x v="1"/>
    <x v="1"/>
    <x v="0"/>
    <d v="2025-08-11T00:00:00"/>
    <d v="2025-08-13T00:00:00"/>
    <n v="2"/>
    <s v="1ª"/>
    <x v="1"/>
    <s v="Pessoas"/>
    <n v="100"/>
  </r>
  <r>
    <x v="2"/>
    <x v="2"/>
    <x v="0"/>
    <d v="2025-08-14T00:00:00"/>
    <d v="2025-08-15T00:00:00"/>
    <n v="1"/>
    <s v="1ª"/>
    <x v="1"/>
    <s v="Pessoas"/>
    <n v="100"/>
  </r>
  <r>
    <x v="3"/>
    <x v="3"/>
    <x v="1"/>
    <d v="2025-08-16T00:00:00"/>
    <d v="2025-08-19T00:00:00"/>
    <n v="3"/>
    <s v="1ª"/>
    <x v="1"/>
    <s v="Pessoas"/>
    <n v="100"/>
  </r>
  <r>
    <x v="4"/>
    <x v="4"/>
    <x v="2"/>
    <m/>
    <m/>
    <m/>
    <s v="1ª"/>
    <x v="0"/>
    <m/>
    <n v="300"/>
  </r>
  <r>
    <x v="5"/>
    <x v="5"/>
    <x v="3"/>
    <d v="2025-08-20T00:00:00"/>
    <d v="2025-08-24T00:00:00"/>
    <n v="4"/>
    <s v="1ª"/>
    <x v="1"/>
    <s v="Pessoas"/>
    <n v="500"/>
  </r>
  <r>
    <x v="6"/>
    <x v="6"/>
    <x v="4"/>
    <d v="2025-08-25T00:00:00"/>
    <d v="2025-08-28T00:00:00"/>
    <n v="3"/>
    <s v="1ª"/>
    <x v="1"/>
    <s v="Pessoas"/>
    <n v="500"/>
  </r>
  <r>
    <x v="7"/>
    <x v="7"/>
    <x v="5"/>
    <d v="2025-08-29T00:00:00"/>
    <d v="2025-08-30T00:00:00"/>
    <n v="1"/>
    <s v="1ª"/>
    <x v="1"/>
    <s v="Pessoas"/>
    <n v="500"/>
  </r>
  <r>
    <x v="8"/>
    <x v="8"/>
    <x v="6"/>
    <d v="2025-08-31T00:00:00"/>
    <d v="2025-09-04T00:00:00"/>
    <n v="4"/>
    <s v="1ª"/>
    <x v="1"/>
    <s v="Pessoas"/>
    <n v="500"/>
  </r>
  <r>
    <x v="9"/>
    <x v="9"/>
    <x v="7"/>
    <m/>
    <m/>
    <m/>
    <s v="1ª"/>
    <x v="0"/>
    <m/>
    <n v="2000"/>
  </r>
  <r>
    <x v="10"/>
    <x v="10"/>
    <x v="8"/>
    <m/>
    <m/>
    <m/>
    <s v="1ª"/>
    <x v="1"/>
    <s v="Pessoas"/>
    <n v="50"/>
  </r>
  <r>
    <x v="11"/>
    <x v="11"/>
    <x v="8"/>
    <d v="2025-09-05T00:00:00"/>
    <d v="2025-09-10T00:00:00"/>
    <n v="5"/>
    <s v="1ª"/>
    <x v="1"/>
    <s v="Pessoas"/>
    <n v="50"/>
  </r>
  <r>
    <x v="12"/>
    <x v="12"/>
    <x v="8"/>
    <d v="2025-09-11T00:00:00"/>
    <d v="2025-09-14T00:00:00"/>
    <n v="3"/>
    <s v="1ª"/>
    <x v="1"/>
    <s v="Pessoas"/>
    <n v="50"/>
  </r>
  <r>
    <x v="13"/>
    <x v="13"/>
    <x v="9"/>
    <m/>
    <m/>
    <m/>
    <s v="1ª"/>
    <x v="1"/>
    <s v="Pessoas"/>
    <n v="50"/>
  </r>
  <r>
    <x v="14"/>
    <x v="14"/>
    <x v="9"/>
    <d v="2025-09-15T00:00:00"/>
    <d v="2025-09-17T00:00:00"/>
    <n v="2"/>
    <s v="1ª"/>
    <x v="1"/>
    <s v="Pessoas"/>
    <n v="50"/>
  </r>
  <r>
    <x v="15"/>
    <x v="15"/>
    <x v="10"/>
    <d v="2025-09-18T00:00:00"/>
    <d v="2025-09-19T00:00:00"/>
    <n v="1"/>
    <s v="1ª"/>
    <x v="1"/>
    <s v="Pessoas"/>
    <n v="50"/>
  </r>
  <r>
    <x v="16"/>
    <x v="16"/>
    <x v="11"/>
    <m/>
    <m/>
    <m/>
    <s v="1ª e 2ª"/>
    <x v="0"/>
    <m/>
    <n v="300"/>
  </r>
  <r>
    <x v="17"/>
    <x v="17"/>
    <x v="12"/>
    <d v="2025-09-20T00:00:00"/>
    <d v="2025-09-27T00:00:00"/>
    <n v="7"/>
    <s v="1ª"/>
    <x v="1"/>
    <s v="Pessoas"/>
    <n v="1000"/>
  </r>
  <r>
    <x v="18"/>
    <x v="18"/>
    <x v="13"/>
    <d v="2025-09-28T00:00:00"/>
    <d v="2025-10-01T00:00:00"/>
    <n v="3"/>
    <s v="1ª"/>
    <x v="1"/>
    <s v="Pessoas"/>
    <n v="1000"/>
  </r>
  <r>
    <x v="19"/>
    <x v="19"/>
    <x v="14"/>
    <d v="2025-10-02T00:00:00"/>
    <d v="2025-10-16T00:00:00"/>
    <n v="14"/>
    <s v="2ª"/>
    <x v="1"/>
    <s v="Pessoas"/>
    <n v="1000"/>
  </r>
  <r>
    <x v="20"/>
    <x v="20"/>
    <x v="15"/>
    <d v="2025-10-17T00:00:00"/>
    <d v="2025-10-18T00:00:00"/>
    <n v="1"/>
    <s v="2ª"/>
    <x v="1"/>
    <s v="Pessoas"/>
    <n v="1000"/>
  </r>
  <r>
    <x v="21"/>
    <x v="21"/>
    <x v="16"/>
    <m/>
    <m/>
    <m/>
    <s v="1ª"/>
    <x v="0"/>
    <m/>
    <n v="4000"/>
  </r>
  <r>
    <x v="22"/>
    <x v="22"/>
    <x v="17"/>
    <d v="2025-10-19T00:00:00"/>
    <d v="2025-10-21T00:00:00"/>
    <n v="2"/>
    <s v="2ª"/>
    <x v="1"/>
    <s v="Pessoas"/>
    <n v="1200"/>
  </r>
  <r>
    <x v="23"/>
    <x v="23"/>
    <x v="18"/>
    <d v="2025-10-22T00:00:00"/>
    <d v="2025-10-23T00:00:00"/>
    <n v="1"/>
    <s v="2ª"/>
    <x v="1"/>
    <s v="Pessoas"/>
    <n v="1200"/>
  </r>
  <r>
    <x v="24"/>
    <x v="24"/>
    <x v="19"/>
    <d v="2025-10-24T00:00:00"/>
    <d v="2025-10-25T00:00:00"/>
    <n v="1"/>
    <s v="2ª"/>
    <x v="1"/>
    <s v="Pessoas"/>
    <n v="1200"/>
  </r>
  <r>
    <x v="25"/>
    <x v="25"/>
    <x v="20"/>
    <m/>
    <m/>
    <m/>
    <s v="2ª"/>
    <x v="0"/>
    <m/>
    <n v="3600"/>
  </r>
  <r>
    <x v="26"/>
    <x v="26"/>
    <x v="21"/>
    <d v="2025-10-26T00:00:00"/>
    <d v="2025-10-27T00:00:00"/>
    <n v="1"/>
    <s v="2ª"/>
    <x v="1"/>
    <s v="Pessoas"/>
    <n v="500"/>
  </r>
  <r>
    <x v="27"/>
    <x v="27"/>
    <x v="22"/>
    <d v="2025-10-28T00:00:00"/>
    <d v="2025-10-29T00:00:00"/>
    <n v="1"/>
    <s v="2ª"/>
    <x v="1"/>
    <s v="Pessoas"/>
    <n v="500"/>
  </r>
  <r>
    <x v="28"/>
    <x v="28"/>
    <x v="23"/>
    <d v="2025-10-30T00:00:00"/>
    <d v="2025-10-31T00:00:00"/>
    <n v="1"/>
    <s v="2ª"/>
    <x v="1"/>
    <s v="Pessoas"/>
    <n v="500"/>
  </r>
  <r>
    <x v="29"/>
    <x v="29"/>
    <x v="24"/>
    <m/>
    <m/>
    <m/>
    <s v="2ª"/>
    <x v="0"/>
    <m/>
    <n v="1500"/>
  </r>
  <r>
    <x v="30"/>
    <x v="30"/>
    <x v="25"/>
    <d v="2025-11-01T00:00:00"/>
    <d v="2025-11-02T00:00:00"/>
    <n v="1"/>
    <s v="2ª"/>
    <x v="1"/>
    <s v="Pessoas"/>
    <n v="7500"/>
  </r>
  <r>
    <x v="31"/>
    <x v="31"/>
    <x v="25"/>
    <d v="2025-11-03T00:00:00"/>
    <d v="2025-11-04T00:00:00"/>
    <n v="1"/>
    <s v="2ª"/>
    <x v="1"/>
    <s v="Pessoas"/>
    <n v="6600"/>
  </r>
  <r>
    <x v="32"/>
    <x v="32"/>
    <x v="25"/>
    <d v="2025-11-05T00:00:00"/>
    <d v="2025-11-06T00:00:00"/>
    <n v="1"/>
    <s v="2ª"/>
    <x v="1"/>
    <s v="Pessoas"/>
    <n v="4500"/>
  </r>
  <r>
    <x v="33"/>
    <x v="33"/>
    <x v="26"/>
    <m/>
    <m/>
    <m/>
    <s v="2ª"/>
    <x v="0"/>
    <m/>
    <n v="18600"/>
  </r>
  <r>
    <x v="34"/>
    <x v="34"/>
    <x v="25"/>
    <d v="2025-11-07T00:00:00"/>
    <d v="2025-11-08T00:00:00"/>
    <n v="1"/>
    <s v="2ª"/>
    <x v="2"/>
    <s v="Pessoas"/>
    <n v="0"/>
  </r>
  <r>
    <x v="35"/>
    <x v="35"/>
    <x v="27"/>
    <d v="2025-11-09T00:00:00"/>
    <d v="2025-11-10T00:00:00"/>
    <n v="1"/>
    <s v="2ª"/>
    <x v="2"/>
    <s v="Pessoas"/>
    <n v="0"/>
  </r>
  <r>
    <x v="36"/>
    <x v="36"/>
    <x v="28"/>
    <d v="2025-11-11T00:00:00"/>
    <d v="2025-11-12T00:00:00"/>
    <n v="1"/>
    <s v="2ª"/>
    <x v="2"/>
    <s v="Pessoas"/>
    <n v="0"/>
  </r>
  <r>
    <x v="37"/>
    <x v="37"/>
    <x v="29"/>
    <m/>
    <m/>
    <m/>
    <m/>
    <x v="0"/>
    <m/>
    <n v="0"/>
  </r>
  <r>
    <x v="38"/>
    <x v="38"/>
    <x v="30"/>
    <d v="2025-11-13T00:00:00"/>
    <d v="2025-11-14T00:00:00"/>
    <n v="1"/>
    <s v="2ª"/>
    <x v="1"/>
    <s v="Pessoas"/>
    <n v="1000"/>
  </r>
  <r>
    <x v="39"/>
    <x v="39"/>
    <x v="31"/>
    <d v="2025-11-15T00:00:00"/>
    <d v="2025-11-16T00:00:00"/>
    <n v="1"/>
    <s v="2ª"/>
    <x v="1"/>
    <s v="Pessoas"/>
    <n v="1000"/>
  </r>
  <r>
    <x v="40"/>
    <x v="40"/>
    <x v="32"/>
    <d v="2025-11-17T00:00:00"/>
    <d v="2025-11-18T00:00:00"/>
    <n v="1"/>
    <s v="2ª"/>
    <x v="1"/>
    <s v="Pessoas"/>
    <n v="1000"/>
  </r>
  <r>
    <x v="41"/>
    <x v="41"/>
    <x v="33"/>
    <m/>
    <m/>
    <m/>
    <m/>
    <x v="0"/>
    <m/>
    <n v="3000"/>
  </r>
  <r>
    <x v="42"/>
    <x v="42"/>
    <x v="34"/>
    <d v="2025-11-19T00:00:00"/>
    <d v="2025-11-20T00:00:00"/>
    <n v="1"/>
    <m/>
    <x v="1"/>
    <s v="Pessoas"/>
    <n v="4000"/>
  </r>
  <r>
    <x v="43"/>
    <x v="43"/>
    <x v="34"/>
    <d v="2025-11-21T00:00:00"/>
    <d v="2025-11-22T00:00:00"/>
    <n v="1"/>
    <m/>
    <x v="1"/>
    <s v="Pessoas"/>
    <n v="2600"/>
  </r>
  <r>
    <x v="44"/>
    <x v="44"/>
    <x v="34"/>
    <d v="2025-11-23T00:00:00"/>
    <d v="2025-11-24T00:00:00"/>
    <n v="1"/>
    <m/>
    <x v="1"/>
    <s v="Pessoas"/>
    <n v="2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V_dependência" cacheId="6" applyNumberFormats="0" applyBorderFormats="0" applyFontFormats="0" applyPatternFormats="0" applyAlignmentFormats="0" applyWidthHeightFormats="0" dataCaption="" updatedVersion="6" compact="0" compactData="0">
  <location ref="A3:E49" firstHeaderRow="1" firstDataRow="1" firstDataCol="4"/>
  <pivotFields count="10">
    <pivotField name="Ref" axis="axisRow" compact="0" outline="0" multipleItemSelectionAllowed="1" showAll="0" sortType="ascending">
      <items count="46">
        <item x="0"/>
        <item x="1"/>
        <item x="2"/>
        <item x="3"/>
        <item x="41"/>
        <item x="42"/>
        <item x="43"/>
        <item x="4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Etapas – Atividades - " axis="axisRow" compact="0" outline="0" multipleItemSelectionAllowed="1" showAll="0" sortType="ascending" defaultSubtotal="0">
      <items count="45">
        <item x="35"/>
        <item x="42"/>
        <item x="5"/>
        <item x="22"/>
        <item x="38"/>
        <item x="31"/>
        <item x="6"/>
        <item x="1"/>
        <item x="43"/>
        <item x="44"/>
        <item x="16"/>
        <item x="9"/>
        <item x="10"/>
        <item x="13"/>
        <item x="40"/>
        <item x="7"/>
        <item x="34"/>
        <item x="36"/>
        <item x="41"/>
        <item x="2"/>
        <item x="8"/>
        <item x="23"/>
        <item x="19"/>
        <item x="18"/>
        <item x="0"/>
        <item x="20"/>
        <item x="21"/>
        <item x="14"/>
        <item x="29"/>
        <item x="3"/>
        <item x="17"/>
        <item x="11"/>
        <item x="4"/>
        <item x="33"/>
        <item x="37"/>
        <item x="30"/>
        <item x="12"/>
        <item x="24"/>
        <item x="32"/>
        <item x="39"/>
        <item x="15"/>
        <item x="25"/>
        <item x="27"/>
        <item x="28"/>
        <item x="26"/>
      </items>
    </pivotField>
    <pivotField name="Dependência" axis="axisRow" compact="0" outline="0" multipleItemSelectionAllowed="1" showAll="0" sortType="ascending" defaultSubtotal="0">
      <items count="35">
        <item x="1"/>
        <item x="3"/>
        <item x="33"/>
        <item x="2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7"/>
        <item x="16"/>
        <item x="18"/>
        <item x="19"/>
        <item x="21"/>
        <item x="20"/>
        <item x="22"/>
        <item x="23"/>
        <item x="25"/>
        <item x="24"/>
        <item x="26"/>
        <item x="27"/>
        <item x="28"/>
        <item x="30"/>
        <item x="29"/>
        <item x="31"/>
        <item x="32"/>
        <item x="34"/>
        <item x="0"/>
      </items>
    </pivotField>
    <pivotField name="Data Início" compact="0" outline="0" multipleItemSelectionAllowed="1" showAll="0"/>
    <pivotField name="Data Fim" compact="0" outline="0" multipleItemSelectionAllowed="1" showAll="0"/>
    <pivotField name="Duração em dias" compact="0" outline="0" multipleItemSelectionAllowed="1" showAll="0"/>
    <pivotField name="Conclusão (ENTREGA)" compact="0" outline="0" multipleItemSelectionAllowed="1" showAll="0"/>
    <pivotField name="Responsável" axis="axisRow" compact="0" outline="0" multipleItemSelectionAllowed="1" showAll="0" sortType="ascending" defaultSubtotal="0">
      <items count="3">
        <item x="1"/>
        <item x="2"/>
        <item x="0"/>
      </items>
    </pivotField>
    <pivotField name="Recursos                                    " compact="0" outline="0" multipleItemSelectionAllowed="1" showAll="0"/>
    <pivotField name="Custos" dataField="1" compact="0" outline="0" multipleItemSelectionAllowed="1" showAll="0"/>
  </pivotFields>
  <rowFields count="4">
    <field x="2"/>
    <field x="7"/>
    <field x="1"/>
    <field x="0"/>
  </rowFields>
  <rowItems count="46">
    <i>
      <x/>
      <x/>
      <x v="29"/>
      <x v="3"/>
    </i>
    <i>
      <x v="1"/>
      <x/>
      <x v="2"/>
      <x v="9"/>
    </i>
    <i>
      <x v="2"/>
      <x v="2"/>
      <x v="18"/>
      <x v="4"/>
    </i>
    <i>
      <x v="3"/>
      <x v="2"/>
      <x v="32"/>
      <x v="8"/>
    </i>
    <i>
      <x v="4"/>
      <x/>
      <x v="6"/>
      <x v="10"/>
    </i>
    <i>
      <x v="5"/>
      <x/>
      <x v="15"/>
      <x v="11"/>
    </i>
    <i>
      <x v="6"/>
      <x/>
      <x v="20"/>
      <x v="12"/>
    </i>
    <i>
      <x v="7"/>
      <x/>
      <x v="12"/>
      <x v="14"/>
    </i>
    <i r="2">
      <x v="31"/>
      <x v="15"/>
    </i>
    <i r="2">
      <x v="36"/>
      <x v="16"/>
    </i>
    <i>
      <x v="8"/>
      <x v="2"/>
      <x v="11"/>
      <x v="13"/>
    </i>
    <i>
      <x v="9"/>
      <x/>
      <x v="13"/>
      <x v="17"/>
    </i>
    <i r="2">
      <x v="27"/>
      <x v="18"/>
    </i>
    <i>
      <x v="10"/>
      <x/>
      <x v="40"/>
      <x v="19"/>
    </i>
    <i>
      <x v="11"/>
      <x/>
      <x v="30"/>
      <x v="21"/>
    </i>
    <i>
      <x v="12"/>
      <x v="2"/>
      <x v="10"/>
      <x v="20"/>
    </i>
    <i>
      <x v="13"/>
      <x/>
      <x v="23"/>
      <x v="22"/>
    </i>
    <i>
      <x v="14"/>
      <x/>
      <x v="22"/>
      <x v="23"/>
    </i>
    <i>
      <x v="15"/>
      <x/>
      <x v="25"/>
      <x v="24"/>
    </i>
    <i>
      <x v="16"/>
      <x/>
      <x v="3"/>
      <x v="26"/>
    </i>
    <i>
      <x v="17"/>
      <x v="2"/>
      <x v="26"/>
      <x v="25"/>
    </i>
    <i>
      <x v="18"/>
      <x/>
      <x v="21"/>
      <x v="27"/>
    </i>
    <i>
      <x v="19"/>
      <x/>
      <x v="37"/>
      <x v="28"/>
    </i>
    <i>
      <x v="20"/>
      <x/>
      <x v="44"/>
      <x v="30"/>
    </i>
    <i>
      <x v="21"/>
      <x v="2"/>
      <x v="41"/>
      <x v="29"/>
    </i>
    <i>
      <x v="22"/>
      <x/>
      <x v="42"/>
      <x v="31"/>
    </i>
    <i>
      <x v="23"/>
      <x/>
      <x v="43"/>
      <x v="32"/>
    </i>
    <i>
      <x v="24"/>
      <x/>
      <x v="5"/>
      <x v="35"/>
    </i>
    <i r="2">
      <x v="35"/>
      <x v="34"/>
    </i>
    <i r="2">
      <x v="38"/>
      <x v="36"/>
    </i>
    <i r="1">
      <x v="1"/>
      <x v="16"/>
      <x v="38"/>
    </i>
    <i>
      <x v="25"/>
      <x v="2"/>
      <x v="28"/>
      <x v="33"/>
    </i>
    <i>
      <x v="26"/>
      <x v="2"/>
      <x v="33"/>
      <x v="37"/>
    </i>
    <i>
      <x v="27"/>
      <x v="1"/>
      <x/>
      <x v="39"/>
    </i>
    <i>
      <x v="28"/>
      <x v="1"/>
      <x v="17"/>
      <x v="40"/>
    </i>
    <i>
      <x v="29"/>
      <x/>
      <x v="4"/>
      <x v="42"/>
    </i>
    <i>
      <x v="30"/>
      <x v="2"/>
      <x v="34"/>
      <x v="41"/>
    </i>
    <i>
      <x v="31"/>
      <x/>
      <x v="39"/>
      <x v="43"/>
    </i>
    <i>
      <x v="32"/>
      <x/>
      <x v="14"/>
      <x v="44"/>
    </i>
    <i>
      <x v="33"/>
      <x/>
      <x v="1"/>
      <x v="5"/>
    </i>
    <i r="2">
      <x v="8"/>
      <x v="6"/>
    </i>
    <i r="2">
      <x v="9"/>
      <x v="7"/>
    </i>
    <i>
      <x v="34"/>
      <x/>
      <x v="7"/>
      <x v="1"/>
    </i>
    <i r="2">
      <x v="19"/>
      <x v="2"/>
    </i>
    <i r="1">
      <x v="2"/>
      <x v="24"/>
      <x/>
    </i>
    <i t="grand">
      <x/>
    </i>
  </rowItems>
  <colItems count="1">
    <i/>
  </colItems>
  <dataFields count="1">
    <dataField name="Soma de Custos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Word_Document.doc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escritoriodeprojetos.com.br/download/previsoes-do-orcamento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F3151"/>
  </sheetPr>
  <dimension ref="A1:A1000"/>
  <sheetViews>
    <sheetView showGridLines="0" topLeftCell="A37" workbookViewId="0"/>
  </sheetViews>
  <sheetFormatPr defaultColWidth="12.5703125" defaultRowHeight="15" customHeight="1" x14ac:dyDescent="0.2"/>
  <cols>
    <col min="1" max="26" width="8.570312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511811024" right="0.511811024" top="0.78740157499999996" bottom="0.78740157499999996" header="0" footer="0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Document" shapeId="1025" r:id="rId3">
          <objectPr defaultSize="0" autoPict="0" r:id="rId4">
            <anchor moveWithCells="1">
              <from>
                <xdr:col>13</xdr:col>
                <xdr:colOff>95250</xdr:colOff>
                <xdr:row>37</xdr:row>
                <xdr:rowOff>95250</xdr:rowOff>
              </from>
              <to>
                <xdr:col>25</xdr:col>
                <xdr:colOff>323850</xdr:colOff>
                <xdr:row>90</xdr:row>
                <xdr:rowOff>57150</xdr:rowOff>
              </to>
            </anchor>
          </objectPr>
        </oleObject>
      </mc:Choice>
      <mc:Fallback>
        <oleObject progId="Document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2A1C7"/>
    <pageSetUpPr fitToPage="1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3" customWidth="1"/>
    <col min="2" max="2" width="14.7109375" customWidth="1"/>
    <col min="3" max="21" width="9.140625" customWidth="1"/>
    <col min="22" max="26" width="8.57031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3"/>
      <c r="R2" s="1"/>
      <c r="S2" s="1"/>
      <c r="T2" s="1"/>
      <c r="U2" s="1"/>
      <c r="V2" s="1"/>
      <c r="W2" s="1"/>
      <c r="X2" s="1"/>
      <c r="Y2" s="1"/>
      <c r="Z2" s="1"/>
    </row>
    <row r="3" spans="1:26" ht="26.25" customHeight="1" x14ac:dyDescent="0.4">
      <c r="A3" s="335"/>
      <c r="B3" s="33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  <c r="Y3" s="1"/>
      <c r="Z3" s="1"/>
    </row>
    <row r="4" spans="1:26" ht="26.25" customHeight="1" x14ac:dyDescent="0.4">
      <c r="A4" s="4"/>
      <c r="B4" s="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1"/>
      <c r="W4" s="1"/>
      <c r="X4" s="1"/>
      <c r="Y4" s="1"/>
      <c r="Z4" s="1"/>
    </row>
    <row r="5" spans="1:26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1"/>
      <c r="Z16" s="1"/>
    </row>
    <row r="17" spans="1:26" ht="12.75" customHeight="1" x14ac:dyDescent="0.2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7"/>
      <c r="Z17" s="1"/>
    </row>
    <row r="18" spans="1:26" ht="12.75" customHeight="1" x14ac:dyDescent="0.2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7"/>
      <c r="Z18" s="1"/>
    </row>
    <row r="19" spans="1:26" ht="12.75" customHeight="1" x14ac:dyDescent="0.2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7"/>
      <c r="Z19" s="1"/>
    </row>
    <row r="20" spans="1:26" ht="12.75" customHeight="1" x14ac:dyDescent="0.2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7"/>
      <c r="Z20" s="1"/>
    </row>
    <row r="21" spans="1:26" ht="12.75" customHeight="1" x14ac:dyDescent="0.2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7"/>
      <c r="Z21" s="1"/>
    </row>
    <row r="22" spans="1:26" ht="12.75" customHeight="1" x14ac:dyDescent="0.2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7"/>
      <c r="Z22" s="1"/>
    </row>
    <row r="23" spans="1:26" ht="12.75" customHeight="1" x14ac:dyDescent="0.2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7"/>
      <c r="Z23" s="1"/>
    </row>
    <row r="24" spans="1:26" ht="12.75" customHeight="1" x14ac:dyDescent="0.2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7"/>
      <c r="Z24" s="1"/>
    </row>
    <row r="25" spans="1:26" ht="12.75" customHeight="1" x14ac:dyDescent="0.2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7"/>
      <c r="Z25" s="1"/>
    </row>
    <row r="26" spans="1:26" ht="12.75" customHeight="1" x14ac:dyDescent="0.2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7"/>
      <c r="Z26" s="1"/>
    </row>
    <row r="27" spans="1:26" ht="12.75" customHeight="1" x14ac:dyDescent="0.2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7"/>
      <c r="Z27" s="1"/>
    </row>
    <row r="28" spans="1:26" ht="12.75" customHeight="1" x14ac:dyDescent="0.2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1"/>
    </row>
    <row r="29" spans="1:26" ht="12.75" customHeight="1" x14ac:dyDescent="0.2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7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8"/>
      <c r="C74" s="8"/>
      <c r="D74" s="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8"/>
      <c r="C75" s="8"/>
      <c r="D75" s="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3:B3"/>
  </mergeCells>
  <printOptions horizontalCentered="1"/>
  <pageMargins left="3.937007874015748E-2" right="3.937007874015748E-2" top="0.74803149606299213" bottom="0.74803149606299213" header="0" footer="0"/>
  <pageSetup paperSize="9" orientation="landscape"/>
  <headerFooter>
    <oddFooter>&amp;R13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  <outlinePr summaryBelow="0"/>
    <pageSetUpPr fitToPage="1"/>
  </sheetPr>
  <dimension ref="A1:Z1000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 x14ac:dyDescent="0.2"/>
  <cols>
    <col min="1" max="1" width="3.42578125" customWidth="1"/>
    <col min="2" max="2" width="8.7109375" customWidth="1"/>
    <col min="3" max="3" width="83" customWidth="1"/>
    <col min="4" max="4" width="17" customWidth="1"/>
    <col min="5" max="7" width="15.42578125" customWidth="1"/>
    <col min="8" max="8" width="14.42578125" customWidth="1"/>
    <col min="9" max="9" width="21.7109375" customWidth="1"/>
    <col min="10" max="10" width="13.42578125" customWidth="1"/>
    <col min="11" max="11" width="22.7109375" customWidth="1"/>
    <col min="13" max="14" width="8.5703125" customWidth="1"/>
    <col min="15" max="15" width="8.7109375" customWidth="1"/>
    <col min="16" max="16" width="46.140625" customWidth="1"/>
    <col min="17" max="17" width="56.42578125" customWidth="1"/>
    <col min="18" max="26" width="8.5703125" customWidth="1"/>
  </cols>
  <sheetData>
    <row r="1" spans="1:26" ht="12.75" customHeight="1" x14ac:dyDescent="0.2">
      <c r="B1" s="9"/>
      <c r="C1" s="10"/>
      <c r="D1" s="9"/>
      <c r="E1" s="11"/>
      <c r="F1" s="11"/>
      <c r="G1" s="11"/>
      <c r="H1" s="11"/>
      <c r="I1" s="11"/>
      <c r="J1" s="11"/>
      <c r="K1" s="11"/>
    </row>
    <row r="2" spans="1:26" ht="12.75" customHeight="1" x14ac:dyDescent="0.2">
      <c r="B2" s="9"/>
      <c r="C2" s="12"/>
      <c r="D2" s="9"/>
      <c r="E2" s="11"/>
      <c r="F2" s="11"/>
      <c r="G2" s="11"/>
      <c r="H2" s="11"/>
      <c r="I2" s="11"/>
      <c r="J2" s="11"/>
      <c r="K2" s="11"/>
    </row>
    <row r="3" spans="1:26" ht="12.75" customHeight="1" x14ac:dyDescent="0.2">
      <c r="B3" s="9"/>
      <c r="C3" s="13"/>
      <c r="D3" s="9"/>
      <c r="E3" s="11"/>
      <c r="F3" s="11"/>
      <c r="G3" s="11"/>
      <c r="H3" s="11"/>
      <c r="I3" s="11"/>
      <c r="J3" s="11"/>
      <c r="K3" s="11"/>
    </row>
    <row r="4" spans="1:26" ht="12.75" customHeight="1" x14ac:dyDescent="0.2">
      <c r="B4" s="9"/>
      <c r="C4" s="10"/>
      <c r="D4" s="9"/>
      <c r="E4" s="11"/>
      <c r="F4" s="11"/>
      <c r="G4" s="11"/>
      <c r="H4" s="11"/>
      <c r="I4" s="11"/>
      <c r="J4" s="11"/>
      <c r="K4" s="11"/>
    </row>
    <row r="5" spans="1:26" ht="12.75" customHeight="1" x14ac:dyDescent="0.2">
      <c r="B5" s="9"/>
      <c r="C5" s="10"/>
      <c r="D5" s="9"/>
      <c r="E5" s="11"/>
      <c r="F5" s="11"/>
      <c r="G5" s="11"/>
      <c r="H5" s="11"/>
      <c r="I5" s="11"/>
      <c r="J5" s="11"/>
      <c r="K5" s="11"/>
    </row>
    <row r="6" spans="1:26" ht="12.75" customHeight="1" x14ac:dyDescent="0.2">
      <c r="B6" s="9"/>
      <c r="C6" s="10"/>
      <c r="D6" s="9"/>
      <c r="E6" s="11"/>
      <c r="F6" s="11"/>
      <c r="G6" s="11"/>
      <c r="H6" s="11"/>
      <c r="I6" s="11"/>
      <c r="J6" s="11"/>
      <c r="K6" s="11"/>
    </row>
    <row r="7" spans="1:26" ht="12.75" customHeight="1" x14ac:dyDescent="0.2">
      <c r="B7" s="14" t="s">
        <v>0</v>
      </c>
      <c r="C7" s="10"/>
      <c r="D7" s="9"/>
      <c r="E7" s="11"/>
      <c r="F7" s="11"/>
      <c r="G7" s="11"/>
      <c r="H7" s="11"/>
      <c r="I7" s="11"/>
      <c r="J7" s="11"/>
      <c r="K7" s="11"/>
      <c r="O7" s="1" t="s">
        <v>1</v>
      </c>
    </row>
    <row r="8" spans="1:26" ht="12.75" customHeight="1" x14ac:dyDescent="0.2">
      <c r="B8" s="9"/>
      <c r="C8" s="10"/>
      <c r="D8" s="9"/>
      <c r="E8" s="11"/>
      <c r="F8" s="11"/>
      <c r="G8" s="11"/>
      <c r="H8" s="11"/>
      <c r="I8" s="11"/>
      <c r="J8" s="11"/>
      <c r="K8" s="11"/>
    </row>
    <row r="9" spans="1:26" ht="12.75" customHeight="1" x14ac:dyDescent="0.2">
      <c r="A9" s="15"/>
      <c r="B9" s="16" t="s">
        <v>2</v>
      </c>
      <c r="C9" s="17" t="s">
        <v>3</v>
      </c>
      <c r="D9" s="18" t="s">
        <v>4</v>
      </c>
      <c r="E9" s="19" t="s">
        <v>5</v>
      </c>
      <c r="F9" s="19" t="s">
        <v>6</v>
      </c>
      <c r="G9" s="19" t="s">
        <v>7</v>
      </c>
      <c r="H9" s="20" t="s">
        <v>8</v>
      </c>
      <c r="I9" s="20" t="s">
        <v>9</v>
      </c>
      <c r="J9" s="20" t="s">
        <v>10</v>
      </c>
      <c r="K9" s="20" t="s">
        <v>11</v>
      </c>
      <c r="L9" s="21" t="s">
        <v>12</v>
      </c>
      <c r="M9" s="15"/>
      <c r="N9" s="337" t="s">
        <v>13</v>
      </c>
      <c r="O9" s="338"/>
      <c r="P9" s="338"/>
      <c r="Q9" s="339"/>
      <c r="R9" s="15"/>
      <c r="S9" s="15"/>
      <c r="T9" s="15"/>
      <c r="U9" s="15"/>
      <c r="V9" s="15"/>
      <c r="W9" s="15"/>
      <c r="X9" s="15"/>
      <c r="Y9" s="15"/>
      <c r="Z9" s="15"/>
    </row>
    <row r="10" spans="1:26" ht="28.5" customHeight="1" x14ac:dyDescent="0.2">
      <c r="A10" s="22"/>
      <c r="B10" s="18">
        <v>1</v>
      </c>
      <c r="C10" s="23" t="s">
        <v>14</v>
      </c>
      <c r="D10" s="18"/>
      <c r="E10" s="19"/>
      <c r="F10" s="19"/>
      <c r="G10" s="19"/>
      <c r="H10" s="20"/>
      <c r="I10" s="20"/>
      <c r="J10" s="20"/>
      <c r="K10" s="24"/>
      <c r="L10" s="25"/>
      <c r="M10" s="22"/>
      <c r="N10" s="26"/>
      <c r="O10" s="27" t="s">
        <v>15</v>
      </c>
      <c r="P10" s="27" t="s">
        <v>4</v>
      </c>
      <c r="Q10" s="28" t="s">
        <v>16</v>
      </c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2.5" customHeight="1" x14ac:dyDescent="0.2">
      <c r="A11" s="22"/>
      <c r="B11" s="29" t="s">
        <v>17</v>
      </c>
      <c r="C11" s="30" t="s">
        <v>18</v>
      </c>
      <c r="D11" s="29"/>
      <c r="E11" s="31">
        <v>45880</v>
      </c>
      <c r="F11" s="31">
        <v>45882</v>
      </c>
      <c r="G11" s="32">
        <v>2</v>
      </c>
      <c r="H11" s="33" t="s">
        <v>19</v>
      </c>
      <c r="I11" s="34" t="s">
        <v>20</v>
      </c>
      <c r="J11" s="35" t="s">
        <v>21</v>
      </c>
      <c r="K11" s="36">
        <v>100</v>
      </c>
      <c r="L11" s="37"/>
      <c r="M11" s="22"/>
      <c r="N11" s="38">
        <v>1</v>
      </c>
      <c r="O11" s="39" t="s">
        <v>14</v>
      </c>
      <c r="P11" s="39" t="s">
        <v>22</v>
      </c>
      <c r="Q11" s="40">
        <v>1</v>
      </c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27.75" customHeight="1" x14ac:dyDescent="0.2">
      <c r="A12" s="22"/>
      <c r="B12" s="41" t="s">
        <v>23</v>
      </c>
      <c r="C12" s="42" t="s">
        <v>24</v>
      </c>
      <c r="D12" s="41"/>
      <c r="E12" s="43">
        <f t="shared" ref="E12:E13" si="0">F11+1</f>
        <v>45883</v>
      </c>
      <c r="F12" s="44">
        <f t="shared" ref="F12:F13" si="1">E12+G12</f>
        <v>45884</v>
      </c>
      <c r="G12" s="45">
        <v>1</v>
      </c>
      <c r="H12" s="33" t="s">
        <v>19</v>
      </c>
      <c r="I12" s="34" t="s">
        <v>20</v>
      </c>
      <c r="J12" s="46" t="s">
        <v>21</v>
      </c>
      <c r="K12" s="36">
        <v>100</v>
      </c>
      <c r="L12" s="47"/>
      <c r="M12" s="22"/>
      <c r="N12" s="38">
        <v>2</v>
      </c>
      <c r="O12" s="39" t="s">
        <v>25</v>
      </c>
      <c r="P12" s="39" t="s">
        <v>14</v>
      </c>
      <c r="Q12" s="40">
        <v>2</v>
      </c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28.5" customHeight="1" x14ac:dyDescent="0.2">
      <c r="A13" s="22"/>
      <c r="B13" s="48" t="s">
        <v>26</v>
      </c>
      <c r="C13" s="49" t="s">
        <v>27</v>
      </c>
      <c r="D13" s="48" t="s">
        <v>28</v>
      </c>
      <c r="E13" s="43">
        <f t="shared" si="0"/>
        <v>45885</v>
      </c>
      <c r="F13" s="44">
        <f t="shared" si="1"/>
        <v>45888</v>
      </c>
      <c r="G13" s="50">
        <v>3</v>
      </c>
      <c r="H13" s="33" t="s">
        <v>19</v>
      </c>
      <c r="I13" s="34" t="s">
        <v>20</v>
      </c>
      <c r="J13" s="51" t="s">
        <v>21</v>
      </c>
      <c r="K13" s="36">
        <v>100</v>
      </c>
      <c r="L13" s="52"/>
      <c r="M13" s="22"/>
      <c r="N13" s="38">
        <v>3</v>
      </c>
      <c r="O13" s="39" t="s">
        <v>29</v>
      </c>
      <c r="P13" s="39" t="s">
        <v>14</v>
      </c>
      <c r="Q13" s="40">
        <v>2</v>
      </c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26.25" customHeight="1" x14ac:dyDescent="0.2">
      <c r="A14" s="22"/>
      <c r="B14" s="18" t="s">
        <v>30</v>
      </c>
      <c r="C14" s="53" t="s">
        <v>25</v>
      </c>
      <c r="D14" s="18" t="s">
        <v>30</v>
      </c>
      <c r="E14" s="54"/>
      <c r="F14" s="54"/>
      <c r="G14" s="54"/>
      <c r="H14" s="20" t="s">
        <v>19</v>
      </c>
      <c r="I14" s="55"/>
      <c r="J14" s="56"/>
      <c r="K14" s="57">
        <f>SUM(K11:K13)</f>
        <v>300</v>
      </c>
      <c r="L14" s="58"/>
      <c r="M14" s="22"/>
      <c r="N14" s="38">
        <v>4</v>
      </c>
      <c r="O14" s="39" t="s">
        <v>31</v>
      </c>
      <c r="P14" s="39" t="s">
        <v>32</v>
      </c>
      <c r="Q14" s="40">
        <v>12</v>
      </c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37.5" customHeight="1" x14ac:dyDescent="0.2">
      <c r="A15" s="1"/>
      <c r="B15" s="29" t="s">
        <v>33</v>
      </c>
      <c r="C15" s="30" t="s">
        <v>34</v>
      </c>
      <c r="D15" s="29" t="s">
        <v>26</v>
      </c>
      <c r="E15" s="59">
        <f>F13+1</f>
        <v>45889</v>
      </c>
      <c r="F15" s="59">
        <f t="shared" ref="F15:F18" si="2">G15+E15</f>
        <v>45893</v>
      </c>
      <c r="G15" s="60">
        <v>4</v>
      </c>
      <c r="H15" s="61" t="s">
        <v>19</v>
      </c>
      <c r="I15" s="41" t="s">
        <v>20</v>
      </c>
      <c r="J15" s="60" t="s">
        <v>21</v>
      </c>
      <c r="K15" s="36">
        <v>500</v>
      </c>
      <c r="L15" s="62"/>
      <c r="M15" s="1"/>
      <c r="N15" s="38">
        <v>5</v>
      </c>
      <c r="O15" s="39" t="s">
        <v>35</v>
      </c>
      <c r="P15" s="39" t="s">
        <v>31</v>
      </c>
      <c r="Q15" s="40">
        <v>8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33" customHeight="1" x14ac:dyDescent="0.2">
      <c r="A16" s="1"/>
      <c r="B16" s="41" t="s">
        <v>36</v>
      </c>
      <c r="C16" s="63" t="s">
        <v>37</v>
      </c>
      <c r="D16" s="41" t="s">
        <v>33</v>
      </c>
      <c r="E16" s="59">
        <f t="shared" ref="E16:E18" si="3">F15+1</f>
        <v>45894</v>
      </c>
      <c r="F16" s="64">
        <f t="shared" si="2"/>
        <v>45897</v>
      </c>
      <c r="G16" s="65">
        <v>3</v>
      </c>
      <c r="H16" s="61" t="s">
        <v>19</v>
      </c>
      <c r="I16" s="41" t="s">
        <v>20</v>
      </c>
      <c r="J16" s="65" t="s">
        <v>21</v>
      </c>
      <c r="K16" s="36">
        <v>500</v>
      </c>
      <c r="L16" s="66"/>
      <c r="M16" s="1"/>
      <c r="N16" s="38">
        <v>6</v>
      </c>
      <c r="O16" s="67" t="s">
        <v>38</v>
      </c>
      <c r="P16" s="67" t="s">
        <v>35</v>
      </c>
      <c r="Q16" s="40">
        <v>3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28.5" customHeight="1" x14ac:dyDescent="0.2">
      <c r="A17" s="1"/>
      <c r="B17" s="41" t="s">
        <v>39</v>
      </c>
      <c r="C17" s="63" t="s">
        <v>40</v>
      </c>
      <c r="D17" s="41" t="s">
        <v>36</v>
      </c>
      <c r="E17" s="59">
        <f t="shared" si="3"/>
        <v>45898</v>
      </c>
      <c r="F17" s="64">
        <f t="shared" si="2"/>
        <v>45899</v>
      </c>
      <c r="G17" s="65">
        <v>1</v>
      </c>
      <c r="H17" s="61" t="s">
        <v>19</v>
      </c>
      <c r="I17" s="41" t="s">
        <v>20</v>
      </c>
      <c r="J17" s="65" t="s">
        <v>21</v>
      </c>
      <c r="K17" s="36">
        <v>500</v>
      </c>
      <c r="L17" s="66"/>
      <c r="M17" s="1"/>
      <c r="N17" s="68">
        <v>7</v>
      </c>
      <c r="O17" s="69" t="s">
        <v>41</v>
      </c>
      <c r="P17" s="69" t="s">
        <v>38</v>
      </c>
      <c r="Q17" s="70">
        <v>2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30.75" customHeight="1" x14ac:dyDescent="0.2">
      <c r="A18" s="1"/>
      <c r="B18" s="41" t="s">
        <v>42</v>
      </c>
      <c r="C18" s="63" t="s">
        <v>43</v>
      </c>
      <c r="D18" s="41" t="s">
        <v>39</v>
      </c>
      <c r="E18" s="59">
        <f t="shared" si="3"/>
        <v>45900</v>
      </c>
      <c r="F18" s="64">
        <f t="shared" si="2"/>
        <v>45904</v>
      </c>
      <c r="G18" s="65">
        <v>4</v>
      </c>
      <c r="H18" s="71" t="s">
        <v>19</v>
      </c>
      <c r="I18" s="41" t="s">
        <v>20</v>
      </c>
      <c r="J18" s="65" t="s">
        <v>21</v>
      </c>
      <c r="K18" s="36">
        <v>500</v>
      </c>
      <c r="L18" s="66"/>
      <c r="M18" s="1"/>
      <c r="N18" s="38">
        <v>8</v>
      </c>
      <c r="O18" s="39" t="s">
        <v>44</v>
      </c>
      <c r="P18" s="69" t="s">
        <v>41</v>
      </c>
      <c r="Q18" s="40">
        <v>1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 x14ac:dyDescent="0.25">
      <c r="A19" s="22"/>
      <c r="B19" s="18" t="s">
        <v>45</v>
      </c>
      <c r="C19" s="53" t="s">
        <v>29</v>
      </c>
      <c r="D19" s="18" t="s">
        <v>45</v>
      </c>
      <c r="E19" s="19"/>
      <c r="F19" s="19"/>
      <c r="G19" s="19"/>
      <c r="H19" s="20" t="s">
        <v>19</v>
      </c>
      <c r="I19" s="72"/>
      <c r="J19" s="20"/>
      <c r="K19" s="73">
        <f>SUM(K15:K18)</f>
        <v>2000</v>
      </c>
      <c r="L19" s="25"/>
      <c r="M19" s="22"/>
      <c r="N19" s="74"/>
      <c r="O19" s="340"/>
      <c r="P19" s="341"/>
      <c r="Q19" s="75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28.5" customHeight="1" x14ac:dyDescent="0.2">
      <c r="A20" s="1" t="s">
        <v>46</v>
      </c>
      <c r="B20" s="29" t="s">
        <v>47</v>
      </c>
      <c r="C20" s="76" t="s">
        <v>48</v>
      </c>
      <c r="D20" s="29" t="s">
        <v>42</v>
      </c>
      <c r="E20" s="59"/>
      <c r="F20" s="60"/>
      <c r="G20" s="60"/>
      <c r="H20" s="35" t="s">
        <v>19</v>
      </c>
      <c r="I20" s="35" t="s">
        <v>20</v>
      </c>
      <c r="J20" s="35" t="s">
        <v>21</v>
      </c>
      <c r="K20" s="36">
        <v>50</v>
      </c>
      <c r="L20" s="62"/>
      <c r="M20" s="1"/>
      <c r="N20" s="22"/>
      <c r="O20" s="22"/>
      <c r="P20" s="22"/>
      <c r="Q20" s="22"/>
      <c r="R20" s="1"/>
      <c r="S20" s="1"/>
      <c r="T20" s="1"/>
      <c r="U20" s="1"/>
      <c r="V20" s="1"/>
      <c r="W20" s="1"/>
      <c r="X20" s="1"/>
      <c r="Y20" s="1"/>
      <c r="Z20" s="1"/>
    </row>
    <row r="21" spans="1:26" ht="28.5" customHeight="1" x14ac:dyDescent="0.2">
      <c r="A21" s="1"/>
      <c r="B21" s="41" t="s">
        <v>49</v>
      </c>
      <c r="C21" s="63" t="s">
        <v>50</v>
      </c>
      <c r="D21" s="41" t="s">
        <v>42</v>
      </c>
      <c r="E21" s="64">
        <f>F18+1</f>
        <v>45905</v>
      </c>
      <c r="F21" s="64">
        <f>G21+E21</f>
        <v>45910</v>
      </c>
      <c r="G21" s="65">
        <v>5</v>
      </c>
      <c r="H21" s="35" t="s">
        <v>19</v>
      </c>
      <c r="I21" s="35" t="s">
        <v>20</v>
      </c>
      <c r="J21" s="46" t="s">
        <v>21</v>
      </c>
      <c r="K21" s="36">
        <v>50</v>
      </c>
      <c r="L21" s="6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5" customHeight="1" x14ac:dyDescent="0.2">
      <c r="A22" s="1"/>
      <c r="B22" s="41" t="s">
        <v>51</v>
      </c>
      <c r="C22" s="63" t="s">
        <v>52</v>
      </c>
      <c r="D22" s="41" t="s">
        <v>42</v>
      </c>
      <c r="E22" s="64">
        <f>F21+1</f>
        <v>45911</v>
      </c>
      <c r="F22" s="64">
        <f>E22+G22</f>
        <v>45914</v>
      </c>
      <c r="G22" s="65">
        <v>3</v>
      </c>
      <c r="H22" s="35" t="s">
        <v>19</v>
      </c>
      <c r="I22" s="35" t="s">
        <v>20</v>
      </c>
      <c r="J22" s="46" t="s">
        <v>21</v>
      </c>
      <c r="K22" s="36">
        <v>50</v>
      </c>
      <c r="L22" s="6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5" customHeight="1" x14ac:dyDescent="0.2">
      <c r="A23" s="1" t="s">
        <v>46</v>
      </c>
      <c r="B23" s="77" t="s">
        <v>53</v>
      </c>
      <c r="C23" s="63" t="s">
        <v>54</v>
      </c>
      <c r="D23" s="77" t="s">
        <v>55</v>
      </c>
      <c r="E23" s="64"/>
      <c r="F23" s="64"/>
      <c r="G23" s="65"/>
      <c r="H23" s="35" t="s">
        <v>19</v>
      </c>
      <c r="I23" s="35" t="s">
        <v>20</v>
      </c>
      <c r="J23" s="46" t="s">
        <v>21</v>
      </c>
      <c r="K23" s="36">
        <v>50</v>
      </c>
      <c r="L23" s="6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customHeight="1" x14ac:dyDescent="0.2">
      <c r="A24" s="1"/>
      <c r="B24" s="41" t="s">
        <v>56</v>
      </c>
      <c r="C24" s="63" t="s">
        <v>57</v>
      </c>
      <c r="D24" s="77" t="s">
        <v>55</v>
      </c>
      <c r="E24" s="64">
        <f>F22+1</f>
        <v>45915</v>
      </c>
      <c r="F24" s="64">
        <f t="shared" ref="F24:F25" si="4">E24+G24</f>
        <v>45917</v>
      </c>
      <c r="G24" s="65">
        <v>2</v>
      </c>
      <c r="H24" s="35" t="s">
        <v>19</v>
      </c>
      <c r="I24" s="35" t="s">
        <v>20</v>
      </c>
      <c r="J24" s="46" t="s">
        <v>21</v>
      </c>
      <c r="K24" s="36">
        <v>50</v>
      </c>
      <c r="L24" s="6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 customHeight="1" x14ac:dyDescent="0.2">
      <c r="A25" s="1"/>
      <c r="B25" s="48" t="s">
        <v>58</v>
      </c>
      <c r="C25" s="78" t="s">
        <v>59</v>
      </c>
      <c r="D25" s="48" t="s">
        <v>60</v>
      </c>
      <c r="E25" s="64">
        <f>F24+1</f>
        <v>45918</v>
      </c>
      <c r="F25" s="64">
        <f t="shared" si="4"/>
        <v>45919</v>
      </c>
      <c r="G25" s="79">
        <v>1</v>
      </c>
      <c r="H25" s="35" t="s">
        <v>19</v>
      </c>
      <c r="I25" s="35" t="s">
        <v>20</v>
      </c>
      <c r="J25" s="51" t="s">
        <v>21</v>
      </c>
      <c r="K25" s="36">
        <v>50</v>
      </c>
      <c r="L25" s="8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22"/>
      <c r="B26" s="18" t="s">
        <v>61</v>
      </c>
      <c r="C26" s="53" t="s">
        <v>31</v>
      </c>
      <c r="D26" s="18" t="s">
        <v>61</v>
      </c>
      <c r="E26" s="54"/>
      <c r="F26" s="54"/>
      <c r="G26" s="54"/>
      <c r="H26" s="56" t="s">
        <v>62</v>
      </c>
      <c r="I26" s="56"/>
      <c r="J26" s="56"/>
      <c r="K26" s="57">
        <f>SUM(K20:K25)</f>
        <v>300</v>
      </c>
      <c r="L26" s="58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28.5" customHeight="1" x14ac:dyDescent="0.2">
      <c r="A27" s="1"/>
      <c r="B27" s="29" t="s">
        <v>63</v>
      </c>
      <c r="C27" s="76" t="s">
        <v>64</v>
      </c>
      <c r="D27" s="29" t="s">
        <v>58</v>
      </c>
      <c r="E27" s="59">
        <f>F25+1</f>
        <v>45920</v>
      </c>
      <c r="F27" s="59">
        <f t="shared" ref="F27:F30" si="5">E27+G27</f>
        <v>45927</v>
      </c>
      <c r="G27" s="60">
        <v>7</v>
      </c>
      <c r="H27" s="35" t="s">
        <v>19</v>
      </c>
      <c r="I27" s="34" t="s">
        <v>20</v>
      </c>
      <c r="J27" s="35" t="s">
        <v>21</v>
      </c>
      <c r="K27" s="36">
        <v>1000</v>
      </c>
      <c r="L27" s="6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5" customHeight="1" x14ac:dyDescent="0.2">
      <c r="A28" s="1"/>
      <c r="B28" s="41" t="s">
        <v>65</v>
      </c>
      <c r="C28" s="63" t="s">
        <v>66</v>
      </c>
      <c r="D28" s="41" t="s">
        <v>63</v>
      </c>
      <c r="E28" s="59">
        <f t="shared" ref="E28:E30" si="6">F27+1</f>
        <v>45928</v>
      </c>
      <c r="F28" s="59">
        <f t="shared" si="5"/>
        <v>45931</v>
      </c>
      <c r="G28" s="45">
        <v>3</v>
      </c>
      <c r="H28" s="81" t="s">
        <v>19</v>
      </c>
      <c r="I28" s="34" t="s">
        <v>20</v>
      </c>
      <c r="J28" s="81" t="s">
        <v>21</v>
      </c>
      <c r="K28" s="36">
        <v>1000</v>
      </c>
      <c r="L28" s="6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.5" customHeight="1" x14ac:dyDescent="0.2">
      <c r="A29" s="1"/>
      <c r="B29" s="41" t="s">
        <v>67</v>
      </c>
      <c r="C29" s="63" t="s">
        <v>68</v>
      </c>
      <c r="D29" s="41" t="s">
        <v>65</v>
      </c>
      <c r="E29" s="59">
        <f t="shared" si="6"/>
        <v>45932</v>
      </c>
      <c r="F29" s="59">
        <f t="shared" si="5"/>
        <v>45946</v>
      </c>
      <c r="G29" s="45">
        <v>14</v>
      </c>
      <c r="H29" s="81" t="s">
        <v>69</v>
      </c>
      <c r="I29" s="34" t="s">
        <v>20</v>
      </c>
      <c r="J29" s="81" t="s">
        <v>21</v>
      </c>
      <c r="K29" s="36">
        <v>1000</v>
      </c>
      <c r="L29" s="6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5" customHeight="1" x14ac:dyDescent="0.2">
      <c r="A30" s="1"/>
      <c r="B30" s="41" t="s">
        <v>70</v>
      </c>
      <c r="C30" s="63" t="s">
        <v>71</v>
      </c>
      <c r="D30" s="41" t="s">
        <v>67</v>
      </c>
      <c r="E30" s="59">
        <f t="shared" si="6"/>
        <v>45947</v>
      </c>
      <c r="F30" s="59">
        <f t="shared" si="5"/>
        <v>45948</v>
      </c>
      <c r="G30" s="45">
        <v>1</v>
      </c>
      <c r="H30" s="81" t="s">
        <v>69</v>
      </c>
      <c r="I30" s="34" t="s">
        <v>20</v>
      </c>
      <c r="J30" s="81" t="s">
        <v>21</v>
      </c>
      <c r="K30" s="36">
        <v>1000</v>
      </c>
      <c r="L30" s="6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5" customHeight="1" x14ac:dyDescent="0.2">
      <c r="A31" s="22"/>
      <c r="B31" s="18" t="s">
        <v>72</v>
      </c>
      <c r="C31" s="53" t="s">
        <v>73</v>
      </c>
      <c r="D31" s="18" t="s">
        <v>72</v>
      </c>
      <c r="E31" s="54"/>
      <c r="F31" s="54"/>
      <c r="G31" s="54"/>
      <c r="H31" s="56" t="s">
        <v>19</v>
      </c>
      <c r="I31" s="56"/>
      <c r="J31" s="56"/>
      <c r="K31" s="57">
        <f>SUM(K27:K30)</f>
        <v>4000</v>
      </c>
      <c r="L31" s="58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28.5" customHeight="1" x14ac:dyDescent="0.2">
      <c r="A32" s="1"/>
      <c r="B32" s="29" t="s">
        <v>74</v>
      </c>
      <c r="C32" s="82" t="s">
        <v>75</v>
      </c>
      <c r="D32" s="29" t="s">
        <v>70</v>
      </c>
      <c r="E32" s="31">
        <f>F30+1</f>
        <v>45949</v>
      </c>
      <c r="F32" s="31">
        <f t="shared" ref="F32:F34" si="7">G32+E32</f>
        <v>45951</v>
      </c>
      <c r="G32" s="32">
        <v>2</v>
      </c>
      <c r="H32" s="34" t="s">
        <v>69</v>
      </c>
      <c r="I32" s="34" t="s">
        <v>20</v>
      </c>
      <c r="J32" s="34" t="s">
        <v>21</v>
      </c>
      <c r="K32" s="36">
        <v>1200</v>
      </c>
      <c r="L32" s="6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41" t="s">
        <v>76</v>
      </c>
      <c r="C33" s="63" t="s">
        <v>77</v>
      </c>
      <c r="D33" s="41" t="s">
        <v>74</v>
      </c>
      <c r="E33" s="31">
        <f t="shared" ref="E33:E34" si="8">F32+1</f>
        <v>45952</v>
      </c>
      <c r="F33" s="31">
        <f t="shared" si="7"/>
        <v>45953</v>
      </c>
      <c r="G33" s="45">
        <v>1</v>
      </c>
      <c r="H33" s="81" t="s">
        <v>69</v>
      </c>
      <c r="I33" s="34" t="s">
        <v>20</v>
      </c>
      <c r="J33" s="81" t="s">
        <v>21</v>
      </c>
      <c r="K33" s="36">
        <v>1200</v>
      </c>
      <c r="L33" s="6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5" customHeight="1" x14ac:dyDescent="0.2">
      <c r="A34" s="1"/>
      <c r="B34" s="48" t="s">
        <v>78</v>
      </c>
      <c r="C34" s="78" t="s">
        <v>79</v>
      </c>
      <c r="D34" s="48" t="s">
        <v>76</v>
      </c>
      <c r="E34" s="31">
        <f t="shared" si="8"/>
        <v>45954</v>
      </c>
      <c r="F34" s="31">
        <f t="shared" si="7"/>
        <v>45955</v>
      </c>
      <c r="G34" s="50">
        <v>1</v>
      </c>
      <c r="H34" s="81" t="s">
        <v>69</v>
      </c>
      <c r="I34" s="34" t="s">
        <v>20</v>
      </c>
      <c r="J34" s="83" t="s">
        <v>21</v>
      </c>
      <c r="K34" s="36">
        <v>1200</v>
      </c>
      <c r="L34" s="8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2">
      <c r="A35" s="1"/>
      <c r="B35" s="18" t="s">
        <v>80</v>
      </c>
      <c r="C35" s="53" t="s">
        <v>38</v>
      </c>
      <c r="D35" s="18" t="s">
        <v>80</v>
      </c>
      <c r="E35" s="19"/>
      <c r="F35" s="19"/>
      <c r="G35" s="19"/>
      <c r="H35" s="20" t="s">
        <v>69</v>
      </c>
      <c r="I35" s="20"/>
      <c r="J35" s="20"/>
      <c r="K35" s="57">
        <v>3600</v>
      </c>
      <c r="L35" s="2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29" t="s">
        <v>81</v>
      </c>
      <c r="C36" s="76" t="s">
        <v>82</v>
      </c>
      <c r="D36" s="29" t="s">
        <v>78</v>
      </c>
      <c r="E36" s="31">
        <f>F34+1</f>
        <v>45956</v>
      </c>
      <c r="F36" s="31">
        <f t="shared" ref="F36:F38" si="9">G36+E36</f>
        <v>45957</v>
      </c>
      <c r="G36" s="32">
        <v>1</v>
      </c>
      <c r="H36" s="34" t="s">
        <v>69</v>
      </c>
      <c r="I36" s="34" t="s">
        <v>20</v>
      </c>
      <c r="J36" s="34" t="s">
        <v>21</v>
      </c>
      <c r="K36" s="36">
        <v>500</v>
      </c>
      <c r="L36" s="3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 x14ac:dyDescent="0.2">
      <c r="A37" s="1"/>
      <c r="B37" s="41" t="s">
        <v>83</v>
      </c>
      <c r="C37" s="63" t="s">
        <v>84</v>
      </c>
      <c r="D37" s="41" t="s">
        <v>81</v>
      </c>
      <c r="E37" s="43">
        <f t="shared" ref="E37:E38" si="10">F36+1</f>
        <v>45958</v>
      </c>
      <c r="F37" s="31">
        <f t="shared" si="9"/>
        <v>45959</v>
      </c>
      <c r="G37" s="45">
        <v>1</v>
      </c>
      <c r="H37" s="34" t="s">
        <v>69</v>
      </c>
      <c r="I37" s="34" t="s">
        <v>20</v>
      </c>
      <c r="J37" s="81" t="s">
        <v>21</v>
      </c>
      <c r="K37" s="36">
        <v>500</v>
      </c>
      <c r="L37" s="4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.5" customHeight="1" x14ac:dyDescent="0.2">
      <c r="A38" s="1"/>
      <c r="B38" s="48" t="s">
        <v>85</v>
      </c>
      <c r="C38" s="78" t="s">
        <v>86</v>
      </c>
      <c r="D38" s="48" t="s">
        <v>83</v>
      </c>
      <c r="E38" s="43">
        <f t="shared" si="10"/>
        <v>45960</v>
      </c>
      <c r="F38" s="31">
        <f t="shared" si="9"/>
        <v>45961</v>
      </c>
      <c r="G38" s="50">
        <v>1</v>
      </c>
      <c r="H38" s="84" t="s">
        <v>69</v>
      </c>
      <c r="I38" s="34" t="s">
        <v>20</v>
      </c>
      <c r="J38" s="83" t="s">
        <v>21</v>
      </c>
      <c r="K38" s="36">
        <v>500</v>
      </c>
      <c r="L38" s="5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.5" customHeight="1" x14ac:dyDescent="0.2">
      <c r="A39" s="1"/>
      <c r="B39" s="18" t="s">
        <v>87</v>
      </c>
      <c r="C39" s="53" t="s">
        <v>41</v>
      </c>
      <c r="D39" s="18" t="s">
        <v>87</v>
      </c>
      <c r="E39" s="19"/>
      <c r="F39" s="19"/>
      <c r="G39" s="19"/>
      <c r="H39" s="20" t="s">
        <v>69</v>
      </c>
      <c r="I39" s="20"/>
      <c r="J39" s="20"/>
      <c r="K39" s="73">
        <f>SUM(K36:K38)</f>
        <v>1500</v>
      </c>
      <c r="L39" s="2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5.25" customHeight="1" x14ac:dyDescent="0.2">
      <c r="A40" s="1"/>
      <c r="B40" s="29" t="s">
        <v>88</v>
      </c>
      <c r="C40" s="85" t="s">
        <v>89</v>
      </c>
      <c r="D40" s="29" t="s">
        <v>85</v>
      </c>
      <c r="E40" s="31">
        <f>F38+1</f>
        <v>45962</v>
      </c>
      <c r="F40" s="31">
        <f t="shared" ref="F40:F42" si="11">G40+E40</f>
        <v>45963</v>
      </c>
      <c r="G40" s="32">
        <v>1</v>
      </c>
      <c r="H40" s="34" t="s">
        <v>69</v>
      </c>
      <c r="I40" s="34" t="s">
        <v>20</v>
      </c>
      <c r="J40" s="86" t="s">
        <v>21</v>
      </c>
      <c r="K40" s="36">
        <v>7500</v>
      </c>
      <c r="L40" s="3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7" customHeight="1" x14ac:dyDescent="0.2">
      <c r="A41" s="1"/>
      <c r="B41" s="41" t="s">
        <v>90</v>
      </c>
      <c r="C41" s="63" t="s">
        <v>91</v>
      </c>
      <c r="D41" s="41" t="s">
        <v>85</v>
      </c>
      <c r="E41" s="31">
        <f t="shared" ref="E41:E42" si="12">F40+1</f>
        <v>45964</v>
      </c>
      <c r="F41" s="31">
        <f t="shared" si="11"/>
        <v>45965</v>
      </c>
      <c r="G41" s="45">
        <v>1</v>
      </c>
      <c r="H41" s="81" t="s">
        <v>69</v>
      </c>
      <c r="I41" s="34" t="s">
        <v>20</v>
      </c>
      <c r="J41" s="81" t="s">
        <v>21</v>
      </c>
      <c r="K41" s="87">
        <v>6600</v>
      </c>
      <c r="L41" s="4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3" customHeight="1" x14ac:dyDescent="0.2">
      <c r="A42" s="1" t="s">
        <v>92</v>
      </c>
      <c r="B42" s="48" t="s">
        <v>93</v>
      </c>
      <c r="C42" s="78" t="s">
        <v>94</v>
      </c>
      <c r="D42" s="48" t="s">
        <v>85</v>
      </c>
      <c r="E42" s="31">
        <f t="shared" si="12"/>
        <v>45966</v>
      </c>
      <c r="F42" s="31">
        <f t="shared" si="11"/>
        <v>45967</v>
      </c>
      <c r="G42" s="50">
        <v>1</v>
      </c>
      <c r="H42" s="83" t="s">
        <v>69</v>
      </c>
      <c r="I42" s="34" t="s">
        <v>20</v>
      </c>
      <c r="J42" s="83" t="s">
        <v>21</v>
      </c>
      <c r="K42" s="88">
        <v>4500</v>
      </c>
      <c r="L42" s="5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8.5" customHeight="1" x14ac:dyDescent="0.2">
      <c r="A43" s="1"/>
      <c r="B43" s="18" t="s">
        <v>95</v>
      </c>
      <c r="C43" s="89" t="s">
        <v>44</v>
      </c>
      <c r="D43" s="18" t="s">
        <v>95</v>
      </c>
      <c r="E43" s="19"/>
      <c r="F43" s="19"/>
      <c r="G43" s="19"/>
      <c r="H43" s="20" t="s">
        <v>69</v>
      </c>
      <c r="I43" s="20"/>
      <c r="J43" s="20"/>
      <c r="K43" s="73">
        <f>SUM(K40:K42)</f>
        <v>18600</v>
      </c>
      <c r="L43" s="2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8.5" customHeight="1" x14ac:dyDescent="0.2">
      <c r="A44" s="1"/>
      <c r="B44" s="29" t="s">
        <v>96</v>
      </c>
      <c r="C44" s="76" t="s">
        <v>97</v>
      </c>
      <c r="D44" s="29" t="s">
        <v>85</v>
      </c>
      <c r="E44" s="31">
        <f>F42+1</f>
        <v>45968</v>
      </c>
      <c r="F44" s="31">
        <f t="shared" ref="F44:F46" si="13">G44+E44</f>
        <v>45969</v>
      </c>
      <c r="G44" s="32">
        <v>1</v>
      </c>
      <c r="H44" s="34" t="s">
        <v>69</v>
      </c>
      <c r="I44" s="34" t="s">
        <v>98</v>
      </c>
      <c r="J44" s="34" t="s">
        <v>21</v>
      </c>
      <c r="K44" s="36">
        <v>0</v>
      </c>
      <c r="L44" s="3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8.5" customHeight="1" x14ac:dyDescent="0.2">
      <c r="A45" s="1"/>
      <c r="B45" s="41" t="s">
        <v>99</v>
      </c>
      <c r="C45" s="63" t="s">
        <v>100</v>
      </c>
      <c r="D45" s="41" t="s">
        <v>96</v>
      </c>
      <c r="E45" s="31">
        <f t="shared" ref="E45:E46" si="14">F44+1</f>
        <v>45970</v>
      </c>
      <c r="F45" s="31">
        <f t="shared" si="13"/>
        <v>45971</v>
      </c>
      <c r="G45" s="45">
        <v>1</v>
      </c>
      <c r="H45" s="81" t="s">
        <v>69</v>
      </c>
      <c r="I45" s="34" t="s">
        <v>98</v>
      </c>
      <c r="J45" s="81" t="s">
        <v>21</v>
      </c>
      <c r="K45" s="36">
        <v>0</v>
      </c>
      <c r="L45" s="4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8.5" customHeight="1" x14ac:dyDescent="0.2">
      <c r="A46" s="1"/>
      <c r="B46" s="48" t="s">
        <v>101</v>
      </c>
      <c r="C46" s="78" t="s">
        <v>102</v>
      </c>
      <c r="D46" s="48" t="s">
        <v>99</v>
      </c>
      <c r="E46" s="31">
        <f t="shared" si="14"/>
        <v>45972</v>
      </c>
      <c r="F46" s="31">
        <f t="shared" si="13"/>
        <v>45973</v>
      </c>
      <c r="G46" s="50">
        <v>1</v>
      </c>
      <c r="H46" s="83" t="s">
        <v>69</v>
      </c>
      <c r="I46" s="34" t="s">
        <v>98</v>
      </c>
      <c r="J46" s="83" t="s">
        <v>21</v>
      </c>
      <c r="K46" s="36">
        <v>0</v>
      </c>
      <c r="L46" s="5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5" customHeight="1" x14ac:dyDescent="0.2">
      <c r="A47" s="1"/>
      <c r="B47" s="18" t="s">
        <v>103</v>
      </c>
      <c r="C47" s="89" t="s">
        <v>104</v>
      </c>
      <c r="D47" s="18" t="s">
        <v>103</v>
      </c>
      <c r="E47" s="90"/>
      <c r="F47" s="90"/>
      <c r="G47" s="90"/>
      <c r="H47" s="91"/>
      <c r="I47" s="20"/>
      <c r="J47" s="20"/>
      <c r="K47" s="73">
        <f>SUM(K44:K46)</f>
        <v>0</v>
      </c>
      <c r="L47" s="2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.5" customHeight="1" x14ac:dyDescent="0.2">
      <c r="A48" s="1"/>
      <c r="B48" s="29" t="s">
        <v>105</v>
      </c>
      <c r="C48" s="76" t="s">
        <v>106</v>
      </c>
      <c r="D48" s="29" t="s">
        <v>101</v>
      </c>
      <c r="E48" s="31">
        <f>F46+1</f>
        <v>45974</v>
      </c>
      <c r="F48" s="31">
        <f t="shared" ref="F48:F50" si="15">G48+E48</f>
        <v>45975</v>
      </c>
      <c r="G48" s="32">
        <v>1</v>
      </c>
      <c r="H48" s="34" t="s">
        <v>69</v>
      </c>
      <c r="I48" s="34" t="s">
        <v>20</v>
      </c>
      <c r="J48" s="34" t="s">
        <v>21</v>
      </c>
      <c r="K48" s="36">
        <v>1000</v>
      </c>
      <c r="L48" s="3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5" customHeight="1" x14ac:dyDescent="0.2">
      <c r="A49" s="1"/>
      <c r="B49" s="41" t="s">
        <v>107</v>
      </c>
      <c r="C49" s="63" t="s">
        <v>108</v>
      </c>
      <c r="D49" s="41" t="s">
        <v>105</v>
      </c>
      <c r="E49" s="31">
        <f t="shared" ref="E49:E50" si="16">F48+1</f>
        <v>45976</v>
      </c>
      <c r="F49" s="31">
        <f t="shared" si="15"/>
        <v>45977</v>
      </c>
      <c r="G49" s="45">
        <v>1</v>
      </c>
      <c r="H49" s="81" t="s">
        <v>69</v>
      </c>
      <c r="I49" s="34" t="s">
        <v>20</v>
      </c>
      <c r="J49" s="81" t="s">
        <v>21</v>
      </c>
      <c r="K49" s="36">
        <v>1000</v>
      </c>
      <c r="L49" s="4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.5" customHeight="1" x14ac:dyDescent="0.2">
      <c r="A50" s="1"/>
      <c r="B50" s="48" t="s">
        <v>109</v>
      </c>
      <c r="C50" s="78" t="s">
        <v>110</v>
      </c>
      <c r="D50" s="48" t="s">
        <v>107</v>
      </c>
      <c r="E50" s="31">
        <f t="shared" si="16"/>
        <v>45978</v>
      </c>
      <c r="F50" s="31">
        <f t="shared" si="15"/>
        <v>45979</v>
      </c>
      <c r="G50" s="50">
        <v>1</v>
      </c>
      <c r="H50" s="83" t="s">
        <v>69</v>
      </c>
      <c r="I50" s="34" t="s">
        <v>20</v>
      </c>
      <c r="J50" s="83" t="s">
        <v>21</v>
      </c>
      <c r="K50" s="36">
        <v>1000</v>
      </c>
      <c r="L50" s="5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customHeight="1" x14ac:dyDescent="0.2">
      <c r="A51" s="1"/>
      <c r="B51" s="18" t="s">
        <v>111</v>
      </c>
      <c r="C51" s="89" t="s">
        <v>112</v>
      </c>
      <c r="D51" s="18" t="s">
        <v>111</v>
      </c>
      <c r="E51" s="19"/>
      <c r="F51" s="19"/>
      <c r="G51" s="19"/>
      <c r="H51" s="91"/>
      <c r="I51" s="20"/>
      <c r="J51" s="20"/>
      <c r="K51" s="73">
        <f>SUM(K48:K50)</f>
        <v>3000</v>
      </c>
      <c r="L51" s="2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8.5" customHeight="1" x14ac:dyDescent="0.2">
      <c r="A52" s="1"/>
      <c r="B52" s="92" t="s">
        <v>113</v>
      </c>
      <c r="C52" s="76" t="s">
        <v>114</v>
      </c>
      <c r="D52" s="92" t="s">
        <v>109</v>
      </c>
      <c r="E52" s="31">
        <f>F50+1</f>
        <v>45980</v>
      </c>
      <c r="F52" s="31">
        <f t="shared" ref="F52:F54" si="17">G52+E52</f>
        <v>45981</v>
      </c>
      <c r="G52" s="32">
        <v>1</v>
      </c>
      <c r="H52" s="34"/>
      <c r="I52" s="34" t="s">
        <v>20</v>
      </c>
      <c r="J52" s="34" t="s">
        <v>21</v>
      </c>
      <c r="K52" s="36">
        <v>4000</v>
      </c>
      <c r="L52" s="3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8.5" customHeight="1" x14ac:dyDescent="0.2">
      <c r="A53" s="1"/>
      <c r="B53" s="93" t="s">
        <v>115</v>
      </c>
      <c r="C53" s="63" t="s">
        <v>116</v>
      </c>
      <c r="D53" s="93" t="s">
        <v>109</v>
      </c>
      <c r="E53" s="31">
        <f t="shared" ref="E53:E54" si="18">F52+1</f>
        <v>45982</v>
      </c>
      <c r="F53" s="31">
        <f t="shared" si="17"/>
        <v>45983</v>
      </c>
      <c r="G53" s="45">
        <v>1</v>
      </c>
      <c r="H53" s="81"/>
      <c r="I53" s="34" t="s">
        <v>20</v>
      </c>
      <c r="J53" s="81" t="s">
        <v>21</v>
      </c>
      <c r="K53" s="87">
        <v>2600</v>
      </c>
      <c r="L53" s="4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8.5" customHeight="1" x14ac:dyDescent="0.2">
      <c r="B54" s="94" t="s">
        <v>117</v>
      </c>
      <c r="C54" s="78" t="s">
        <v>118</v>
      </c>
      <c r="D54" s="94" t="s">
        <v>109</v>
      </c>
      <c r="E54" s="31">
        <f t="shared" si="18"/>
        <v>45984</v>
      </c>
      <c r="F54" s="31">
        <f t="shared" si="17"/>
        <v>45985</v>
      </c>
      <c r="G54" s="50">
        <v>1</v>
      </c>
      <c r="H54" s="83"/>
      <c r="I54" s="34" t="s">
        <v>20</v>
      </c>
      <c r="J54" s="83" t="s">
        <v>21</v>
      </c>
      <c r="K54" s="88">
        <v>2300</v>
      </c>
      <c r="L54" s="95"/>
    </row>
    <row r="55" spans="1:26" ht="28.5" customHeight="1" x14ac:dyDescent="0.2">
      <c r="B55" s="96"/>
      <c r="C55" s="97"/>
      <c r="D55" s="98"/>
      <c r="E55" s="99"/>
      <c r="F55" s="99"/>
      <c r="G55" s="99"/>
      <c r="H55" s="100"/>
      <c r="I55" s="101"/>
      <c r="J55" s="100"/>
      <c r="K55" s="102">
        <f>SUM(K52:K54)</f>
        <v>8900</v>
      </c>
      <c r="L55" s="103"/>
    </row>
    <row r="56" spans="1:26" ht="12.75" customHeight="1" x14ac:dyDescent="0.2">
      <c r="A56" s="22"/>
      <c r="B56" s="104"/>
      <c r="C56" s="105"/>
      <c r="D56" s="342" t="s">
        <v>119</v>
      </c>
      <c r="E56" s="343"/>
      <c r="F56" s="343"/>
      <c r="G56" s="343"/>
      <c r="H56" s="343"/>
      <c r="I56" s="343"/>
      <c r="J56" s="344"/>
      <c r="K56" s="106">
        <v>42200</v>
      </c>
      <c r="L56" s="107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 x14ac:dyDescent="0.2">
      <c r="B57" s="9"/>
      <c r="C57" s="10"/>
      <c r="D57" s="9"/>
      <c r="E57" s="11"/>
      <c r="F57" s="11"/>
      <c r="G57" s="11"/>
      <c r="H57" s="11"/>
      <c r="I57" s="11"/>
      <c r="J57" s="11"/>
      <c r="K57" s="11"/>
    </row>
    <row r="58" spans="1:26" ht="12.75" customHeight="1" x14ac:dyDescent="0.2">
      <c r="B58" s="9"/>
      <c r="C58" s="10"/>
      <c r="D58" s="9"/>
      <c r="E58" s="11"/>
      <c r="F58" s="11"/>
      <c r="G58" s="11"/>
      <c r="H58" s="11"/>
      <c r="I58" s="11"/>
      <c r="J58" s="11"/>
      <c r="K58" s="11"/>
    </row>
    <row r="59" spans="1:26" ht="12.75" customHeight="1" x14ac:dyDescent="0.2">
      <c r="B59" s="9"/>
      <c r="C59" s="10"/>
      <c r="D59" s="9"/>
      <c r="E59" s="11"/>
      <c r="F59" s="11"/>
      <c r="G59" s="11"/>
      <c r="H59" s="11"/>
      <c r="I59" s="11"/>
      <c r="J59" s="11"/>
      <c r="K59" s="11"/>
    </row>
    <row r="60" spans="1:26" ht="12.75" customHeight="1" x14ac:dyDescent="0.2">
      <c r="B60" s="9"/>
      <c r="C60" s="10"/>
      <c r="D60" s="9"/>
      <c r="E60" s="11"/>
      <c r="F60" s="11"/>
      <c r="G60" s="11"/>
      <c r="H60" s="11"/>
      <c r="I60" s="11"/>
      <c r="J60" s="11"/>
      <c r="K60" s="11"/>
    </row>
    <row r="61" spans="1:26" ht="12.75" customHeight="1" x14ac:dyDescent="0.2">
      <c r="B61" s="9"/>
      <c r="C61" s="10"/>
      <c r="D61" s="9"/>
      <c r="E61" s="11"/>
      <c r="F61" s="11"/>
      <c r="G61" s="11"/>
      <c r="H61" s="11"/>
      <c r="I61" s="11"/>
      <c r="J61" s="11"/>
      <c r="K61" s="11"/>
    </row>
    <row r="62" spans="1:26" ht="12.75" customHeight="1" x14ac:dyDescent="0.2">
      <c r="B62" s="9"/>
      <c r="C62" s="10"/>
      <c r="D62" s="9"/>
      <c r="E62" s="11"/>
      <c r="F62" s="11"/>
      <c r="G62" s="11"/>
      <c r="H62" s="11"/>
      <c r="I62" s="11"/>
      <c r="J62" s="11"/>
      <c r="K62" s="11"/>
    </row>
    <row r="63" spans="1:26" ht="12.75" customHeight="1" x14ac:dyDescent="0.2">
      <c r="B63" s="9"/>
      <c r="C63" s="10"/>
      <c r="D63" s="9"/>
      <c r="E63" s="11"/>
      <c r="F63" s="11"/>
      <c r="G63" s="11"/>
      <c r="H63" s="11"/>
      <c r="I63" s="11"/>
      <c r="J63" s="11"/>
      <c r="K63" s="11"/>
    </row>
    <row r="64" spans="1:26" ht="12.75" customHeight="1" x14ac:dyDescent="0.2">
      <c r="B64" s="9"/>
      <c r="C64" s="10"/>
      <c r="D64" s="9"/>
      <c r="E64" s="11"/>
      <c r="F64" s="11"/>
      <c r="G64" s="11"/>
      <c r="H64" s="11"/>
      <c r="I64" s="11"/>
      <c r="J64" s="11"/>
      <c r="K64" s="11"/>
    </row>
    <row r="65" spans="2:11" ht="12.75" customHeight="1" x14ac:dyDescent="0.2">
      <c r="B65" s="9"/>
      <c r="C65" s="10"/>
      <c r="D65" s="9"/>
      <c r="E65" s="11"/>
      <c r="F65" s="11"/>
      <c r="G65" s="11"/>
      <c r="H65" s="11"/>
      <c r="I65" s="11"/>
      <c r="J65" s="11"/>
      <c r="K65" s="11"/>
    </row>
    <row r="66" spans="2:11" ht="12.75" customHeight="1" x14ac:dyDescent="0.2">
      <c r="B66" s="9"/>
      <c r="C66" s="10"/>
      <c r="D66" s="9"/>
      <c r="E66" s="11"/>
      <c r="F66" s="11"/>
      <c r="G66" s="11"/>
      <c r="H66" s="11"/>
      <c r="I66" s="11"/>
      <c r="J66" s="11"/>
      <c r="K66" s="11"/>
    </row>
    <row r="67" spans="2:11" ht="12.75" customHeight="1" x14ac:dyDescent="0.2">
      <c r="B67" s="9"/>
      <c r="C67" s="10"/>
      <c r="D67" s="9"/>
      <c r="E67" s="11"/>
      <c r="F67" s="11"/>
      <c r="G67" s="11"/>
      <c r="H67" s="11"/>
      <c r="I67" s="11"/>
      <c r="J67" s="11"/>
      <c r="K67" s="11"/>
    </row>
    <row r="68" spans="2:11" ht="15" customHeight="1" x14ac:dyDescent="0.2">
      <c r="B68" s="9"/>
      <c r="C68" s="10"/>
      <c r="D68" s="9"/>
      <c r="E68" s="11"/>
      <c r="F68" s="11"/>
      <c r="G68" s="11"/>
      <c r="H68" s="11"/>
      <c r="I68" s="11"/>
      <c r="J68" s="11"/>
      <c r="K68" s="11"/>
    </row>
    <row r="69" spans="2:11" ht="15" customHeight="1" x14ac:dyDescent="0.2">
      <c r="B69" s="9"/>
      <c r="C69" s="10"/>
      <c r="D69" s="9"/>
      <c r="E69" s="11"/>
      <c r="F69" s="11"/>
      <c r="G69" s="11"/>
      <c r="H69" s="11"/>
      <c r="I69" s="11"/>
      <c r="J69" s="11"/>
      <c r="K69" s="11"/>
    </row>
    <row r="70" spans="2:11" ht="15" customHeight="1" x14ac:dyDescent="0.2">
      <c r="B70" s="9"/>
      <c r="C70" s="10"/>
      <c r="D70" s="9"/>
      <c r="E70" s="11"/>
      <c r="F70" s="11"/>
      <c r="G70" s="11"/>
      <c r="H70" s="11"/>
      <c r="I70" s="11"/>
      <c r="J70" s="11"/>
      <c r="K70" s="11"/>
    </row>
    <row r="71" spans="2:11" ht="12.75" customHeight="1" x14ac:dyDescent="0.2">
      <c r="B71" s="9"/>
      <c r="C71" s="10"/>
      <c r="D71" s="9"/>
      <c r="E71" s="11"/>
      <c r="F71" s="11"/>
      <c r="G71" s="11"/>
      <c r="H71" s="11"/>
      <c r="I71" s="11"/>
      <c r="J71" s="11"/>
      <c r="K71" s="11"/>
    </row>
    <row r="72" spans="2:11" ht="12.75" customHeight="1" x14ac:dyDescent="0.2">
      <c r="B72" s="9"/>
      <c r="C72" s="10"/>
      <c r="D72" s="9"/>
      <c r="E72" s="11"/>
      <c r="F72" s="11"/>
      <c r="G72" s="11"/>
      <c r="H72" s="11"/>
      <c r="I72" s="11"/>
      <c r="J72" s="11"/>
      <c r="K72" s="11"/>
    </row>
    <row r="73" spans="2:11" ht="12.75" customHeight="1" x14ac:dyDescent="0.2">
      <c r="B73" s="9"/>
      <c r="C73" s="10"/>
      <c r="D73" s="9"/>
      <c r="E73" s="11"/>
      <c r="F73" s="11"/>
      <c r="G73" s="11"/>
      <c r="H73" s="11"/>
      <c r="I73" s="11"/>
      <c r="J73" s="11"/>
      <c r="K73" s="11"/>
    </row>
    <row r="74" spans="2:11" ht="19.5" customHeight="1" x14ac:dyDescent="0.2">
      <c r="B74" s="9"/>
      <c r="C74" s="10"/>
      <c r="D74" s="9"/>
      <c r="E74" s="11"/>
      <c r="F74" s="11"/>
      <c r="G74" s="11"/>
      <c r="H74" s="11"/>
      <c r="I74" s="11"/>
      <c r="J74" s="11"/>
      <c r="K74" s="11"/>
    </row>
    <row r="75" spans="2:11" ht="34.5" customHeight="1" x14ac:dyDescent="0.2">
      <c r="B75" s="9"/>
      <c r="C75" s="10"/>
      <c r="D75" s="9"/>
      <c r="E75" s="11"/>
      <c r="F75" s="11"/>
      <c r="G75" s="11"/>
      <c r="H75" s="11"/>
      <c r="I75" s="11"/>
      <c r="J75" s="11"/>
      <c r="K75" s="11"/>
    </row>
    <row r="76" spans="2:11" ht="18.75" customHeight="1" x14ac:dyDescent="0.2">
      <c r="B76" s="9"/>
      <c r="C76" s="10"/>
      <c r="D76" s="9"/>
      <c r="E76" s="11"/>
      <c r="F76" s="11"/>
      <c r="G76" s="11"/>
      <c r="H76" s="11"/>
      <c r="I76" s="11"/>
      <c r="J76" s="11"/>
      <c r="K76" s="11"/>
    </row>
    <row r="77" spans="2:11" ht="12.75" customHeight="1" x14ac:dyDescent="0.2">
      <c r="B77" s="9"/>
      <c r="C77" s="10"/>
      <c r="D77" s="9"/>
      <c r="E77" s="11"/>
      <c r="F77" s="11"/>
      <c r="G77" s="11"/>
      <c r="H77" s="11"/>
      <c r="I77" s="11"/>
      <c r="J77" s="11"/>
      <c r="K77" s="11"/>
    </row>
    <row r="78" spans="2:11" ht="12.75" customHeight="1" x14ac:dyDescent="0.2">
      <c r="B78" s="9"/>
      <c r="C78" s="10"/>
      <c r="D78" s="9"/>
      <c r="E78" s="11"/>
      <c r="F78" s="11"/>
      <c r="G78" s="11"/>
      <c r="H78" s="11"/>
      <c r="I78" s="11"/>
      <c r="J78" s="11"/>
      <c r="K78" s="11"/>
    </row>
    <row r="79" spans="2:11" ht="12.75" customHeight="1" x14ac:dyDescent="0.2">
      <c r="B79" s="9"/>
      <c r="C79" s="10"/>
      <c r="D79" s="9"/>
      <c r="E79" s="11"/>
      <c r="F79" s="11"/>
      <c r="G79" s="11"/>
      <c r="H79" s="11"/>
      <c r="I79" s="11"/>
      <c r="J79" s="11"/>
      <c r="K79" s="11"/>
    </row>
    <row r="80" spans="2:11" ht="12.75" customHeight="1" x14ac:dyDescent="0.2">
      <c r="B80" s="9"/>
      <c r="C80" s="10"/>
      <c r="D80" s="9"/>
      <c r="E80" s="11"/>
      <c r="F80" s="11"/>
      <c r="G80" s="11"/>
      <c r="H80" s="11"/>
      <c r="I80" s="11"/>
      <c r="J80" s="11"/>
      <c r="K80" s="11"/>
    </row>
    <row r="81" spans="2:11" ht="12.75" customHeight="1" x14ac:dyDescent="0.2">
      <c r="B81" s="9"/>
      <c r="C81" s="10"/>
      <c r="D81" s="9"/>
      <c r="E81" s="11"/>
      <c r="F81" s="11"/>
      <c r="G81" s="11"/>
      <c r="H81" s="11"/>
      <c r="I81" s="11"/>
      <c r="J81" s="11"/>
      <c r="K81" s="11"/>
    </row>
    <row r="82" spans="2:11" ht="12.75" customHeight="1" x14ac:dyDescent="0.2">
      <c r="B82" s="9"/>
      <c r="C82" s="10"/>
      <c r="D82" s="9"/>
      <c r="E82" s="11"/>
      <c r="F82" s="11"/>
      <c r="G82" s="11"/>
      <c r="H82" s="11"/>
      <c r="I82" s="11"/>
      <c r="J82" s="11"/>
      <c r="K82" s="11"/>
    </row>
    <row r="83" spans="2:11" ht="12.75" customHeight="1" x14ac:dyDescent="0.2">
      <c r="B83" s="9"/>
      <c r="C83" s="10"/>
      <c r="D83" s="9"/>
      <c r="E83" s="11"/>
      <c r="F83" s="11"/>
      <c r="G83" s="11"/>
      <c r="H83" s="11"/>
      <c r="I83" s="11"/>
      <c r="J83" s="11"/>
      <c r="K83" s="11"/>
    </row>
    <row r="84" spans="2:11" ht="12.75" customHeight="1" x14ac:dyDescent="0.2">
      <c r="B84" s="9"/>
      <c r="C84" s="10"/>
      <c r="D84" s="9"/>
      <c r="E84" s="11"/>
      <c r="F84" s="11"/>
      <c r="G84" s="11"/>
      <c r="H84" s="11"/>
      <c r="I84" s="11"/>
      <c r="J84" s="11"/>
      <c r="K84" s="11"/>
    </row>
    <row r="85" spans="2:11" ht="12.75" customHeight="1" x14ac:dyDescent="0.2">
      <c r="B85" s="9"/>
      <c r="C85" s="10"/>
      <c r="D85" s="9"/>
      <c r="E85" s="11"/>
      <c r="F85" s="11"/>
      <c r="G85" s="11"/>
      <c r="H85" s="11"/>
      <c r="I85" s="11"/>
      <c r="J85" s="11"/>
      <c r="K85" s="11"/>
    </row>
    <row r="86" spans="2:11" ht="12.75" customHeight="1" x14ac:dyDescent="0.2">
      <c r="B86" s="9"/>
      <c r="C86" s="10"/>
      <c r="D86" s="9"/>
      <c r="E86" s="11"/>
      <c r="F86" s="11"/>
      <c r="G86" s="11"/>
      <c r="H86" s="11"/>
      <c r="I86" s="11"/>
      <c r="J86" s="11"/>
      <c r="K86" s="11"/>
    </row>
    <row r="87" spans="2:11" ht="12.75" customHeight="1" x14ac:dyDescent="0.2">
      <c r="B87" s="9"/>
      <c r="C87" s="10"/>
      <c r="D87" s="9"/>
      <c r="E87" s="11"/>
      <c r="F87" s="11"/>
      <c r="G87" s="11"/>
      <c r="H87" s="11"/>
      <c r="I87" s="11"/>
      <c r="J87" s="11"/>
      <c r="K87" s="11"/>
    </row>
    <row r="88" spans="2:11" ht="12.75" customHeight="1" x14ac:dyDescent="0.2">
      <c r="B88" s="9"/>
      <c r="C88" s="10"/>
      <c r="D88" s="9"/>
      <c r="E88" s="11"/>
      <c r="F88" s="11"/>
      <c r="G88" s="11"/>
      <c r="H88" s="11"/>
      <c r="I88" s="11"/>
      <c r="J88" s="11"/>
      <c r="K88" s="11"/>
    </row>
    <row r="89" spans="2:11" ht="12.75" customHeight="1" x14ac:dyDescent="0.2">
      <c r="B89" s="9"/>
      <c r="C89" s="10"/>
      <c r="D89" s="9"/>
      <c r="E89" s="11"/>
      <c r="F89" s="11"/>
      <c r="G89" s="11"/>
      <c r="H89" s="11"/>
      <c r="I89" s="11"/>
      <c r="J89" s="11"/>
      <c r="K89" s="11"/>
    </row>
    <row r="90" spans="2:11" ht="12.75" customHeight="1" x14ac:dyDescent="0.2">
      <c r="B90" s="9"/>
      <c r="C90" s="10"/>
      <c r="D90" s="9"/>
      <c r="E90" s="11"/>
      <c r="F90" s="11"/>
      <c r="G90" s="11"/>
      <c r="H90" s="11"/>
      <c r="I90" s="11"/>
      <c r="J90" s="11"/>
      <c r="K90" s="11"/>
    </row>
    <row r="91" spans="2:11" ht="12.75" customHeight="1" x14ac:dyDescent="0.2">
      <c r="B91" s="9"/>
      <c r="C91" s="10"/>
      <c r="D91" s="9"/>
      <c r="E91" s="11"/>
      <c r="F91" s="11"/>
      <c r="G91" s="11"/>
      <c r="H91" s="11"/>
      <c r="I91" s="11"/>
      <c r="J91" s="11"/>
      <c r="K91" s="11"/>
    </row>
    <row r="92" spans="2:11" ht="12.75" customHeight="1" x14ac:dyDescent="0.2">
      <c r="B92" s="9"/>
      <c r="C92" s="10"/>
      <c r="D92" s="9"/>
      <c r="E92" s="11"/>
      <c r="F92" s="11"/>
      <c r="G92" s="11"/>
      <c r="H92" s="11"/>
      <c r="I92" s="11"/>
      <c r="J92" s="11"/>
      <c r="K92" s="11"/>
    </row>
    <row r="93" spans="2:11" ht="12.75" customHeight="1" x14ac:dyDescent="0.2">
      <c r="B93" s="9"/>
      <c r="C93" s="10"/>
      <c r="D93" s="9"/>
      <c r="E93" s="11"/>
      <c r="F93" s="11"/>
      <c r="G93" s="11"/>
      <c r="H93" s="11"/>
      <c r="I93" s="11"/>
      <c r="J93" s="11"/>
      <c r="K93" s="11"/>
    </row>
    <row r="94" spans="2:11" ht="12.75" customHeight="1" x14ac:dyDescent="0.2">
      <c r="B94" s="9"/>
      <c r="C94" s="10"/>
      <c r="D94" s="9"/>
      <c r="E94" s="11"/>
      <c r="F94" s="11"/>
      <c r="G94" s="11"/>
      <c r="H94" s="11"/>
      <c r="I94" s="11"/>
      <c r="J94" s="11"/>
      <c r="K94" s="11"/>
    </row>
    <row r="95" spans="2:11" ht="12.75" customHeight="1" x14ac:dyDescent="0.2">
      <c r="B95" s="9"/>
      <c r="C95" s="10"/>
      <c r="D95" s="9"/>
      <c r="E95" s="11"/>
      <c r="F95" s="11"/>
      <c r="G95" s="11"/>
      <c r="H95" s="11"/>
      <c r="I95" s="11"/>
      <c r="J95" s="11"/>
      <c r="K95" s="11"/>
    </row>
    <row r="96" spans="2:11" ht="12.75" customHeight="1" x14ac:dyDescent="0.2">
      <c r="B96" s="9"/>
      <c r="C96" s="10"/>
      <c r="D96" s="9"/>
      <c r="E96" s="11"/>
      <c r="F96" s="11"/>
      <c r="G96" s="11"/>
      <c r="H96" s="11"/>
      <c r="I96" s="11"/>
      <c r="J96" s="11"/>
      <c r="K96" s="11"/>
    </row>
    <row r="97" spans="2:11" ht="12.75" customHeight="1" x14ac:dyDescent="0.2">
      <c r="B97" s="9"/>
      <c r="C97" s="10"/>
      <c r="D97" s="9"/>
      <c r="E97" s="11"/>
      <c r="F97" s="11"/>
      <c r="G97" s="11"/>
      <c r="H97" s="11"/>
      <c r="I97" s="11"/>
      <c r="J97" s="11"/>
      <c r="K97" s="11"/>
    </row>
    <row r="98" spans="2:11" ht="12.75" customHeight="1" x14ac:dyDescent="0.2">
      <c r="B98" s="9"/>
      <c r="C98" s="10"/>
      <c r="D98" s="9"/>
      <c r="E98" s="11"/>
      <c r="F98" s="11"/>
      <c r="G98" s="11"/>
      <c r="H98" s="11"/>
      <c r="I98" s="11"/>
      <c r="J98" s="11"/>
      <c r="K98" s="11"/>
    </row>
    <row r="99" spans="2:11" ht="12.75" customHeight="1" x14ac:dyDescent="0.2">
      <c r="B99" s="9"/>
      <c r="C99" s="10"/>
      <c r="D99" s="9"/>
      <c r="E99" s="11"/>
      <c r="F99" s="11"/>
      <c r="G99" s="11"/>
      <c r="H99" s="11"/>
      <c r="I99" s="11"/>
      <c r="J99" s="11"/>
      <c r="K99" s="11"/>
    </row>
    <row r="100" spans="2:11" ht="12.75" customHeight="1" x14ac:dyDescent="0.2">
      <c r="B100" s="9"/>
      <c r="C100" s="10"/>
      <c r="D100" s="9"/>
      <c r="E100" s="11"/>
      <c r="F100" s="11"/>
      <c r="G100" s="11"/>
      <c r="H100" s="11"/>
      <c r="I100" s="11"/>
      <c r="J100" s="11"/>
      <c r="K100" s="11"/>
    </row>
    <row r="101" spans="2:11" ht="12.75" customHeight="1" x14ac:dyDescent="0.2">
      <c r="B101" s="9"/>
      <c r="C101" s="10"/>
      <c r="D101" s="9"/>
      <c r="E101" s="11"/>
      <c r="F101" s="11"/>
      <c r="G101" s="11"/>
      <c r="H101" s="11"/>
      <c r="I101" s="11"/>
      <c r="J101" s="11"/>
      <c r="K101" s="11"/>
    </row>
    <row r="102" spans="2:11" ht="12.75" customHeight="1" x14ac:dyDescent="0.2">
      <c r="B102" s="9"/>
      <c r="C102" s="10"/>
      <c r="D102" s="9"/>
      <c r="E102" s="11"/>
      <c r="F102" s="11"/>
      <c r="G102" s="11"/>
      <c r="H102" s="11"/>
      <c r="I102" s="11"/>
      <c r="J102" s="11"/>
      <c r="K102" s="11"/>
    </row>
    <row r="103" spans="2:11" ht="12.75" customHeight="1" x14ac:dyDescent="0.2">
      <c r="B103" s="9"/>
      <c r="C103" s="10"/>
      <c r="D103" s="9"/>
      <c r="E103" s="11"/>
      <c r="F103" s="11"/>
      <c r="G103" s="11"/>
      <c r="H103" s="11"/>
      <c r="I103" s="11"/>
      <c r="J103" s="11"/>
      <c r="K103" s="11"/>
    </row>
    <row r="104" spans="2:11" ht="12.75" customHeight="1" x14ac:dyDescent="0.2">
      <c r="B104" s="9"/>
      <c r="C104" s="10"/>
      <c r="D104" s="9"/>
      <c r="E104" s="11"/>
      <c r="F104" s="11"/>
      <c r="G104" s="11"/>
      <c r="H104" s="11"/>
      <c r="I104" s="11"/>
      <c r="J104" s="11"/>
      <c r="K104" s="11"/>
    </row>
    <row r="105" spans="2:11" ht="12.75" customHeight="1" x14ac:dyDescent="0.2">
      <c r="B105" s="9"/>
      <c r="C105" s="10"/>
      <c r="D105" s="9"/>
      <c r="E105" s="11"/>
      <c r="F105" s="11"/>
      <c r="G105" s="11"/>
      <c r="H105" s="11"/>
      <c r="I105" s="11"/>
      <c r="J105" s="11"/>
      <c r="K105" s="11"/>
    </row>
    <row r="106" spans="2:11" ht="12.75" customHeight="1" x14ac:dyDescent="0.2">
      <c r="B106" s="9"/>
      <c r="C106" s="10"/>
      <c r="D106" s="9"/>
      <c r="E106" s="11"/>
      <c r="F106" s="11"/>
      <c r="G106" s="11"/>
      <c r="H106" s="11"/>
      <c r="I106" s="11"/>
      <c r="J106" s="11"/>
      <c r="K106" s="11"/>
    </row>
    <row r="107" spans="2:11" ht="12.75" customHeight="1" x14ac:dyDescent="0.2">
      <c r="B107" s="9"/>
      <c r="C107" s="10"/>
      <c r="D107" s="9"/>
      <c r="E107" s="11"/>
      <c r="F107" s="11"/>
      <c r="G107" s="11"/>
      <c r="H107" s="11"/>
      <c r="I107" s="11"/>
      <c r="J107" s="11"/>
      <c r="K107" s="11"/>
    </row>
    <row r="108" spans="2:11" ht="12.75" customHeight="1" x14ac:dyDescent="0.2">
      <c r="B108" s="9"/>
      <c r="C108" s="10"/>
      <c r="D108" s="9"/>
      <c r="E108" s="11"/>
      <c r="F108" s="11"/>
      <c r="G108" s="11"/>
      <c r="H108" s="11"/>
      <c r="I108" s="11"/>
      <c r="J108" s="11"/>
      <c r="K108" s="11"/>
    </row>
    <row r="109" spans="2:11" ht="12.75" customHeight="1" x14ac:dyDescent="0.2">
      <c r="B109" s="9"/>
      <c r="C109" s="10"/>
      <c r="D109" s="9"/>
      <c r="E109" s="11"/>
      <c r="F109" s="11"/>
      <c r="G109" s="11"/>
      <c r="H109" s="11"/>
      <c r="I109" s="11"/>
      <c r="J109" s="11"/>
      <c r="K109" s="11"/>
    </row>
    <row r="110" spans="2:11" ht="12.75" customHeight="1" x14ac:dyDescent="0.2">
      <c r="B110" s="9"/>
      <c r="C110" s="10"/>
      <c r="D110" s="9"/>
      <c r="E110" s="11"/>
      <c r="F110" s="11"/>
      <c r="G110" s="11"/>
      <c r="H110" s="11"/>
      <c r="I110" s="11"/>
      <c r="J110" s="11"/>
      <c r="K110" s="11"/>
    </row>
    <row r="111" spans="2:11" ht="12.75" customHeight="1" x14ac:dyDescent="0.2">
      <c r="B111" s="9"/>
      <c r="C111" s="10"/>
      <c r="D111" s="9"/>
      <c r="E111" s="11"/>
      <c r="F111" s="11"/>
      <c r="G111" s="11"/>
      <c r="H111" s="11"/>
      <c r="I111" s="11"/>
      <c r="J111" s="11"/>
      <c r="K111" s="11"/>
    </row>
    <row r="112" spans="2:11" ht="12.75" customHeight="1" x14ac:dyDescent="0.2">
      <c r="B112" s="9"/>
      <c r="C112" s="10"/>
      <c r="D112" s="9"/>
      <c r="E112" s="11"/>
      <c r="F112" s="11"/>
      <c r="G112" s="11"/>
      <c r="H112" s="11"/>
      <c r="I112" s="11"/>
      <c r="J112" s="11"/>
      <c r="K112" s="11"/>
    </row>
    <row r="113" spans="2:11" ht="12.75" customHeight="1" x14ac:dyDescent="0.2">
      <c r="B113" s="9"/>
      <c r="C113" s="10"/>
      <c r="D113" s="9"/>
      <c r="E113" s="11"/>
      <c r="F113" s="11"/>
      <c r="G113" s="11"/>
      <c r="H113" s="11"/>
      <c r="I113" s="11"/>
      <c r="J113" s="11"/>
      <c r="K113" s="11"/>
    </row>
    <row r="114" spans="2:11" ht="12.75" customHeight="1" x14ac:dyDescent="0.2">
      <c r="B114" s="9"/>
      <c r="C114" s="10"/>
      <c r="D114" s="9"/>
      <c r="E114" s="11"/>
      <c r="F114" s="11"/>
      <c r="G114" s="11"/>
      <c r="H114" s="11"/>
      <c r="I114" s="11"/>
      <c r="J114" s="11"/>
      <c r="K114" s="11"/>
    </row>
    <row r="115" spans="2:11" ht="12.75" customHeight="1" x14ac:dyDescent="0.2">
      <c r="B115" s="9"/>
      <c r="C115" s="10"/>
      <c r="D115" s="9"/>
      <c r="E115" s="11"/>
      <c r="F115" s="11"/>
      <c r="G115" s="11"/>
      <c r="H115" s="11"/>
      <c r="I115" s="11"/>
      <c r="J115" s="11"/>
      <c r="K115" s="11"/>
    </row>
    <row r="116" spans="2:11" ht="12.75" customHeight="1" x14ac:dyDescent="0.2">
      <c r="B116" s="9"/>
      <c r="C116" s="10"/>
      <c r="D116" s="9"/>
      <c r="E116" s="11"/>
      <c r="F116" s="11"/>
      <c r="G116" s="11"/>
      <c r="H116" s="11"/>
      <c r="I116" s="11"/>
      <c r="J116" s="11"/>
      <c r="K116" s="11"/>
    </row>
    <row r="117" spans="2:11" ht="12.75" customHeight="1" x14ac:dyDescent="0.2">
      <c r="B117" s="9"/>
      <c r="C117" s="10"/>
      <c r="D117" s="9"/>
      <c r="E117" s="11"/>
      <c r="F117" s="11"/>
      <c r="G117" s="11"/>
      <c r="H117" s="11"/>
      <c r="I117" s="11"/>
      <c r="J117" s="11"/>
      <c r="K117" s="11"/>
    </row>
    <row r="118" spans="2:11" ht="12.75" customHeight="1" x14ac:dyDescent="0.2">
      <c r="B118" s="9"/>
      <c r="C118" s="10"/>
      <c r="D118" s="9"/>
      <c r="E118" s="11"/>
      <c r="F118" s="11"/>
      <c r="G118" s="11"/>
      <c r="H118" s="11"/>
      <c r="I118" s="11"/>
      <c r="J118" s="11"/>
      <c r="K118" s="11"/>
    </row>
    <row r="119" spans="2:11" ht="12.75" customHeight="1" x14ac:dyDescent="0.2">
      <c r="B119" s="9"/>
      <c r="C119" s="10"/>
      <c r="D119" s="9"/>
      <c r="E119" s="11"/>
      <c r="F119" s="11"/>
      <c r="G119" s="11"/>
      <c r="H119" s="11"/>
      <c r="I119" s="11"/>
      <c r="J119" s="11"/>
      <c r="K119" s="11"/>
    </row>
    <row r="120" spans="2:11" ht="12.75" customHeight="1" x14ac:dyDescent="0.2">
      <c r="B120" s="9"/>
      <c r="C120" s="10"/>
      <c r="D120" s="9"/>
      <c r="E120" s="11"/>
      <c r="F120" s="11"/>
      <c r="G120" s="11"/>
      <c r="H120" s="11"/>
      <c r="I120" s="11"/>
      <c r="J120" s="11"/>
      <c r="K120" s="11"/>
    </row>
    <row r="121" spans="2:11" ht="12.75" customHeight="1" x14ac:dyDescent="0.2">
      <c r="B121" s="9"/>
      <c r="C121" s="10"/>
      <c r="D121" s="9"/>
      <c r="E121" s="11"/>
      <c r="F121" s="11"/>
      <c r="G121" s="11"/>
      <c r="H121" s="11"/>
      <c r="I121" s="11"/>
      <c r="J121" s="11"/>
      <c r="K121" s="11"/>
    </row>
    <row r="122" spans="2:11" ht="12.75" customHeight="1" x14ac:dyDescent="0.2">
      <c r="B122" s="9"/>
      <c r="C122" s="10"/>
      <c r="D122" s="9"/>
      <c r="E122" s="11"/>
      <c r="F122" s="11"/>
      <c r="G122" s="11"/>
      <c r="H122" s="11"/>
      <c r="I122" s="11"/>
      <c r="J122" s="11"/>
      <c r="K122" s="11"/>
    </row>
    <row r="123" spans="2:11" ht="12.75" customHeight="1" x14ac:dyDescent="0.2">
      <c r="B123" s="9"/>
      <c r="C123" s="10"/>
      <c r="D123" s="9"/>
      <c r="E123" s="11"/>
      <c r="F123" s="11"/>
      <c r="G123" s="11"/>
      <c r="H123" s="11"/>
      <c r="I123" s="11"/>
      <c r="J123" s="11"/>
      <c r="K123" s="11"/>
    </row>
    <row r="124" spans="2:11" ht="12.75" customHeight="1" x14ac:dyDescent="0.2">
      <c r="B124" s="9"/>
      <c r="C124" s="10"/>
      <c r="D124" s="9"/>
      <c r="E124" s="11"/>
      <c r="F124" s="11"/>
      <c r="G124" s="11"/>
      <c r="H124" s="11"/>
      <c r="I124" s="11"/>
      <c r="J124" s="11"/>
      <c r="K124" s="11"/>
    </row>
    <row r="125" spans="2:11" ht="12.75" customHeight="1" x14ac:dyDescent="0.2">
      <c r="B125" s="9"/>
      <c r="C125" s="10"/>
      <c r="D125" s="9"/>
      <c r="E125" s="11"/>
      <c r="F125" s="11"/>
      <c r="G125" s="11"/>
      <c r="H125" s="11"/>
      <c r="I125" s="11"/>
      <c r="J125" s="11"/>
      <c r="K125" s="11"/>
    </row>
    <row r="126" spans="2:11" ht="12.75" customHeight="1" x14ac:dyDescent="0.2">
      <c r="B126" s="9"/>
      <c r="C126" s="10"/>
      <c r="D126" s="9"/>
      <c r="E126" s="11"/>
      <c r="F126" s="11"/>
      <c r="G126" s="11"/>
      <c r="H126" s="11"/>
      <c r="I126" s="11"/>
      <c r="J126" s="11"/>
      <c r="K126" s="11"/>
    </row>
    <row r="127" spans="2:11" ht="12.75" customHeight="1" x14ac:dyDescent="0.2">
      <c r="B127" s="9"/>
      <c r="C127" s="10"/>
      <c r="D127" s="9"/>
      <c r="E127" s="11"/>
      <c r="F127" s="11"/>
      <c r="G127" s="11"/>
      <c r="H127" s="11"/>
      <c r="I127" s="11"/>
      <c r="J127" s="11"/>
      <c r="K127" s="11"/>
    </row>
    <row r="128" spans="2:11" ht="12.75" customHeight="1" x14ac:dyDescent="0.2">
      <c r="B128" s="9"/>
      <c r="C128" s="10"/>
      <c r="D128" s="9"/>
      <c r="E128" s="11"/>
      <c r="F128" s="11"/>
      <c r="G128" s="11"/>
      <c r="H128" s="11"/>
      <c r="I128" s="11"/>
      <c r="J128" s="11"/>
      <c r="K128" s="11"/>
    </row>
    <row r="129" spans="2:11" ht="12.75" customHeight="1" x14ac:dyDescent="0.2">
      <c r="B129" s="9"/>
      <c r="C129" s="10"/>
      <c r="D129" s="9"/>
      <c r="E129" s="11"/>
      <c r="F129" s="11"/>
      <c r="G129" s="11"/>
      <c r="H129" s="11"/>
      <c r="I129" s="11"/>
      <c r="J129" s="11"/>
      <c r="K129" s="11"/>
    </row>
    <row r="130" spans="2:11" ht="12.75" customHeight="1" x14ac:dyDescent="0.2">
      <c r="B130" s="9"/>
      <c r="C130" s="10"/>
      <c r="D130" s="9"/>
      <c r="E130" s="11"/>
      <c r="F130" s="11"/>
      <c r="G130" s="11"/>
      <c r="H130" s="11"/>
      <c r="I130" s="11"/>
      <c r="J130" s="11"/>
      <c r="K130" s="11"/>
    </row>
    <row r="131" spans="2:11" ht="12.75" customHeight="1" x14ac:dyDescent="0.2">
      <c r="B131" s="9"/>
      <c r="C131" s="10"/>
      <c r="D131" s="9"/>
      <c r="E131" s="11"/>
      <c r="F131" s="11"/>
      <c r="G131" s="11"/>
      <c r="H131" s="11"/>
      <c r="I131" s="11"/>
      <c r="J131" s="11"/>
      <c r="K131" s="11"/>
    </row>
    <row r="132" spans="2:11" ht="12.75" customHeight="1" x14ac:dyDescent="0.2">
      <c r="B132" s="9"/>
      <c r="C132" s="10"/>
      <c r="D132" s="9"/>
      <c r="E132" s="11"/>
      <c r="F132" s="11"/>
      <c r="G132" s="11"/>
      <c r="H132" s="11"/>
      <c r="I132" s="11"/>
      <c r="J132" s="11"/>
      <c r="K132" s="11"/>
    </row>
    <row r="133" spans="2:11" ht="12.75" customHeight="1" x14ac:dyDescent="0.2">
      <c r="B133" s="9"/>
      <c r="C133" s="10"/>
      <c r="D133" s="9"/>
      <c r="E133" s="11"/>
      <c r="F133" s="11"/>
      <c r="G133" s="11"/>
      <c r="H133" s="11"/>
      <c r="I133" s="11"/>
      <c r="J133" s="11"/>
      <c r="K133" s="11"/>
    </row>
    <row r="134" spans="2:11" ht="12.75" customHeight="1" x14ac:dyDescent="0.2">
      <c r="B134" s="9"/>
      <c r="C134" s="10"/>
      <c r="D134" s="9"/>
      <c r="E134" s="11"/>
      <c r="F134" s="11"/>
      <c r="G134" s="11"/>
      <c r="H134" s="11"/>
      <c r="I134" s="11"/>
      <c r="J134" s="11"/>
      <c r="K134" s="11"/>
    </row>
    <row r="135" spans="2:11" ht="12.75" customHeight="1" x14ac:dyDescent="0.2">
      <c r="B135" s="9"/>
      <c r="C135" s="10"/>
      <c r="D135" s="9"/>
      <c r="E135" s="11"/>
      <c r="F135" s="11"/>
      <c r="G135" s="11"/>
      <c r="H135" s="11"/>
      <c r="I135" s="11"/>
      <c r="J135" s="11"/>
      <c r="K135" s="11"/>
    </row>
    <row r="136" spans="2:11" ht="12.75" customHeight="1" x14ac:dyDescent="0.2">
      <c r="B136" s="9"/>
      <c r="C136" s="10"/>
      <c r="D136" s="9"/>
      <c r="E136" s="11"/>
      <c r="F136" s="11"/>
      <c r="G136" s="11"/>
      <c r="H136" s="11"/>
      <c r="I136" s="11"/>
      <c r="J136" s="11"/>
      <c r="K136" s="11"/>
    </row>
    <row r="137" spans="2:11" ht="12.75" customHeight="1" x14ac:dyDescent="0.2">
      <c r="B137" s="9"/>
      <c r="C137" s="10"/>
      <c r="D137" s="9"/>
      <c r="E137" s="11"/>
      <c r="F137" s="11"/>
      <c r="G137" s="11"/>
      <c r="H137" s="11"/>
      <c r="I137" s="11"/>
      <c r="J137" s="11"/>
      <c r="K137" s="11"/>
    </row>
    <row r="138" spans="2:11" ht="12.75" customHeight="1" x14ac:dyDescent="0.2">
      <c r="B138" s="9"/>
      <c r="C138" s="10"/>
      <c r="D138" s="9"/>
      <c r="E138" s="11"/>
      <c r="F138" s="11"/>
      <c r="G138" s="11"/>
      <c r="H138" s="11"/>
      <c r="I138" s="11"/>
      <c r="J138" s="11"/>
      <c r="K138" s="11"/>
    </row>
    <row r="139" spans="2:11" ht="12.75" customHeight="1" x14ac:dyDescent="0.2">
      <c r="B139" s="9"/>
      <c r="C139" s="10"/>
      <c r="D139" s="9"/>
      <c r="E139" s="11"/>
      <c r="F139" s="11"/>
      <c r="G139" s="11"/>
      <c r="H139" s="11"/>
      <c r="I139" s="11"/>
      <c r="J139" s="11"/>
      <c r="K139" s="11"/>
    </row>
    <row r="140" spans="2:11" ht="12.75" customHeight="1" x14ac:dyDescent="0.2">
      <c r="B140" s="9"/>
      <c r="C140" s="10"/>
      <c r="D140" s="9"/>
      <c r="E140" s="11"/>
      <c r="F140" s="11"/>
      <c r="G140" s="11"/>
      <c r="H140" s="11"/>
      <c r="I140" s="11"/>
      <c r="J140" s="11"/>
      <c r="K140" s="11"/>
    </row>
    <row r="141" spans="2:11" ht="12.75" customHeight="1" x14ac:dyDescent="0.2">
      <c r="B141" s="9"/>
      <c r="C141" s="10"/>
      <c r="D141" s="9"/>
      <c r="E141" s="11"/>
      <c r="F141" s="11"/>
      <c r="G141" s="11"/>
      <c r="H141" s="11"/>
      <c r="I141" s="11"/>
      <c r="J141" s="11"/>
      <c r="K141" s="11"/>
    </row>
    <row r="142" spans="2:11" ht="12.75" customHeight="1" x14ac:dyDescent="0.2">
      <c r="B142" s="9"/>
      <c r="C142" s="10"/>
      <c r="D142" s="9"/>
      <c r="E142" s="11"/>
      <c r="F142" s="11"/>
      <c r="G142" s="11"/>
      <c r="H142" s="11"/>
      <c r="I142" s="11"/>
      <c r="J142" s="11"/>
      <c r="K142" s="11"/>
    </row>
    <row r="143" spans="2:11" ht="12.75" customHeight="1" x14ac:dyDescent="0.2">
      <c r="B143" s="9"/>
      <c r="C143" s="10"/>
      <c r="D143" s="9"/>
      <c r="E143" s="11"/>
      <c r="F143" s="11"/>
      <c r="G143" s="11"/>
      <c r="H143" s="11"/>
      <c r="I143" s="11"/>
      <c r="J143" s="11"/>
      <c r="K143" s="11"/>
    </row>
    <row r="144" spans="2:11" ht="12.75" customHeight="1" x14ac:dyDescent="0.2">
      <c r="B144" s="9"/>
      <c r="C144" s="10"/>
      <c r="D144" s="9"/>
      <c r="E144" s="11"/>
      <c r="F144" s="11"/>
      <c r="G144" s="11"/>
      <c r="H144" s="11"/>
      <c r="I144" s="11"/>
      <c r="J144" s="11"/>
      <c r="K144" s="11"/>
    </row>
    <row r="145" spans="2:11" ht="12.75" customHeight="1" x14ac:dyDescent="0.2">
      <c r="B145" s="9"/>
      <c r="C145" s="10"/>
      <c r="D145" s="9"/>
      <c r="E145" s="11"/>
      <c r="F145" s="11"/>
      <c r="G145" s="11"/>
      <c r="H145" s="11"/>
      <c r="I145" s="11"/>
      <c r="J145" s="11"/>
      <c r="K145" s="11"/>
    </row>
    <row r="146" spans="2:11" ht="12.75" customHeight="1" x14ac:dyDescent="0.2">
      <c r="B146" s="9"/>
      <c r="C146" s="10"/>
      <c r="D146" s="9"/>
      <c r="E146" s="11"/>
      <c r="F146" s="11"/>
      <c r="G146" s="11"/>
      <c r="H146" s="11"/>
      <c r="I146" s="11"/>
      <c r="J146" s="11"/>
      <c r="K146" s="11"/>
    </row>
    <row r="147" spans="2:11" ht="12.75" customHeight="1" x14ac:dyDescent="0.2">
      <c r="B147" s="9"/>
      <c r="C147" s="10"/>
      <c r="D147" s="9"/>
      <c r="E147" s="11"/>
      <c r="F147" s="11"/>
      <c r="G147" s="11"/>
      <c r="H147" s="11"/>
      <c r="I147" s="11"/>
      <c r="J147" s="11"/>
      <c r="K147" s="11"/>
    </row>
    <row r="148" spans="2:11" ht="12.75" customHeight="1" x14ac:dyDescent="0.2">
      <c r="B148" s="9"/>
      <c r="C148" s="10"/>
      <c r="D148" s="9"/>
      <c r="E148" s="11"/>
      <c r="F148" s="11"/>
      <c r="G148" s="11"/>
      <c r="H148" s="11"/>
      <c r="I148" s="11"/>
      <c r="J148" s="11"/>
      <c r="K148" s="11"/>
    </row>
    <row r="149" spans="2:11" ht="12.75" customHeight="1" x14ac:dyDescent="0.2">
      <c r="B149" s="9"/>
      <c r="C149" s="10"/>
      <c r="D149" s="9"/>
      <c r="E149" s="11"/>
      <c r="F149" s="11"/>
      <c r="G149" s="11"/>
      <c r="H149" s="11"/>
      <c r="I149" s="11"/>
      <c r="J149" s="11"/>
      <c r="K149" s="11"/>
    </row>
    <row r="150" spans="2:11" ht="12.75" customHeight="1" x14ac:dyDescent="0.2">
      <c r="B150" s="9"/>
      <c r="C150" s="10"/>
      <c r="D150" s="9"/>
      <c r="E150" s="11"/>
      <c r="F150" s="11"/>
      <c r="G150" s="11"/>
      <c r="H150" s="11"/>
      <c r="I150" s="11"/>
      <c r="J150" s="11"/>
      <c r="K150" s="11"/>
    </row>
    <row r="151" spans="2:11" ht="12.75" customHeight="1" x14ac:dyDescent="0.2">
      <c r="B151" s="9"/>
      <c r="C151" s="10"/>
      <c r="D151" s="9"/>
      <c r="E151" s="11"/>
      <c r="F151" s="11"/>
      <c r="G151" s="11"/>
      <c r="H151" s="11"/>
      <c r="I151" s="11"/>
      <c r="J151" s="11"/>
      <c r="K151" s="11"/>
    </row>
    <row r="152" spans="2:11" ht="12.75" customHeight="1" x14ac:dyDescent="0.2">
      <c r="B152" s="9"/>
      <c r="C152" s="10"/>
      <c r="D152" s="9"/>
      <c r="E152" s="11"/>
      <c r="F152" s="11"/>
      <c r="G152" s="11"/>
      <c r="H152" s="11"/>
      <c r="I152" s="11"/>
      <c r="J152" s="11"/>
      <c r="K152" s="11"/>
    </row>
    <row r="153" spans="2:11" ht="12.75" customHeight="1" x14ac:dyDescent="0.2">
      <c r="B153" s="9"/>
      <c r="C153" s="10"/>
      <c r="D153" s="9"/>
      <c r="E153" s="11"/>
      <c r="F153" s="11"/>
      <c r="G153" s="11"/>
      <c r="H153" s="11"/>
      <c r="I153" s="11"/>
      <c r="J153" s="11"/>
      <c r="K153" s="11"/>
    </row>
    <row r="154" spans="2:11" ht="12.75" customHeight="1" x14ac:dyDescent="0.2">
      <c r="B154" s="9"/>
      <c r="C154" s="10"/>
      <c r="D154" s="9"/>
      <c r="E154" s="11"/>
      <c r="F154" s="11"/>
      <c r="G154" s="11"/>
      <c r="H154" s="11"/>
      <c r="I154" s="11"/>
      <c r="J154" s="11"/>
      <c r="K154" s="11"/>
    </row>
    <row r="155" spans="2:11" ht="12.75" customHeight="1" x14ac:dyDescent="0.2">
      <c r="B155" s="9"/>
      <c r="C155" s="10"/>
      <c r="D155" s="9"/>
      <c r="E155" s="11"/>
      <c r="F155" s="11"/>
      <c r="G155" s="11"/>
      <c r="H155" s="11"/>
      <c r="I155" s="11"/>
      <c r="J155" s="11"/>
      <c r="K155" s="11"/>
    </row>
    <row r="156" spans="2:11" ht="12.75" customHeight="1" x14ac:dyDescent="0.2">
      <c r="B156" s="9"/>
      <c r="C156" s="10"/>
      <c r="D156" s="9"/>
      <c r="E156" s="11"/>
      <c r="F156" s="11"/>
      <c r="G156" s="11"/>
      <c r="H156" s="11"/>
      <c r="I156" s="11"/>
      <c r="J156" s="11"/>
      <c r="K156" s="11"/>
    </row>
    <row r="157" spans="2:11" ht="12.75" customHeight="1" x14ac:dyDescent="0.2">
      <c r="B157" s="9"/>
      <c r="C157" s="10"/>
      <c r="D157" s="9"/>
      <c r="E157" s="11"/>
      <c r="F157" s="11"/>
      <c r="G157" s="11"/>
      <c r="H157" s="11"/>
      <c r="I157" s="11"/>
      <c r="J157" s="11"/>
      <c r="K157" s="11"/>
    </row>
    <row r="158" spans="2:11" ht="12.75" customHeight="1" x14ac:dyDescent="0.2">
      <c r="B158" s="9"/>
      <c r="C158" s="10"/>
      <c r="D158" s="9"/>
      <c r="E158" s="11"/>
      <c r="F158" s="11"/>
      <c r="G158" s="11"/>
      <c r="H158" s="11"/>
      <c r="I158" s="11"/>
      <c r="J158" s="11"/>
      <c r="K158" s="11"/>
    </row>
    <row r="159" spans="2:11" ht="12.75" customHeight="1" x14ac:dyDescent="0.2">
      <c r="B159" s="9"/>
      <c r="C159" s="10"/>
      <c r="D159" s="9"/>
      <c r="E159" s="11"/>
      <c r="F159" s="11"/>
      <c r="G159" s="11"/>
      <c r="H159" s="11"/>
      <c r="I159" s="11"/>
      <c r="J159" s="11"/>
      <c r="K159" s="11"/>
    </row>
    <row r="160" spans="2:11" ht="12.75" customHeight="1" x14ac:dyDescent="0.2">
      <c r="B160" s="9"/>
      <c r="C160" s="10"/>
      <c r="D160" s="9"/>
      <c r="E160" s="11"/>
      <c r="F160" s="11"/>
      <c r="G160" s="11"/>
      <c r="H160" s="11"/>
      <c r="I160" s="11"/>
      <c r="J160" s="11"/>
      <c r="K160" s="11"/>
    </row>
    <row r="161" spans="2:11" ht="12.75" customHeight="1" x14ac:dyDescent="0.2">
      <c r="B161" s="9"/>
      <c r="C161" s="10"/>
      <c r="D161" s="9"/>
      <c r="E161" s="11"/>
      <c r="F161" s="11"/>
      <c r="G161" s="11"/>
      <c r="H161" s="11"/>
      <c r="I161" s="11"/>
      <c r="J161" s="11"/>
      <c r="K161" s="11"/>
    </row>
    <row r="162" spans="2:11" ht="12.75" customHeight="1" x14ac:dyDescent="0.2">
      <c r="B162" s="9"/>
      <c r="C162" s="10"/>
      <c r="D162" s="9"/>
      <c r="E162" s="11"/>
      <c r="F162" s="11"/>
      <c r="G162" s="11"/>
      <c r="H162" s="11"/>
      <c r="I162" s="11"/>
      <c r="J162" s="11"/>
      <c r="K162" s="11"/>
    </row>
    <row r="163" spans="2:11" ht="12.75" customHeight="1" x14ac:dyDescent="0.2">
      <c r="B163" s="9"/>
      <c r="C163" s="10"/>
      <c r="D163" s="9"/>
      <c r="E163" s="11"/>
      <c r="F163" s="11"/>
      <c r="G163" s="11"/>
      <c r="H163" s="11"/>
      <c r="I163" s="11"/>
      <c r="J163" s="11"/>
      <c r="K163" s="11"/>
    </row>
    <row r="164" spans="2:11" ht="12.75" customHeight="1" x14ac:dyDescent="0.2">
      <c r="B164" s="9"/>
      <c r="C164" s="10"/>
      <c r="D164" s="9"/>
      <c r="E164" s="11"/>
      <c r="F164" s="11"/>
      <c r="G164" s="11"/>
      <c r="H164" s="11"/>
      <c r="I164" s="11"/>
      <c r="J164" s="11"/>
      <c r="K164" s="11"/>
    </row>
    <row r="165" spans="2:11" ht="12.75" customHeight="1" x14ac:dyDescent="0.2">
      <c r="B165" s="9"/>
      <c r="C165" s="10"/>
      <c r="D165" s="9"/>
      <c r="E165" s="11"/>
      <c r="F165" s="11"/>
      <c r="G165" s="11"/>
      <c r="H165" s="11"/>
      <c r="I165" s="11"/>
      <c r="J165" s="11"/>
      <c r="K165" s="11"/>
    </row>
    <row r="166" spans="2:11" ht="12.75" customHeight="1" x14ac:dyDescent="0.2">
      <c r="B166" s="9"/>
      <c r="C166" s="10"/>
      <c r="D166" s="9"/>
      <c r="E166" s="11"/>
      <c r="F166" s="11"/>
      <c r="G166" s="11"/>
      <c r="H166" s="11"/>
      <c r="I166" s="11"/>
      <c r="J166" s="11"/>
      <c r="K166" s="11"/>
    </row>
    <row r="167" spans="2:11" ht="12.75" customHeight="1" x14ac:dyDescent="0.2">
      <c r="B167" s="9"/>
      <c r="C167" s="10"/>
      <c r="D167" s="9"/>
      <c r="E167" s="11"/>
      <c r="F167" s="11"/>
      <c r="G167" s="11"/>
      <c r="H167" s="11"/>
      <c r="I167" s="11"/>
      <c r="J167" s="11"/>
      <c r="K167" s="11"/>
    </row>
    <row r="168" spans="2:11" ht="12.75" customHeight="1" x14ac:dyDescent="0.2">
      <c r="B168" s="9"/>
      <c r="C168" s="10"/>
      <c r="D168" s="9"/>
      <c r="E168" s="11"/>
      <c r="F168" s="11"/>
      <c r="G168" s="11"/>
      <c r="H168" s="11"/>
      <c r="I168" s="11"/>
      <c r="J168" s="11"/>
      <c r="K168" s="11"/>
    </row>
    <row r="169" spans="2:11" ht="12.75" customHeight="1" x14ac:dyDescent="0.2">
      <c r="B169" s="9"/>
      <c r="C169" s="10"/>
      <c r="D169" s="9"/>
      <c r="E169" s="11"/>
      <c r="F169" s="11"/>
      <c r="G169" s="11"/>
      <c r="H169" s="11"/>
      <c r="I169" s="11"/>
      <c r="J169" s="11"/>
      <c r="K169" s="11"/>
    </row>
    <row r="170" spans="2:11" ht="12.75" customHeight="1" x14ac:dyDescent="0.2">
      <c r="B170" s="9"/>
      <c r="C170" s="10"/>
      <c r="D170" s="9"/>
      <c r="E170" s="11"/>
      <c r="F170" s="11"/>
      <c r="G170" s="11"/>
      <c r="H170" s="11"/>
      <c r="I170" s="11"/>
      <c r="J170" s="11"/>
      <c r="K170" s="11"/>
    </row>
    <row r="171" spans="2:11" ht="12.75" customHeight="1" x14ac:dyDescent="0.2">
      <c r="B171" s="9"/>
      <c r="C171" s="10"/>
      <c r="D171" s="9"/>
      <c r="E171" s="11"/>
      <c r="F171" s="11"/>
      <c r="G171" s="11"/>
      <c r="H171" s="11"/>
      <c r="I171" s="11"/>
      <c r="J171" s="11"/>
      <c r="K171" s="11"/>
    </row>
    <row r="172" spans="2:11" ht="12.75" customHeight="1" x14ac:dyDescent="0.2">
      <c r="B172" s="9"/>
      <c r="C172" s="10"/>
      <c r="D172" s="9"/>
      <c r="E172" s="11"/>
      <c r="F172" s="11"/>
      <c r="G172" s="11"/>
      <c r="H172" s="11"/>
      <c r="I172" s="11"/>
      <c r="J172" s="11"/>
      <c r="K172" s="11"/>
    </row>
    <row r="173" spans="2:11" ht="12.75" customHeight="1" x14ac:dyDescent="0.2">
      <c r="B173" s="9"/>
      <c r="C173" s="10"/>
      <c r="D173" s="9"/>
      <c r="E173" s="11"/>
      <c r="F173" s="11"/>
      <c r="G173" s="11"/>
      <c r="H173" s="11"/>
      <c r="I173" s="11"/>
      <c r="J173" s="11"/>
      <c r="K173" s="11"/>
    </row>
    <row r="174" spans="2:11" ht="12.75" customHeight="1" x14ac:dyDescent="0.2">
      <c r="B174" s="9"/>
      <c r="C174" s="10"/>
      <c r="D174" s="9"/>
      <c r="E174" s="11"/>
      <c r="F174" s="11"/>
      <c r="G174" s="11"/>
      <c r="H174" s="11"/>
      <c r="I174" s="11"/>
      <c r="J174" s="11"/>
      <c r="K174" s="11"/>
    </row>
    <row r="175" spans="2:11" ht="12.75" customHeight="1" x14ac:dyDescent="0.2">
      <c r="B175" s="9"/>
      <c r="C175" s="10"/>
      <c r="D175" s="9"/>
      <c r="E175" s="11"/>
      <c r="F175" s="11"/>
      <c r="G175" s="11"/>
      <c r="H175" s="11"/>
      <c r="I175" s="11"/>
      <c r="J175" s="11"/>
      <c r="K175" s="11"/>
    </row>
    <row r="176" spans="2:11" ht="12.75" customHeight="1" x14ac:dyDescent="0.2">
      <c r="B176" s="9"/>
      <c r="C176" s="10"/>
      <c r="D176" s="9"/>
      <c r="E176" s="11"/>
      <c r="F176" s="11"/>
      <c r="G176" s="11"/>
      <c r="H176" s="11"/>
      <c r="I176" s="11"/>
      <c r="J176" s="11"/>
      <c r="K176" s="11"/>
    </row>
    <row r="177" spans="2:11" ht="12.75" customHeight="1" x14ac:dyDescent="0.2">
      <c r="B177" s="9"/>
      <c r="C177" s="10"/>
      <c r="D177" s="9"/>
      <c r="E177" s="11"/>
      <c r="F177" s="11"/>
      <c r="G177" s="11"/>
      <c r="H177" s="11"/>
      <c r="I177" s="11"/>
      <c r="J177" s="11"/>
      <c r="K177" s="11"/>
    </row>
    <row r="178" spans="2:11" ht="12.75" customHeight="1" x14ac:dyDescent="0.2">
      <c r="B178" s="9"/>
      <c r="C178" s="10"/>
      <c r="D178" s="9"/>
      <c r="E178" s="11"/>
      <c r="F178" s="11"/>
      <c r="G178" s="11"/>
      <c r="H178" s="11"/>
      <c r="I178" s="11"/>
      <c r="J178" s="11"/>
      <c r="K178" s="11"/>
    </row>
    <row r="179" spans="2:11" ht="12.75" customHeight="1" x14ac:dyDescent="0.2">
      <c r="B179" s="9"/>
      <c r="C179" s="10"/>
      <c r="D179" s="9"/>
      <c r="E179" s="11"/>
      <c r="F179" s="11"/>
      <c r="G179" s="11"/>
      <c r="H179" s="11"/>
      <c r="I179" s="11"/>
      <c r="J179" s="11"/>
      <c r="K179" s="11"/>
    </row>
    <row r="180" spans="2:11" ht="12.75" customHeight="1" x14ac:dyDescent="0.2">
      <c r="B180" s="9"/>
      <c r="C180" s="10"/>
      <c r="D180" s="9"/>
      <c r="E180" s="11"/>
      <c r="F180" s="11"/>
      <c r="G180" s="11"/>
      <c r="H180" s="11"/>
      <c r="I180" s="11"/>
      <c r="J180" s="11"/>
      <c r="K180" s="11"/>
    </row>
    <row r="181" spans="2:11" ht="12.75" customHeight="1" x14ac:dyDescent="0.2">
      <c r="B181" s="9"/>
      <c r="C181" s="10"/>
      <c r="D181" s="9"/>
      <c r="E181" s="11"/>
      <c r="F181" s="11"/>
      <c r="G181" s="11"/>
      <c r="H181" s="11"/>
      <c r="I181" s="11"/>
      <c r="J181" s="11"/>
      <c r="K181" s="11"/>
    </row>
    <row r="182" spans="2:11" ht="12.75" customHeight="1" x14ac:dyDescent="0.2">
      <c r="B182" s="9"/>
      <c r="C182" s="10"/>
      <c r="D182" s="9"/>
      <c r="E182" s="11"/>
      <c r="F182" s="11"/>
      <c r="G182" s="11"/>
      <c r="H182" s="11"/>
      <c r="I182" s="11"/>
      <c r="J182" s="11"/>
      <c r="K182" s="11"/>
    </row>
    <row r="183" spans="2:11" ht="12.75" customHeight="1" x14ac:dyDescent="0.2">
      <c r="B183" s="9"/>
      <c r="C183" s="10"/>
      <c r="D183" s="9"/>
      <c r="E183" s="11"/>
      <c r="F183" s="11"/>
      <c r="G183" s="11"/>
      <c r="H183" s="11"/>
      <c r="I183" s="11"/>
      <c r="J183" s="11"/>
      <c r="K183" s="11"/>
    </row>
    <row r="184" spans="2:11" ht="12.75" customHeight="1" x14ac:dyDescent="0.2">
      <c r="B184" s="9"/>
      <c r="C184" s="10"/>
      <c r="D184" s="9"/>
      <c r="E184" s="11"/>
      <c r="F184" s="11"/>
      <c r="G184" s="11"/>
      <c r="H184" s="11"/>
      <c r="I184" s="11"/>
      <c r="J184" s="11"/>
      <c r="K184" s="11"/>
    </row>
    <row r="185" spans="2:11" ht="12.75" customHeight="1" x14ac:dyDescent="0.2">
      <c r="B185" s="9"/>
      <c r="C185" s="10"/>
      <c r="D185" s="9"/>
      <c r="E185" s="11"/>
      <c r="F185" s="11"/>
      <c r="G185" s="11"/>
      <c r="H185" s="11"/>
      <c r="I185" s="11"/>
      <c r="J185" s="11"/>
      <c r="K185" s="11"/>
    </row>
    <row r="186" spans="2:11" ht="12.75" customHeight="1" x14ac:dyDescent="0.2">
      <c r="B186" s="9"/>
      <c r="C186" s="10"/>
      <c r="D186" s="9"/>
      <c r="E186" s="11"/>
      <c r="F186" s="11"/>
      <c r="G186" s="11"/>
      <c r="H186" s="11"/>
      <c r="I186" s="11"/>
      <c r="J186" s="11"/>
      <c r="K186" s="11"/>
    </row>
    <row r="187" spans="2:11" ht="12.75" customHeight="1" x14ac:dyDescent="0.2">
      <c r="B187" s="9"/>
      <c r="C187" s="10"/>
      <c r="D187" s="9"/>
      <c r="E187" s="11"/>
      <c r="F187" s="11"/>
      <c r="G187" s="11"/>
      <c r="H187" s="11"/>
      <c r="I187" s="11"/>
      <c r="J187" s="11"/>
      <c r="K187" s="11"/>
    </row>
    <row r="188" spans="2:11" ht="12.75" customHeight="1" x14ac:dyDescent="0.2">
      <c r="B188" s="9"/>
      <c r="C188" s="10"/>
      <c r="D188" s="9"/>
      <c r="E188" s="11"/>
      <c r="F188" s="11"/>
      <c r="G188" s="11"/>
      <c r="H188" s="11"/>
      <c r="I188" s="11"/>
      <c r="J188" s="11"/>
      <c r="K188" s="11"/>
    </row>
    <row r="189" spans="2:11" ht="12.75" customHeight="1" x14ac:dyDescent="0.2">
      <c r="B189" s="9"/>
      <c r="C189" s="10"/>
      <c r="D189" s="9"/>
      <c r="E189" s="11"/>
      <c r="F189" s="11"/>
      <c r="G189" s="11"/>
      <c r="H189" s="11"/>
      <c r="I189" s="11"/>
      <c r="J189" s="11"/>
      <c r="K189" s="11"/>
    </row>
    <row r="190" spans="2:11" ht="12.75" customHeight="1" x14ac:dyDescent="0.2">
      <c r="B190" s="9"/>
      <c r="C190" s="10"/>
      <c r="D190" s="9"/>
      <c r="E190" s="11"/>
      <c r="F190" s="11"/>
      <c r="G190" s="11"/>
      <c r="H190" s="11"/>
      <c r="I190" s="11"/>
      <c r="J190" s="11"/>
      <c r="K190" s="11"/>
    </row>
    <row r="191" spans="2:11" ht="12.75" customHeight="1" x14ac:dyDescent="0.2">
      <c r="B191" s="9"/>
      <c r="C191" s="10"/>
      <c r="D191" s="9"/>
      <c r="E191" s="11"/>
      <c r="F191" s="11"/>
      <c r="G191" s="11"/>
      <c r="H191" s="11"/>
      <c r="I191" s="11"/>
      <c r="J191" s="11"/>
      <c r="K191" s="11"/>
    </row>
    <row r="192" spans="2:11" ht="12.75" customHeight="1" x14ac:dyDescent="0.2">
      <c r="B192" s="9"/>
      <c r="C192" s="10"/>
      <c r="D192" s="9"/>
      <c r="E192" s="11"/>
      <c r="F192" s="11"/>
      <c r="G192" s="11"/>
      <c r="H192" s="11"/>
      <c r="I192" s="11"/>
      <c r="J192" s="11"/>
      <c r="K192" s="11"/>
    </row>
    <row r="193" spans="2:11" ht="12.75" customHeight="1" x14ac:dyDescent="0.2">
      <c r="B193" s="9"/>
      <c r="C193" s="10"/>
      <c r="D193" s="9"/>
      <c r="E193" s="11"/>
      <c r="F193" s="11"/>
      <c r="G193" s="11"/>
      <c r="H193" s="11"/>
      <c r="I193" s="11"/>
      <c r="J193" s="11"/>
      <c r="K193" s="11"/>
    </row>
    <row r="194" spans="2:11" ht="12.75" customHeight="1" x14ac:dyDescent="0.2">
      <c r="B194" s="9"/>
      <c r="C194" s="10"/>
      <c r="D194" s="9"/>
      <c r="E194" s="11"/>
      <c r="F194" s="11"/>
      <c r="G194" s="11"/>
      <c r="H194" s="11"/>
      <c r="I194" s="11"/>
      <c r="J194" s="11"/>
      <c r="K194" s="11"/>
    </row>
    <row r="195" spans="2:11" ht="12.75" customHeight="1" x14ac:dyDescent="0.2">
      <c r="B195" s="9"/>
      <c r="C195" s="10"/>
      <c r="D195" s="9"/>
      <c r="E195" s="11"/>
      <c r="F195" s="11"/>
      <c r="G195" s="11"/>
      <c r="H195" s="11"/>
      <c r="I195" s="11"/>
      <c r="J195" s="11"/>
      <c r="K195" s="11"/>
    </row>
    <row r="196" spans="2:11" ht="12.75" customHeight="1" x14ac:dyDescent="0.2">
      <c r="B196" s="9"/>
      <c r="C196" s="10"/>
      <c r="D196" s="9"/>
      <c r="E196" s="11"/>
      <c r="F196" s="11"/>
      <c r="G196" s="11"/>
      <c r="H196" s="11"/>
      <c r="I196" s="11"/>
      <c r="J196" s="11"/>
      <c r="K196" s="11"/>
    </row>
    <row r="197" spans="2:11" ht="12.75" customHeight="1" x14ac:dyDescent="0.2">
      <c r="B197" s="9"/>
      <c r="C197" s="10"/>
      <c r="D197" s="9"/>
      <c r="E197" s="11"/>
      <c r="F197" s="11"/>
      <c r="G197" s="11"/>
      <c r="H197" s="11"/>
      <c r="I197" s="11"/>
      <c r="J197" s="11"/>
      <c r="K197" s="11"/>
    </row>
    <row r="198" spans="2:11" ht="12.75" customHeight="1" x14ac:dyDescent="0.2">
      <c r="B198" s="9"/>
      <c r="C198" s="10"/>
      <c r="D198" s="9"/>
      <c r="E198" s="11"/>
      <c r="F198" s="11"/>
      <c r="G198" s="11"/>
      <c r="H198" s="11"/>
      <c r="I198" s="11"/>
      <c r="J198" s="11"/>
      <c r="K198" s="11"/>
    </row>
    <row r="199" spans="2:11" ht="12.75" customHeight="1" x14ac:dyDescent="0.2">
      <c r="B199" s="9"/>
      <c r="C199" s="10"/>
      <c r="D199" s="9"/>
      <c r="E199" s="11"/>
      <c r="F199" s="11"/>
      <c r="G199" s="11"/>
      <c r="H199" s="11"/>
      <c r="I199" s="11"/>
      <c r="J199" s="11"/>
      <c r="K199" s="11"/>
    </row>
    <row r="200" spans="2:11" ht="12.75" customHeight="1" x14ac:dyDescent="0.2">
      <c r="B200" s="9"/>
      <c r="C200" s="10"/>
      <c r="D200" s="9"/>
      <c r="E200" s="11"/>
      <c r="F200" s="11"/>
      <c r="G200" s="11"/>
      <c r="H200" s="11"/>
      <c r="I200" s="11"/>
      <c r="J200" s="11"/>
      <c r="K200" s="11"/>
    </row>
    <row r="201" spans="2:11" ht="12.75" customHeight="1" x14ac:dyDescent="0.2">
      <c r="B201" s="9"/>
      <c r="C201" s="10"/>
      <c r="D201" s="9"/>
      <c r="E201" s="11"/>
      <c r="F201" s="11"/>
      <c r="G201" s="11"/>
      <c r="H201" s="11"/>
      <c r="I201" s="11"/>
      <c r="J201" s="11"/>
      <c r="K201" s="11"/>
    </row>
    <row r="202" spans="2:11" ht="12.75" customHeight="1" x14ac:dyDescent="0.2">
      <c r="B202" s="9"/>
      <c r="C202" s="10"/>
      <c r="D202" s="9"/>
      <c r="E202" s="11"/>
      <c r="F202" s="11"/>
      <c r="G202" s="11"/>
      <c r="H202" s="11"/>
      <c r="I202" s="11"/>
      <c r="J202" s="11"/>
      <c r="K202" s="11"/>
    </row>
    <row r="203" spans="2:11" ht="12.75" customHeight="1" x14ac:dyDescent="0.2">
      <c r="B203" s="9"/>
      <c r="C203" s="10"/>
      <c r="D203" s="9"/>
      <c r="E203" s="11"/>
      <c r="F203" s="11"/>
      <c r="G203" s="11"/>
      <c r="H203" s="11"/>
      <c r="I203" s="11"/>
      <c r="J203" s="11"/>
      <c r="K203" s="11"/>
    </row>
    <row r="204" spans="2:11" ht="12.75" customHeight="1" x14ac:dyDescent="0.2">
      <c r="B204" s="9"/>
      <c r="C204" s="10"/>
      <c r="D204" s="9"/>
      <c r="E204" s="11"/>
      <c r="F204" s="11"/>
      <c r="G204" s="11"/>
      <c r="H204" s="11"/>
      <c r="I204" s="11"/>
      <c r="J204" s="11"/>
      <c r="K204" s="11"/>
    </row>
    <row r="205" spans="2:11" ht="12.75" customHeight="1" x14ac:dyDescent="0.2">
      <c r="B205" s="9"/>
      <c r="C205" s="10"/>
      <c r="D205" s="9"/>
      <c r="E205" s="11"/>
      <c r="F205" s="11"/>
      <c r="G205" s="11"/>
      <c r="H205" s="11"/>
      <c r="I205" s="11"/>
      <c r="J205" s="11"/>
      <c r="K205" s="11"/>
    </row>
    <row r="206" spans="2:11" ht="12.75" customHeight="1" x14ac:dyDescent="0.2">
      <c r="B206" s="9"/>
      <c r="C206" s="10"/>
      <c r="D206" s="9"/>
      <c r="E206" s="11"/>
      <c r="F206" s="11"/>
      <c r="G206" s="11"/>
      <c r="H206" s="11"/>
      <c r="I206" s="11"/>
      <c r="J206" s="11"/>
      <c r="K206" s="11"/>
    </row>
    <row r="207" spans="2:11" ht="12.75" customHeight="1" x14ac:dyDescent="0.2">
      <c r="B207" s="9"/>
      <c r="C207" s="10"/>
      <c r="D207" s="9"/>
      <c r="E207" s="11"/>
      <c r="F207" s="11"/>
      <c r="G207" s="11"/>
      <c r="H207" s="11"/>
      <c r="I207" s="11"/>
      <c r="J207" s="11"/>
      <c r="K207" s="11"/>
    </row>
    <row r="208" spans="2:11" ht="12.75" customHeight="1" x14ac:dyDescent="0.2">
      <c r="B208" s="9"/>
      <c r="C208" s="10"/>
      <c r="D208" s="9"/>
      <c r="E208" s="11"/>
      <c r="F208" s="11"/>
      <c r="G208" s="11"/>
      <c r="H208" s="11"/>
      <c r="I208" s="11"/>
      <c r="J208" s="11"/>
      <c r="K208" s="11"/>
    </row>
    <row r="209" spans="2:11" ht="12.75" customHeight="1" x14ac:dyDescent="0.2">
      <c r="B209" s="9"/>
      <c r="C209" s="10"/>
      <c r="D209" s="9"/>
      <c r="E209" s="11"/>
      <c r="F209" s="11"/>
      <c r="G209" s="11"/>
      <c r="H209" s="11"/>
      <c r="I209" s="11"/>
      <c r="J209" s="11"/>
      <c r="K209" s="11"/>
    </row>
    <row r="210" spans="2:11" ht="12.75" customHeight="1" x14ac:dyDescent="0.2">
      <c r="B210" s="9"/>
      <c r="C210" s="10"/>
      <c r="D210" s="9"/>
      <c r="E210" s="11"/>
      <c r="F210" s="11"/>
      <c r="G210" s="11"/>
      <c r="H210" s="11"/>
      <c r="I210" s="11"/>
      <c r="J210" s="11"/>
      <c r="K210" s="11"/>
    </row>
    <row r="211" spans="2:11" ht="12.75" customHeight="1" x14ac:dyDescent="0.2">
      <c r="B211" s="9"/>
      <c r="C211" s="10"/>
      <c r="D211" s="9"/>
      <c r="E211" s="11"/>
      <c r="F211" s="11"/>
      <c r="G211" s="11"/>
      <c r="H211" s="11"/>
      <c r="I211" s="11"/>
      <c r="J211" s="11"/>
      <c r="K211" s="11"/>
    </row>
    <row r="212" spans="2:11" ht="12.75" customHeight="1" x14ac:dyDescent="0.2">
      <c r="B212" s="9"/>
      <c r="C212" s="10"/>
      <c r="D212" s="9"/>
      <c r="E212" s="11"/>
      <c r="F212" s="11"/>
      <c r="G212" s="11"/>
      <c r="H212" s="11"/>
      <c r="I212" s="11"/>
      <c r="J212" s="11"/>
      <c r="K212" s="11"/>
    </row>
    <row r="213" spans="2:11" ht="12.75" customHeight="1" x14ac:dyDescent="0.2">
      <c r="B213" s="9"/>
      <c r="C213" s="10"/>
      <c r="D213" s="9"/>
      <c r="E213" s="11"/>
      <c r="F213" s="11"/>
      <c r="G213" s="11"/>
      <c r="H213" s="11"/>
      <c r="I213" s="11"/>
      <c r="J213" s="11"/>
      <c r="K213" s="11"/>
    </row>
    <row r="214" spans="2:11" ht="12.75" customHeight="1" x14ac:dyDescent="0.2">
      <c r="B214" s="9"/>
      <c r="C214" s="10"/>
      <c r="D214" s="9"/>
      <c r="E214" s="11"/>
      <c r="F214" s="11"/>
      <c r="G214" s="11"/>
      <c r="H214" s="11"/>
      <c r="I214" s="11"/>
      <c r="J214" s="11"/>
      <c r="K214" s="11"/>
    </row>
    <row r="215" spans="2:11" ht="12.75" customHeight="1" x14ac:dyDescent="0.2">
      <c r="B215" s="9"/>
      <c r="C215" s="10"/>
      <c r="D215" s="9"/>
      <c r="E215" s="11"/>
      <c r="F215" s="11"/>
      <c r="G215" s="11"/>
      <c r="H215" s="11"/>
      <c r="I215" s="11"/>
      <c r="J215" s="11"/>
      <c r="K215" s="11"/>
    </row>
    <row r="216" spans="2:11" ht="12.75" customHeight="1" x14ac:dyDescent="0.2">
      <c r="B216" s="9"/>
      <c r="C216" s="10"/>
      <c r="D216" s="9"/>
      <c r="E216" s="11"/>
      <c r="F216" s="11"/>
      <c r="G216" s="11"/>
      <c r="H216" s="11"/>
      <c r="I216" s="11"/>
      <c r="J216" s="11"/>
      <c r="K216" s="11"/>
    </row>
    <row r="217" spans="2:11" ht="12.75" customHeight="1" x14ac:dyDescent="0.2">
      <c r="B217" s="9"/>
      <c r="C217" s="10"/>
      <c r="D217" s="9"/>
      <c r="E217" s="11"/>
      <c r="F217" s="11"/>
      <c r="G217" s="11"/>
      <c r="H217" s="11"/>
      <c r="I217" s="11"/>
      <c r="J217" s="11"/>
      <c r="K217" s="11"/>
    </row>
    <row r="218" spans="2:11" ht="12.75" customHeight="1" x14ac:dyDescent="0.2">
      <c r="B218" s="9"/>
      <c r="C218" s="10"/>
      <c r="D218" s="9"/>
      <c r="E218" s="11"/>
      <c r="F218" s="11"/>
      <c r="G218" s="11"/>
      <c r="H218" s="11"/>
      <c r="I218" s="11"/>
      <c r="J218" s="11"/>
      <c r="K218" s="11"/>
    </row>
    <row r="219" spans="2:11" ht="12.75" customHeight="1" x14ac:dyDescent="0.2">
      <c r="B219" s="9"/>
      <c r="C219" s="10"/>
      <c r="D219" s="9"/>
      <c r="E219" s="11"/>
      <c r="F219" s="11"/>
      <c r="G219" s="11"/>
      <c r="H219" s="11"/>
      <c r="I219" s="11"/>
      <c r="J219" s="11"/>
      <c r="K219" s="11"/>
    </row>
    <row r="220" spans="2:11" ht="12.75" customHeight="1" x14ac:dyDescent="0.2">
      <c r="B220" s="9"/>
      <c r="C220" s="10"/>
      <c r="D220" s="9"/>
      <c r="E220" s="11"/>
      <c r="F220" s="11"/>
      <c r="G220" s="11"/>
      <c r="H220" s="11"/>
      <c r="I220" s="11"/>
      <c r="J220" s="11"/>
      <c r="K220" s="11"/>
    </row>
    <row r="221" spans="2:11" ht="12.75" customHeight="1" x14ac:dyDescent="0.2">
      <c r="B221" s="9"/>
      <c r="C221" s="10"/>
      <c r="D221" s="9"/>
      <c r="E221" s="11"/>
      <c r="F221" s="11"/>
      <c r="G221" s="11"/>
      <c r="H221" s="11"/>
      <c r="I221" s="11"/>
      <c r="J221" s="11"/>
      <c r="K221" s="11"/>
    </row>
    <row r="222" spans="2:11" ht="12.75" customHeight="1" x14ac:dyDescent="0.2">
      <c r="B222" s="9"/>
      <c r="C222" s="10"/>
      <c r="D222" s="9"/>
      <c r="E222" s="11"/>
      <c r="F222" s="11"/>
      <c r="G222" s="11"/>
      <c r="H222" s="11"/>
      <c r="I222" s="11"/>
      <c r="J222" s="11"/>
      <c r="K222" s="11"/>
    </row>
    <row r="223" spans="2:11" ht="12.75" customHeight="1" x14ac:dyDescent="0.2">
      <c r="B223" s="9"/>
      <c r="C223" s="10"/>
      <c r="D223" s="9"/>
      <c r="E223" s="11"/>
      <c r="F223" s="11"/>
      <c r="G223" s="11"/>
      <c r="H223" s="11"/>
      <c r="I223" s="11"/>
      <c r="J223" s="11"/>
      <c r="K223" s="11"/>
    </row>
    <row r="224" spans="2:11" ht="12.75" customHeight="1" x14ac:dyDescent="0.2">
      <c r="B224" s="9"/>
      <c r="C224" s="10"/>
      <c r="D224" s="9"/>
      <c r="E224" s="11"/>
      <c r="F224" s="11"/>
      <c r="G224" s="11"/>
      <c r="H224" s="11"/>
      <c r="I224" s="11"/>
      <c r="J224" s="11"/>
      <c r="K224" s="11"/>
    </row>
    <row r="225" spans="2:11" ht="12.75" customHeight="1" x14ac:dyDescent="0.2">
      <c r="B225" s="9"/>
      <c r="C225" s="10"/>
      <c r="D225" s="9"/>
      <c r="E225" s="11"/>
      <c r="F225" s="11"/>
      <c r="G225" s="11"/>
      <c r="H225" s="11"/>
      <c r="I225" s="11"/>
      <c r="J225" s="11"/>
      <c r="K225" s="11"/>
    </row>
    <row r="226" spans="2:11" ht="12.75" customHeight="1" x14ac:dyDescent="0.2">
      <c r="B226" s="9"/>
      <c r="C226" s="10"/>
      <c r="D226" s="9"/>
      <c r="E226" s="11"/>
      <c r="F226" s="11"/>
      <c r="G226" s="11"/>
      <c r="H226" s="11"/>
      <c r="I226" s="11"/>
      <c r="J226" s="11"/>
      <c r="K226" s="11"/>
    </row>
    <row r="227" spans="2:11" ht="12.75" customHeight="1" x14ac:dyDescent="0.2">
      <c r="B227" s="9"/>
      <c r="C227" s="10"/>
      <c r="D227" s="9"/>
      <c r="E227" s="11"/>
      <c r="F227" s="11"/>
      <c r="G227" s="11"/>
      <c r="H227" s="11"/>
      <c r="I227" s="11"/>
      <c r="J227" s="11"/>
      <c r="K227" s="11"/>
    </row>
    <row r="228" spans="2:11" ht="12.75" customHeight="1" x14ac:dyDescent="0.2">
      <c r="B228" s="9"/>
      <c r="C228" s="10"/>
      <c r="D228" s="9"/>
      <c r="E228" s="11"/>
      <c r="F228" s="11"/>
      <c r="G228" s="11"/>
      <c r="H228" s="11"/>
      <c r="I228" s="11"/>
      <c r="J228" s="11"/>
      <c r="K228" s="11"/>
    </row>
    <row r="229" spans="2:11" ht="12.75" customHeight="1" x14ac:dyDescent="0.2">
      <c r="B229" s="9"/>
      <c r="C229" s="10"/>
      <c r="D229" s="9"/>
      <c r="E229" s="11"/>
      <c r="F229" s="11"/>
      <c r="G229" s="11"/>
      <c r="H229" s="11"/>
      <c r="I229" s="11"/>
      <c r="J229" s="11"/>
      <c r="K229" s="11"/>
    </row>
    <row r="230" spans="2:11" ht="12.75" customHeight="1" x14ac:dyDescent="0.2">
      <c r="B230" s="9"/>
      <c r="C230" s="10"/>
      <c r="D230" s="9"/>
      <c r="E230" s="11"/>
      <c r="F230" s="11"/>
      <c r="G230" s="11"/>
      <c r="H230" s="11"/>
      <c r="I230" s="11"/>
      <c r="J230" s="11"/>
      <c r="K230" s="11"/>
    </row>
    <row r="231" spans="2:11" ht="12.75" customHeight="1" x14ac:dyDescent="0.2">
      <c r="B231" s="9"/>
      <c r="C231" s="10"/>
      <c r="D231" s="9"/>
      <c r="E231" s="11"/>
      <c r="F231" s="11"/>
      <c r="G231" s="11"/>
      <c r="H231" s="11"/>
      <c r="I231" s="11"/>
      <c r="J231" s="11"/>
      <c r="K231" s="11"/>
    </row>
    <row r="232" spans="2:11" ht="12.75" customHeight="1" x14ac:dyDescent="0.2">
      <c r="B232" s="9"/>
      <c r="C232" s="10"/>
      <c r="D232" s="9"/>
      <c r="E232" s="11"/>
      <c r="F232" s="11"/>
      <c r="G232" s="11"/>
      <c r="H232" s="11"/>
      <c r="I232" s="11"/>
      <c r="J232" s="11"/>
      <c r="K232" s="11"/>
    </row>
    <row r="233" spans="2:11" ht="12.75" customHeight="1" x14ac:dyDescent="0.2">
      <c r="B233" s="9"/>
      <c r="C233" s="10"/>
      <c r="D233" s="9"/>
      <c r="E233" s="11"/>
      <c r="F233" s="11"/>
      <c r="G233" s="11"/>
      <c r="H233" s="11"/>
      <c r="I233" s="11"/>
      <c r="J233" s="11"/>
      <c r="K233" s="11"/>
    </row>
    <row r="234" spans="2:11" ht="12.75" customHeight="1" x14ac:dyDescent="0.2">
      <c r="B234" s="9"/>
      <c r="C234" s="10"/>
      <c r="D234" s="9"/>
      <c r="E234" s="11"/>
      <c r="F234" s="11"/>
      <c r="G234" s="11"/>
      <c r="H234" s="11"/>
      <c r="I234" s="11"/>
      <c r="J234" s="11"/>
      <c r="K234" s="11"/>
    </row>
    <row r="235" spans="2:11" ht="12.75" customHeight="1" x14ac:dyDescent="0.2">
      <c r="B235" s="9"/>
      <c r="C235" s="10"/>
      <c r="D235" s="9"/>
      <c r="E235" s="11"/>
      <c r="F235" s="11"/>
      <c r="G235" s="11"/>
      <c r="H235" s="11"/>
      <c r="I235" s="11"/>
      <c r="J235" s="11"/>
      <c r="K235" s="11"/>
    </row>
    <row r="236" spans="2:11" ht="12.75" customHeight="1" x14ac:dyDescent="0.2">
      <c r="B236" s="9"/>
      <c r="C236" s="10"/>
      <c r="D236" s="9"/>
      <c r="E236" s="11"/>
      <c r="F236" s="11"/>
      <c r="G236" s="11"/>
      <c r="H236" s="11"/>
      <c r="I236" s="11"/>
      <c r="J236" s="11"/>
      <c r="K236" s="11"/>
    </row>
    <row r="237" spans="2:11" ht="12.75" customHeight="1" x14ac:dyDescent="0.2">
      <c r="B237" s="9"/>
      <c r="C237" s="10"/>
      <c r="D237" s="9"/>
      <c r="E237" s="11"/>
      <c r="F237" s="11"/>
      <c r="G237" s="11"/>
      <c r="H237" s="11"/>
      <c r="I237" s="11"/>
      <c r="J237" s="11"/>
      <c r="K237" s="11"/>
    </row>
    <row r="238" spans="2:11" ht="12.75" customHeight="1" x14ac:dyDescent="0.2">
      <c r="B238" s="9"/>
      <c r="C238" s="10"/>
      <c r="D238" s="9"/>
      <c r="E238" s="11"/>
      <c r="F238" s="11"/>
      <c r="G238" s="11"/>
      <c r="H238" s="11"/>
      <c r="I238" s="11"/>
      <c r="J238" s="11"/>
      <c r="K238" s="11"/>
    </row>
    <row r="239" spans="2:11" ht="12.75" customHeight="1" x14ac:dyDescent="0.2">
      <c r="B239" s="9"/>
      <c r="C239" s="10"/>
      <c r="D239" s="9"/>
      <c r="E239" s="11"/>
      <c r="F239" s="11"/>
      <c r="G239" s="11"/>
      <c r="H239" s="11"/>
      <c r="I239" s="11"/>
      <c r="J239" s="11"/>
      <c r="K239" s="11"/>
    </row>
    <row r="240" spans="2:11" ht="12.75" customHeight="1" x14ac:dyDescent="0.2">
      <c r="B240" s="9"/>
      <c r="C240" s="10"/>
      <c r="D240" s="9"/>
      <c r="E240" s="11"/>
      <c r="F240" s="11"/>
      <c r="G240" s="11"/>
      <c r="H240" s="11"/>
      <c r="I240" s="11"/>
      <c r="J240" s="11"/>
      <c r="K240" s="11"/>
    </row>
    <row r="241" spans="2:11" ht="12.75" customHeight="1" x14ac:dyDescent="0.2">
      <c r="B241" s="9"/>
      <c r="C241" s="10"/>
      <c r="D241" s="9"/>
      <c r="E241" s="11"/>
      <c r="F241" s="11"/>
      <c r="G241" s="11"/>
      <c r="H241" s="11"/>
      <c r="I241" s="11"/>
      <c r="J241" s="11"/>
      <c r="K241" s="11"/>
    </row>
    <row r="242" spans="2:11" ht="12.75" customHeight="1" x14ac:dyDescent="0.2">
      <c r="B242" s="9"/>
      <c r="C242" s="10"/>
      <c r="D242" s="9"/>
      <c r="E242" s="11"/>
      <c r="F242" s="11"/>
      <c r="G242" s="11"/>
      <c r="H242" s="11"/>
      <c r="I242" s="11"/>
      <c r="J242" s="11"/>
      <c r="K242" s="11"/>
    </row>
    <row r="243" spans="2:11" ht="12.75" customHeight="1" x14ac:dyDescent="0.2">
      <c r="B243" s="9"/>
      <c r="C243" s="10"/>
      <c r="D243" s="9"/>
      <c r="E243" s="11"/>
      <c r="F243" s="11"/>
      <c r="G243" s="11"/>
      <c r="H243" s="11"/>
      <c r="I243" s="11"/>
      <c r="J243" s="11"/>
      <c r="K243" s="11"/>
    </row>
    <row r="244" spans="2:11" ht="12.75" customHeight="1" x14ac:dyDescent="0.2">
      <c r="B244" s="9"/>
      <c r="C244" s="10"/>
      <c r="D244" s="9"/>
      <c r="E244" s="11"/>
      <c r="F244" s="11"/>
      <c r="G244" s="11"/>
      <c r="H244" s="11"/>
      <c r="I244" s="11"/>
      <c r="J244" s="11"/>
      <c r="K244" s="11"/>
    </row>
    <row r="245" spans="2:11" ht="12.75" customHeight="1" x14ac:dyDescent="0.2">
      <c r="B245" s="9"/>
      <c r="C245" s="10"/>
      <c r="D245" s="9"/>
      <c r="E245" s="11"/>
      <c r="F245" s="11"/>
      <c r="G245" s="11"/>
      <c r="H245" s="11"/>
      <c r="I245" s="11"/>
      <c r="J245" s="11"/>
      <c r="K245" s="11"/>
    </row>
    <row r="246" spans="2:11" ht="12.75" customHeight="1" x14ac:dyDescent="0.2">
      <c r="B246" s="9"/>
      <c r="C246" s="10"/>
      <c r="D246" s="9"/>
      <c r="E246" s="11"/>
      <c r="F246" s="11"/>
      <c r="G246" s="11"/>
      <c r="H246" s="11"/>
      <c r="I246" s="11"/>
      <c r="J246" s="11"/>
      <c r="K246" s="11"/>
    </row>
    <row r="247" spans="2:11" ht="12.75" customHeight="1" x14ac:dyDescent="0.2">
      <c r="B247" s="9"/>
      <c r="C247" s="10"/>
      <c r="D247" s="9"/>
      <c r="E247" s="11"/>
      <c r="F247" s="11"/>
      <c r="G247" s="11"/>
      <c r="H247" s="11"/>
      <c r="I247" s="11"/>
      <c r="J247" s="11"/>
      <c r="K247" s="11"/>
    </row>
    <row r="248" spans="2:11" ht="12.75" customHeight="1" x14ac:dyDescent="0.2">
      <c r="B248" s="9"/>
      <c r="C248" s="10"/>
      <c r="D248" s="9"/>
      <c r="E248" s="11"/>
      <c r="F248" s="11"/>
      <c r="G248" s="11"/>
      <c r="H248" s="11"/>
      <c r="I248" s="11"/>
      <c r="J248" s="11"/>
      <c r="K248" s="11"/>
    </row>
    <row r="249" spans="2:11" ht="12.75" customHeight="1" x14ac:dyDescent="0.2">
      <c r="B249" s="9"/>
      <c r="C249" s="10"/>
      <c r="D249" s="9"/>
      <c r="E249" s="11"/>
      <c r="F249" s="11"/>
      <c r="G249" s="11"/>
      <c r="H249" s="11"/>
      <c r="I249" s="11"/>
      <c r="J249" s="11"/>
      <c r="K249" s="11"/>
    </row>
    <row r="250" spans="2:11" ht="12.75" customHeight="1" x14ac:dyDescent="0.2">
      <c r="B250" s="9"/>
      <c r="C250" s="10"/>
      <c r="D250" s="9"/>
      <c r="E250" s="11"/>
      <c r="F250" s="11"/>
      <c r="G250" s="11"/>
      <c r="H250" s="11"/>
      <c r="I250" s="11"/>
      <c r="J250" s="11"/>
      <c r="K250" s="11"/>
    </row>
    <row r="251" spans="2:11" ht="12.75" customHeight="1" x14ac:dyDescent="0.2">
      <c r="B251" s="9"/>
      <c r="C251" s="10"/>
      <c r="D251" s="9"/>
      <c r="E251" s="11"/>
      <c r="F251" s="11"/>
      <c r="G251" s="11"/>
      <c r="H251" s="11"/>
      <c r="I251" s="11"/>
      <c r="J251" s="11"/>
      <c r="K251" s="11"/>
    </row>
    <row r="252" spans="2:11" ht="12.75" customHeight="1" x14ac:dyDescent="0.2">
      <c r="B252" s="9"/>
      <c r="C252" s="10"/>
      <c r="D252" s="9"/>
      <c r="E252" s="11"/>
      <c r="F252" s="11"/>
      <c r="G252" s="11"/>
      <c r="H252" s="11"/>
      <c r="I252" s="11"/>
      <c r="J252" s="11"/>
      <c r="K252" s="11"/>
    </row>
    <row r="253" spans="2:11" ht="12.75" customHeight="1" x14ac:dyDescent="0.2">
      <c r="B253" s="9"/>
      <c r="C253" s="10"/>
      <c r="D253" s="9"/>
      <c r="E253" s="11"/>
      <c r="F253" s="11"/>
      <c r="G253" s="11"/>
      <c r="H253" s="11"/>
      <c r="I253" s="11"/>
      <c r="J253" s="11"/>
      <c r="K253" s="11"/>
    </row>
    <row r="254" spans="2:11" ht="12.75" customHeight="1" x14ac:dyDescent="0.2">
      <c r="B254" s="9"/>
      <c r="C254" s="10"/>
      <c r="D254" s="9"/>
      <c r="E254" s="11"/>
      <c r="F254" s="11"/>
      <c r="G254" s="11"/>
      <c r="H254" s="11"/>
      <c r="I254" s="11"/>
      <c r="J254" s="11"/>
      <c r="K254" s="11"/>
    </row>
    <row r="255" spans="2:11" ht="12.75" customHeight="1" x14ac:dyDescent="0.2">
      <c r="B255" s="9"/>
      <c r="C255" s="10"/>
      <c r="D255" s="9"/>
      <c r="E255" s="11"/>
      <c r="F255" s="11"/>
      <c r="G255" s="11"/>
      <c r="H255" s="11"/>
      <c r="I255" s="11"/>
      <c r="J255" s="11"/>
      <c r="K255" s="11"/>
    </row>
    <row r="256" spans="2:11" ht="12.75" customHeight="1" x14ac:dyDescent="0.2">
      <c r="B256" s="9"/>
      <c r="C256" s="10"/>
      <c r="D256" s="9"/>
      <c r="E256" s="11"/>
      <c r="F256" s="11"/>
      <c r="G256" s="11"/>
      <c r="H256" s="11"/>
      <c r="I256" s="11"/>
      <c r="J256" s="11"/>
      <c r="K256" s="11"/>
    </row>
    <row r="257" spans="2:11" ht="12.75" customHeight="1" x14ac:dyDescent="0.2">
      <c r="B257" s="9"/>
      <c r="C257" s="10"/>
      <c r="D257" s="9"/>
      <c r="E257" s="11"/>
      <c r="F257" s="11"/>
      <c r="G257" s="11"/>
      <c r="H257" s="11"/>
      <c r="I257" s="11"/>
      <c r="J257" s="11"/>
      <c r="K257" s="11"/>
    </row>
    <row r="258" spans="2:11" ht="12.75" customHeight="1" x14ac:dyDescent="0.2">
      <c r="B258" s="9"/>
      <c r="C258" s="10"/>
      <c r="D258" s="9"/>
      <c r="E258" s="11"/>
      <c r="F258" s="11"/>
      <c r="G258" s="11"/>
      <c r="H258" s="11"/>
      <c r="I258" s="11"/>
      <c r="J258" s="11"/>
      <c r="K258" s="11"/>
    </row>
    <row r="259" spans="2:11" ht="12.75" customHeight="1" x14ac:dyDescent="0.2">
      <c r="B259" s="9"/>
      <c r="C259" s="10"/>
      <c r="D259" s="9"/>
      <c r="E259" s="11"/>
      <c r="F259" s="11"/>
      <c r="G259" s="11"/>
      <c r="H259" s="11"/>
      <c r="I259" s="11"/>
      <c r="J259" s="11"/>
      <c r="K259" s="11"/>
    </row>
    <row r="260" spans="2:11" ht="12.75" customHeight="1" x14ac:dyDescent="0.2">
      <c r="B260" s="9"/>
      <c r="C260" s="10"/>
      <c r="D260" s="9"/>
      <c r="E260" s="11"/>
      <c r="F260" s="11"/>
      <c r="G260" s="11"/>
      <c r="H260" s="11"/>
      <c r="I260" s="11"/>
      <c r="J260" s="11"/>
      <c r="K260" s="11"/>
    </row>
    <row r="261" spans="2:11" ht="12.75" customHeight="1" x14ac:dyDescent="0.2">
      <c r="B261" s="9"/>
      <c r="C261" s="10"/>
      <c r="D261" s="9"/>
      <c r="E261" s="11"/>
      <c r="F261" s="11"/>
      <c r="G261" s="11"/>
      <c r="H261" s="11"/>
      <c r="I261" s="11"/>
      <c r="J261" s="11"/>
      <c r="K261" s="11"/>
    </row>
    <row r="262" spans="2:11" ht="12.75" customHeight="1" x14ac:dyDescent="0.2">
      <c r="B262" s="9"/>
      <c r="C262" s="10"/>
      <c r="D262" s="9"/>
      <c r="E262" s="11"/>
      <c r="F262" s="11"/>
      <c r="G262" s="11"/>
      <c r="H262" s="11"/>
      <c r="I262" s="11"/>
      <c r="J262" s="11"/>
      <c r="K262" s="11"/>
    </row>
    <row r="263" spans="2:11" ht="12.75" customHeight="1" x14ac:dyDescent="0.2">
      <c r="B263" s="9"/>
      <c r="C263" s="10"/>
      <c r="D263" s="9"/>
      <c r="E263" s="11"/>
      <c r="F263" s="11"/>
      <c r="G263" s="11"/>
      <c r="H263" s="11"/>
      <c r="I263" s="11"/>
      <c r="J263" s="11"/>
      <c r="K263" s="11"/>
    </row>
    <row r="264" spans="2:11" ht="12.75" customHeight="1" x14ac:dyDescent="0.2">
      <c r="B264" s="9"/>
      <c r="C264" s="10"/>
      <c r="D264" s="9"/>
      <c r="E264" s="11"/>
      <c r="F264" s="11"/>
      <c r="G264" s="11"/>
      <c r="H264" s="11"/>
      <c r="I264" s="11"/>
      <c r="J264" s="11"/>
      <c r="K264" s="11"/>
    </row>
    <row r="265" spans="2:11" ht="12.75" customHeight="1" x14ac:dyDescent="0.2">
      <c r="B265" s="9"/>
      <c r="C265" s="10"/>
      <c r="D265" s="9"/>
      <c r="E265" s="11"/>
      <c r="F265" s="11"/>
      <c r="G265" s="11"/>
      <c r="H265" s="11"/>
      <c r="I265" s="11"/>
      <c r="J265" s="11"/>
      <c r="K265" s="11"/>
    </row>
    <row r="266" spans="2:11" ht="12.75" customHeight="1" x14ac:dyDescent="0.2">
      <c r="B266" s="9"/>
      <c r="C266" s="10"/>
      <c r="D266" s="9"/>
      <c r="E266" s="11"/>
      <c r="F266" s="11"/>
      <c r="G266" s="11"/>
      <c r="H266" s="11"/>
      <c r="I266" s="11"/>
      <c r="J266" s="11"/>
      <c r="K266" s="11"/>
    </row>
    <row r="267" spans="2:11" ht="12.75" customHeight="1" x14ac:dyDescent="0.2">
      <c r="B267" s="9"/>
      <c r="C267" s="10"/>
      <c r="D267" s="9"/>
      <c r="E267" s="11"/>
      <c r="F267" s="11"/>
      <c r="G267" s="11"/>
      <c r="H267" s="11"/>
      <c r="I267" s="11"/>
      <c r="J267" s="11"/>
      <c r="K267" s="11"/>
    </row>
    <row r="268" spans="2:11" ht="12.75" customHeight="1" x14ac:dyDescent="0.2">
      <c r="B268" s="9"/>
      <c r="C268" s="10"/>
      <c r="D268" s="9"/>
      <c r="E268" s="11"/>
      <c r="F268" s="11"/>
      <c r="G268" s="11"/>
      <c r="H268" s="11"/>
      <c r="I268" s="11"/>
      <c r="J268" s="11"/>
      <c r="K268" s="11"/>
    </row>
    <row r="269" spans="2:11" ht="12.75" customHeight="1" x14ac:dyDescent="0.2">
      <c r="B269" s="9"/>
      <c r="C269" s="10"/>
      <c r="D269" s="9"/>
      <c r="E269" s="11"/>
      <c r="F269" s="11"/>
      <c r="G269" s="11"/>
      <c r="H269" s="11"/>
      <c r="I269" s="11"/>
      <c r="J269" s="11"/>
      <c r="K269" s="11"/>
    </row>
    <row r="270" spans="2:11" ht="12.75" customHeight="1" x14ac:dyDescent="0.2">
      <c r="B270" s="9"/>
      <c r="C270" s="10"/>
      <c r="D270" s="9"/>
      <c r="E270" s="11"/>
      <c r="F270" s="11"/>
      <c r="G270" s="11"/>
      <c r="H270" s="11"/>
      <c r="I270" s="11"/>
      <c r="J270" s="11"/>
      <c r="K270" s="11"/>
    </row>
    <row r="271" spans="2:11" ht="12.75" customHeight="1" x14ac:dyDescent="0.2">
      <c r="B271" s="9"/>
      <c r="C271" s="10"/>
      <c r="D271" s="9"/>
      <c r="E271" s="11"/>
      <c r="F271" s="11"/>
      <c r="G271" s="11"/>
      <c r="H271" s="11"/>
      <c r="I271" s="11"/>
      <c r="J271" s="11"/>
      <c r="K271" s="11"/>
    </row>
    <row r="272" spans="2:11" ht="12.75" customHeight="1" x14ac:dyDescent="0.2">
      <c r="B272" s="9"/>
      <c r="C272" s="10"/>
      <c r="D272" s="9"/>
      <c r="E272" s="11"/>
      <c r="F272" s="11"/>
      <c r="G272" s="11"/>
      <c r="H272" s="11"/>
      <c r="I272" s="11"/>
      <c r="J272" s="11"/>
      <c r="K272" s="11"/>
    </row>
    <row r="273" spans="2:11" ht="12.75" customHeight="1" x14ac:dyDescent="0.2">
      <c r="B273" s="9"/>
      <c r="C273" s="10"/>
      <c r="D273" s="9"/>
      <c r="E273" s="11"/>
      <c r="F273" s="11"/>
      <c r="G273" s="11"/>
      <c r="H273" s="11"/>
      <c r="I273" s="11"/>
      <c r="J273" s="11"/>
      <c r="K273" s="11"/>
    </row>
    <row r="274" spans="2:11" ht="12.75" customHeight="1" x14ac:dyDescent="0.2">
      <c r="B274" s="9"/>
      <c r="C274" s="10"/>
      <c r="D274" s="9"/>
      <c r="E274" s="11"/>
      <c r="F274" s="11"/>
      <c r="G274" s="11"/>
      <c r="H274" s="11"/>
      <c r="I274" s="11"/>
      <c r="J274" s="11"/>
      <c r="K274" s="11"/>
    </row>
    <row r="275" spans="2:11" ht="12.75" customHeight="1" x14ac:dyDescent="0.2">
      <c r="B275" s="9"/>
      <c r="C275" s="10"/>
      <c r="D275" s="9"/>
      <c r="E275" s="11"/>
      <c r="F275" s="11"/>
      <c r="G275" s="11"/>
      <c r="H275" s="11"/>
      <c r="I275" s="11"/>
      <c r="J275" s="11"/>
      <c r="K275" s="11"/>
    </row>
    <row r="276" spans="2:11" ht="12.75" customHeight="1" x14ac:dyDescent="0.2">
      <c r="B276" s="9"/>
      <c r="C276" s="10"/>
      <c r="D276" s="9"/>
      <c r="E276" s="11"/>
      <c r="F276" s="11"/>
      <c r="G276" s="11"/>
      <c r="H276" s="11"/>
      <c r="I276" s="11"/>
      <c r="J276" s="11"/>
      <c r="K276" s="11"/>
    </row>
    <row r="277" spans="2:11" ht="12.75" customHeight="1" x14ac:dyDescent="0.2">
      <c r="B277" s="9"/>
      <c r="C277" s="10"/>
      <c r="D277" s="9"/>
      <c r="E277" s="11"/>
      <c r="F277" s="11"/>
      <c r="G277" s="11"/>
      <c r="H277" s="11"/>
      <c r="I277" s="11"/>
      <c r="J277" s="11"/>
      <c r="K277" s="11"/>
    </row>
    <row r="278" spans="2:11" ht="12.75" customHeight="1" x14ac:dyDescent="0.2">
      <c r="B278" s="9"/>
      <c r="C278" s="10"/>
      <c r="D278" s="9"/>
      <c r="E278" s="11"/>
      <c r="F278" s="11"/>
      <c r="G278" s="11"/>
      <c r="H278" s="11"/>
      <c r="I278" s="11"/>
      <c r="J278" s="11"/>
      <c r="K278" s="11"/>
    </row>
    <row r="279" spans="2:11" ht="12.75" customHeight="1" x14ac:dyDescent="0.2">
      <c r="B279" s="9"/>
      <c r="C279" s="10"/>
      <c r="D279" s="9"/>
      <c r="E279" s="11"/>
      <c r="F279" s="11"/>
      <c r="G279" s="11"/>
      <c r="H279" s="11"/>
      <c r="I279" s="11"/>
      <c r="J279" s="11"/>
      <c r="K279" s="11"/>
    </row>
    <row r="280" spans="2:11" ht="12.75" customHeight="1" x14ac:dyDescent="0.2">
      <c r="B280" s="9"/>
      <c r="C280" s="10"/>
      <c r="D280" s="9"/>
      <c r="E280" s="11"/>
      <c r="F280" s="11"/>
      <c r="G280" s="11"/>
      <c r="H280" s="11"/>
      <c r="I280" s="11"/>
      <c r="J280" s="11"/>
      <c r="K280" s="11"/>
    </row>
    <row r="281" spans="2:11" ht="12.75" customHeight="1" x14ac:dyDescent="0.2">
      <c r="B281" s="9"/>
      <c r="C281" s="10"/>
      <c r="D281" s="9"/>
      <c r="E281" s="11"/>
      <c r="F281" s="11"/>
      <c r="G281" s="11"/>
      <c r="H281" s="11"/>
      <c r="I281" s="11"/>
      <c r="J281" s="11"/>
      <c r="K281" s="11"/>
    </row>
    <row r="282" spans="2:11" ht="12.75" customHeight="1" x14ac:dyDescent="0.2">
      <c r="B282" s="9"/>
      <c r="C282" s="10"/>
      <c r="D282" s="9"/>
      <c r="E282" s="11"/>
      <c r="F282" s="11"/>
      <c r="G282" s="11"/>
      <c r="H282" s="11"/>
      <c r="I282" s="11"/>
      <c r="J282" s="11"/>
      <c r="K282" s="11"/>
    </row>
    <row r="283" spans="2:11" ht="12.75" customHeight="1" x14ac:dyDescent="0.2">
      <c r="B283" s="9"/>
      <c r="C283" s="10"/>
      <c r="D283" s="9"/>
      <c r="E283" s="11"/>
      <c r="F283" s="11"/>
      <c r="G283" s="11"/>
      <c r="H283" s="11"/>
      <c r="I283" s="11"/>
      <c r="J283" s="11"/>
      <c r="K283" s="11"/>
    </row>
    <row r="284" spans="2:11" ht="12.75" customHeight="1" x14ac:dyDescent="0.2">
      <c r="B284" s="9"/>
      <c r="C284" s="10"/>
      <c r="D284" s="9"/>
      <c r="E284" s="11"/>
      <c r="F284" s="11"/>
      <c r="G284" s="11"/>
      <c r="H284" s="11"/>
      <c r="I284" s="11"/>
      <c r="J284" s="11"/>
      <c r="K284" s="11"/>
    </row>
    <row r="285" spans="2:11" ht="12.75" customHeight="1" x14ac:dyDescent="0.2">
      <c r="B285" s="9"/>
      <c r="C285" s="10"/>
      <c r="D285" s="9"/>
      <c r="E285" s="11"/>
      <c r="F285" s="11"/>
      <c r="G285" s="11"/>
      <c r="H285" s="11"/>
      <c r="I285" s="11"/>
      <c r="J285" s="11"/>
      <c r="K285" s="11"/>
    </row>
    <row r="286" spans="2:11" ht="12.75" customHeight="1" x14ac:dyDescent="0.2">
      <c r="B286" s="9"/>
      <c r="C286" s="10"/>
      <c r="D286" s="9"/>
      <c r="E286" s="11"/>
      <c r="F286" s="11"/>
      <c r="G286" s="11"/>
      <c r="H286" s="11"/>
      <c r="I286" s="11"/>
      <c r="J286" s="11"/>
      <c r="K286" s="11"/>
    </row>
    <row r="287" spans="2:11" ht="12.75" customHeight="1" x14ac:dyDescent="0.2">
      <c r="B287" s="9"/>
      <c r="C287" s="10"/>
      <c r="D287" s="9"/>
      <c r="E287" s="11"/>
      <c r="F287" s="11"/>
      <c r="G287" s="11"/>
      <c r="H287" s="11"/>
      <c r="I287" s="11"/>
      <c r="J287" s="11"/>
      <c r="K287" s="11"/>
    </row>
    <row r="288" spans="2:11" ht="12.75" customHeight="1" x14ac:dyDescent="0.2">
      <c r="B288" s="9"/>
      <c r="C288" s="10"/>
      <c r="D288" s="9"/>
      <c r="E288" s="11"/>
      <c r="F288" s="11"/>
      <c r="G288" s="11"/>
      <c r="H288" s="11"/>
      <c r="I288" s="11"/>
      <c r="J288" s="11"/>
      <c r="K288" s="11"/>
    </row>
    <row r="289" spans="2:11" ht="12.75" customHeight="1" x14ac:dyDescent="0.2">
      <c r="B289" s="9"/>
      <c r="C289" s="10"/>
      <c r="D289" s="9"/>
      <c r="E289" s="11"/>
      <c r="F289" s="11"/>
      <c r="G289" s="11"/>
      <c r="H289" s="11"/>
      <c r="I289" s="11"/>
      <c r="J289" s="11"/>
      <c r="K289" s="11"/>
    </row>
    <row r="290" spans="2:11" ht="12.75" customHeight="1" x14ac:dyDescent="0.2">
      <c r="B290" s="9"/>
      <c r="C290" s="10"/>
      <c r="D290" s="9"/>
      <c r="E290" s="11"/>
      <c r="F290" s="11"/>
      <c r="G290" s="11"/>
      <c r="H290" s="11"/>
      <c r="I290" s="11"/>
      <c r="J290" s="11"/>
      <c r="K290" s="11"/>
    </row>
    <row r="291" spans="2:11" ht="12.75" customHeight="1" x14ac:dyDescent="0.2">
      <c r="B291" s="9"/>
      <c r="C291" s="10"/>
      <c r="D291" s="9"/>
      <c r="E291" s="11"/>
      <c r="F291" s="11"/>
      <c r="G291" s="11"/>
      <c r="H291" s="11"/>
      <c r="I291" s="11"/>
      <c r="J291" s="11"/>
      <c r="K291" s="11"/>
    </row>
    <row r="292" spans="2:11" ht="12.75" customHeight="1" x14ac:dyDescent="0.2">
      <c r="B292" s="9"/>
      <c r="C292" s="10"/>
      <c r="D292" s="9"/>
      <c r="E292" s="11"/>
      <c r="F292" s="11"/>
      <c r="G292" s="11"/>
      <c r="H292" s="11"/>
      <c r="I292" s="11"/>
      <c r="J292" s="11"/>
      <c r="K292" s="11"/>
    </row>
    <row r="293" spans="2:11" ht="12.75" customHeight="1" x14ac:dyDescent="0.2">
      <c r="B293" s="9"/>
      <c r="C293" s="10"/>
      <c r="D293" s="9"/>
      <c r="E293" s="11"/>
      <c r="F293" s="11"/>
      <c r="G293" s="11"/>
      <c r="H293" s="11"/>
      <c r="I293" s="11"/>
      <c r="J293" s="11"/>
      <c r="K293" s="11"/>
    </row>
    <row r="294" spans="2:11" ht="12.75" customHeight="1" x14ac:dyDescent="0.2">
      <c r="B294" s="9"/>
      <c r="C294" s="10"/>
      <c r="D294" s="9"/>
      <c r="E294" s="11"/>
      <c r="F294" s="11"/>
      <c r="G294" s="11"/>
      <c r="H294" s="11"/>
      <c r="I294" s="11"/>
      <c r="J294" s="11"/>
      <c r="K294" s="11"/>
    </row>
    <row r="295" spans="2:11" ht="12.75" customHeight="1" x14ac:dyDescent="0.2">
      <c r="B295" s="9"/>
      <c r="C295" s="10"/>
      <c r="D295" s="9"/>
      <c r="E295" s="11"/>
      <c r="F295" s="11"/>
      <c r="G295" s="11"/>
      <c r="H295" s="11"/>
      <c r="I295" s="11"/>
      <c r="J295" s="11"/>
      <c r="K295" s="11"/>
    </row>
    <row r="296" spans="2:11" ht="12.75" customHeight="1" x14ac:dyDescent="0.2">
      <c r="B296" s="9"/>
      <c r="C296" s="10"/>
      <c r="D296" s="9"/>
      <c r="E296" s="11"/>
      <c r="F296" s="11"/>
      <c r="G296" s="11"/>
      <c r="H296" s="11"/>
      <c r="I296" s="11"/>
      <c r="J296" s="11"/>
      <c r="K296" s="11"/>
    </row>
    <row r="297" spans="2:11" ht="12.75" customHeight="1" x14ac:dyDescent="0.2">
      <c r="B297" s="9"/>
      <c r="C297" s="10"/>
      <c r="D297" s="9"/>
      <c r="E297" s="11"/>
      <c r="F297" s="11"/>
      <c r="G297" s="11"/>
      <c r="H297" s="11"/>
      <c r="I297" s="11"/>
      <c r="J297" s="11"/>
      <c r="K297" s="11"/>
    </row>
    <row r="298" spans="2:11" ht="12.75" customHeight="1" x14ac:dyDescent="0.2">
      <c r="B298" s="9"/>
      <c r="C298" s="10"/>
      <c r="D298" s="9"/>
      <c r="E298" s="11"/>
      <c r="F298" s="11"/>
      <c r="G298" s="11"/>
      <c r="H298" s="11"/>
      <c r="I298" s="11"/>
      <c r="J298" s="11"/>
      <c r="K298" s="11"/>
    </row>
    <row r="299" spans="2:11" ht="12.75" customHeight="1" x14ac:dyDescent="0.2">
      <c r="B299" s="9"/>
      <c r="C299" s="10"/>
      <c r="D299" s="9"/>
      <c r="E299" s="11"/>
      <c r="F299" s="11"/>
      <c r="G299" s="11"/>
      <c r="H299" s="11"/>
      <c r="I299" s="11"/>
      <c r="J299" s="11"/>
      <c r="K299" s="11"/>
    </row>
    <row r="300" spans="2:11" ht="12.75" customHeight="1" x14ac:dyDescent="0.2">
      <c r="B300" s="9"/>
      <c r="C300" s="10"/>
      <c r="D300" s="9"/>
      <c r="E300" s="11"/>
      <c r="F300" s="11"/>
      <c r="G300" s="11"/>
      <c r="H300" s="11"/>
      <c r="I300" s="11"/>
      <c r="J300" s="11"/>
      <c r="K300" s="11"/>
    </row>
    <row r="301" spans="2:11" ht="12.75" customHeight="1" x14ac:dyDescent="0.2">
      <c r="B301" s="9"/>
      <c r="C301" s="10"/>
      <c r="D301" s="9"/>
      <c r="E301" s="11"/>
      <c r="F301" s="11"/>
      <c r="G301" s="11"/>
      <c r="H301" s="11"/>
      <c r="I301" s="11"/>
      <c r="J301" s="11"/>
      <c r="K301" s="11"/>
    </row>
    <row r="302" spans="2:11" ht="12.75" customHeight="1" x14ac:dyDescent="0.2">
      <c r="B302" s="9"/>
      <c r="C302" s="10"/>
      <c r="D302" s="9"/>
      <c r="E302" s="11"/>
      <c r="F302" s="11"/>
      <c r="G302" s="11"/>
      <c r="H302" s="11"/>
      <c r="I302" s="11"/>
      <c r="J302" s="11"/>
      <c r="K302" s="11"/>
    </row>
    <row r="303" spans="2:11" ht="12.75" customHeight="1" x14ac:dyDescent="0.2">
      <c r="B303" s="9"/>
      <c r="C303" s="10"/>
      <c r="D303" s="9"/>
      <c r="E303" s="11"/>
      <c r="F303" s="11"/>
      <c r="G303" s="11"/>
      <c r="H303" s="11"/>
      <c r="I303" s="11"/>
      <c r="J303" s="11"/>
      <c r="K303" s="11"/>
    </row>
    <row r="304" spans="2:11" ht="12.75" customHeight="1" x14ac:dyDescent="0.2">
      <c r="B304" s="9"/>
      <c r="C304" s="10"/>
      <c r="D304" s="9"/>
      <c r="E304" s="11"/>
      <c r="F304" s="11"/>
      <c r="G304" s="11"/>
      <c r="H304" s="11"/>
      <c r="I304" s="11"/>
      <c r="J304" s="11"/>
      <c r="K304" s="11"/>
    </row>
    <row r="305" spans="2:11" ht="12.75" customHeight="1" x14ac:dyDescent="0.2">
      <c r="B305" s="9"/>
      <c r="C305" s="10"/>
      <c r="D305" s="9"/>
      <c r="E305" s="11"/>
      <c r="F305" s="11"/>
      <c r="G305" s="11"/>
      <c r="H305" s="11"/>
      <c r="I305" s="11"/>
      <c r="J305" s="11"/>
      <c r="K305" s="11"/>
    </row>
    <row r="306" spans="2:11" ht="12.75" customHeight="1" x14ac:dyDescent="0.2">
      <c r="B306" s="9"/>
      <c r="C306" s="10"/>
      <c r="D306" s="9"/>
      <c r="E306" s="11"/>
      <c r="F306" s="11"/>
      <c r="G306" s="11"/>
      <c r="H306" s="11"/>
      <c r="I306" s="11"/>
      <c r="J306" s="11"/>
      <c r="K306" s="11"/>
    </row>
    <row r="307" spans="2:11" ht="12.75" customHeight="1" x14ac:dyDescent="0.2">
      <c r="B307" s="9"/>
      <c r="C307" s="10"/>
      <c r="D307" s="9"/>
      <c r="E307" s="11"/>
      <c r="F307" s="11"/>
      <c r="G307" s="11"/>
      <c r="H307" s="11"/>
      <c r="I307" s="11"/>
      <c r="J307" s="11"/>
      <c r="K307" s="11"/>
    </row>
    <row r="308" spans="2:11" ht="12.75" customHeight="1" x14ac:dyDescent="0.2">
      <c r="B308" s="9"/>
      <c r="C308" s="10"/>
      <c r="D308" s="9"/>
      <c r="E308" s="11"/>
      <c r="F308" s="11"/>
      <c r="G308" s="11"/>
      <c r="H308" s="11"/>
      <c r="I308" s="11"/>
      <c r="J308" s="11"/>
      <c r="K308" s="11"/>
    </row>
    <row r="309" spans="2:11" ht="12.75" customHeight="1" x14ac:dyDescent="0.2">
      <c r="B309" s="9"/>
      <c r="C309" s="10"/>
      <c r="D309" s="9"/>
      <c r="E309" s="11"/>
      <c r="F309" s="11"/>
      <c r="G309" s="11"/>
      <c r="H309" s="11"/>
      <c r="I309" s="11"/>
      <c r="J309" s="11"/>
      <c r="K309" s="11"/>
    </row>
    <row r="310" spans="2:11" ht="12.75" customHeight="1" x14ac:dyDescent="0.2">
      <c r="B310" s="9"/>
      <c r="C310" s="10"/>
      <c r="D310" s="9"/>
      <c r="E310" s="11"/>
      <c r="F310" s="11"/>
      <c r="G310" s="11"/>
      <c r="H310" s="11"/>
      <c r="I310" s="11"/>
      <c r="J310" s="11"/>
      <c r="K310" s="11"/>
    </row>
    <row r="311" spans="2:11" ht="12.75" customHeight="1" x14ac:dyDescent="0.2">
      <c r="B311" s="9"/>
      <c r="C311" s="10"/>
      <c r="D311" s="9"/>
      <c r="E311" s="11"/>
      <c r="F311" s="11"/>
      <c r="G311" s="11"/>
      <c r="H311" s="11"/>
      <c r="I311" s="11"/>
      <c r="J311" s="11"/>
      <c r="K311" s="11"/>
    </row>
    <row r="312" spans="2:11" ht="12.75" customHeight="1" x14ac:dyDescent="0.2">
      <c r="B312" s="9"/>
      <c r="C312" s="10"/>
      <c r="D312" s="9"/>
      <c r="E312" s="11"/>
      <c r="F312" s="11"/>
      <c r="G312" s="11"/>
      <c r="H312" s="11"/>
      <c r="I312" s="11"/>
      <c r="J312" s="11"/>
      <c r="K312" s="11"/>
    </row>
    <row r="313" spans="2:11" ht="12.75" customHeight="1" x14ac:dyDescent="0.2">
      <c r="B313" s="9"/>
      <c r="C313" s="10"/>
      <c r="D313" s="9"/>
      <c r="E313" s="11"/>
      <c r="F313" s="11"/>
      <c r="G313" s="11"/>
      <c r="H313" s="11"/>
      <c r="I313" s="11"/>
      <c r="J313" s="11"/>
      <c r="K313" s="11"/>
    </row>
    <row r="314" spans="2:11" ht="12.75" customHeight="1" x14ac:dyDescent="0.2">
      <c r="B314" s="9"/>
      <c r="C314" s="10"/>
      <c r="D314" s="9"/>
      <c r="E314" s="11"/>
      <c r="F314" s="11"/>
      <c r="G314" s="11"/>
      <c r="H314" s="11"/>
      <c r="I314" s="11"/>
      <c r="J314" s="11"/>
      <c r="K314" s="11"/>
    </row>
    <row r="315" spans="2:11" ht="12.75" customHeight="1" x14ac:dyDescent="0.2">
      <c r="B315" s="9"/>
      <c r="C315" s="10"/>
      <c r="D315" s="9"/>
      <c r="E315" s="11"/>
      <c r="F315" s="11"/>
      <c r="G315" s="11"/>
      <c r="H315" s="11"/>
      <c r="I315" s="11"/>
      <c r="J315" s="11"/>
      <c r="K315" s="11"/>
    </row>
    <row r="316" spans="2:11" ht="12.75" customHeight="1" x14ac:dyDescent="0.2">
      <c r="B316" s="9"/>
      <c r="C316" s="10"/>
      <c r="D316" s="9"/>
      <c r="E316" s="11"/>
      <c r="F316" s="11"/>
      <c r="G316" s="11"/>
      <c r="H316" s="11"/>
      <c r="I316" s="11"/>
      <c r="J316" s="11"/>
      <c r="K316" s="11"/>
    </row>
    <row r="317" spans="2:11" ht="12.75" customHeight="1" x14ac:dyDescent="0.2">
      <c r="B317" s="9"/>
      <c r="C317" s="10"/>
      <c r="D317" s="9"/>
      <c r="E317" s="11"/>
      <c r="F317" s="11"/>
      <c r="G317" s="11"/>
      <c r="H317" s="11"/>
      <c r="I317" s="11"/>
      <c r="J317" s="11"/>
      <c r="K317" s="11"/>
    </row>
    <row r="318" spans="2:11" ht="12.75" customHeight="1" x14ac:dyDescent="0.2">
      <c r="B318" s="9"/>
      <c r="C318" s="10"/>
      <c r="D318" s="9"/>
      <c r="E318" s="11"/>
      <c r="F318" s="11"/>
      <c r="G318" s="11"/>
      <c r="H318" s="11"/>
      <c r="I318" s="11"/>
      <c r="J318" s="11"/>
      <c r="K318" s="11"/>
    </row>
    <row r="319" spans="2:11" ht="12.75" customHeight="1" x14ac:dyDescent="0.2">
      <c r="B319" s="9"/>
      <c r="C319" s="10"/>
      <c r="D319" s="9"/>
      <c r="E319" s="11"/>
      <c r="F319" s="11"/>
      <c r="G319" s="11"/>
      <c r="H319" s="11"/>
      <c r="I319" s="11"/>
      <c r="J319" s="11"/>
      <c r="K319" s="11"/>
    </row>
    <row r="320" spans="2:11" ht="12.75" customHeight="1" x14ac:dyDescent="0.2">
      <c r="B320" s="9"/>
      <c r="C320" s="10"/>
      <c r="D320" s="9"/>
      <c r="E320" s="11"/>
      <c r="F320" s="11"/>
      <c r="G320" s="11"/>
      <c r="H320" s="11"/>
      <c r="I320" s="11"/>
      <c r="J320" s="11"/>
      <c r="K320" s="11"/>
    </row>
    <row r="321" spans="2:11" ht="12.75" customHeight="1" x14ac:dyDescent="0.2">
      <c r="B321" s="9"/>
      <c r="C321" s="10"/>
      <c r="D321" s="9"/>
      <c r="E321" s="11"/>
      <c r="F321" s="11"/>
      <c r="G321" s="11"/>
      <c r="H321" s="11"/>
      <c r="I321" s="11"/>
      <c r="J321" s="11"/>
      <c r="K321" s="11"/>
    </row>
    <row r="322" spans="2:11" ht="12.75" customHeight="1" x14ac:dyDescent="0.2">
      <c r="B322" s="9"/>
      <c r="C322" s="10"/>
      <c r="D322" s="9"/>
      <c r="E322" s="11"/>
      <c r="F322" s="11"/>
      <c r="G322" s="11"/>
      <c r="H322" s="11"/>
      <c r="I322" s="11"/>
      <c r="J322" s="11"/>
      <c r="K322" s="11"/>
    </row>
    <row r="323" spans="2:11" ht="12.75" customHeight="1" x14ac:dyDescent="0.2">
      <c r="B323" s="9"/>
      <c r="C323" s="10"/>
      <c r="D323" s="9"/>
      <c r="E323" s="11"/>
      <c r="F323" s="11"/>
      <c r="G323" s="11"/>
      <c r="H323" s="11"/>
      <c r="I323" s="11"/>
      <c r="J323" s="11"/>
      <c r="K323" s="11"/>
    </row>
    <row r="324" spans="2:11" ht="12.75" customHeight="1" x14ac:dyDescent="0.2">
      <c r="B324" s="9"/>
      <c r="C324" s="10"/>
      <c r="D324" s="9"/>
      <c r="E324" s="11"/>
      <c r="F324" s="11"/>
      <c r="G324" s="11"/>
      <c r="H324" s="11"/>
      <c r="I324" s="11"/>
      <c r="J324" s="11"/>
      <c r="K324" s="11"/>
    </row>
    <row r="325" spans="2:11" ht="12.75" customHeight="1" x14ac:dyDescent="0.2">
      <c r="B325" s="9"/>
      <c r="C325" s="10"/>
      <c r="D325" s="9"/>
      <c r="E325" s="11"/>
      <c r="F325" s="11"/>
      <c r="G325" s="11"/>
      <c r="H325" s="11"/>
      <c r="I325" s="11"/>
      <c r="J325" s="11"/>
      <c r="K325" s="11"/>
    </row>
    <row r="326" spans="2:11" ht="12.75" customHeight="1" x14ac:dyDescent="0.2">
      <c r="B326" s="9"/>
      <c r="C326" s="10"/>
      <c r="D326" s="9"/>
      <c r="E326" s="11"/>
      <c r="F326" s="11"/>
      <c r="G326" s="11"/>
      <c r="H326" s="11"/>
      <c r="I326" s="11"/>
      <c r="J326" s="11"/>
      <c r="K326" s="11"/>
    </row>
    <row r="327" spans="2:11" ht="12.75" customHeight="1" x14ac:dyDescent="0.2">
      <c r="B327" s="9"/>
      <c r="C327" s="10"/>
      <c r="D327" s="9"/>
      <c r="E327" s="11"/>
      <c r="F327" s="11"/>
      <c r="G327" s="11"/>
      <c r="H327" s="11"/>
      <c r="I327" s="11"/>
      <c r="J327" s="11"/>
      <c r="K327" s="11"/>
    </row>
    <row r="328" spans="2:11" ht="12.75" customHeight="1" x14ac:dyDescent="0.2">
      <c r="B328" s="9"/>
      <c r="C328" s="10"/>
      <c r="D328" s="9"/>
      <c r="E328" s="11"/>
      <c r="F328" s="11"/>
      <c r="G328" s="11"/>
      <c r="H328" s="11"/>
      <c r="I328" s="11"/>
      <c r="J328" s="11"/>
      <c r="K328" s="11"/>
    </row>
    <row r="329" spans="2:11" ht="12.75" customHeight="1" x14ac:dyDescent="0.2">
      <c r="B329" s="9"/>
      <c r="C329" s="10"/>
      <c r="D329" s="9"/>
      <c r="E329" s="11"/>
      <c r="F329" s="11"/>
      <c r="G329" s="11"/>
      <c r="H329" s="11"/>
      <c r="I329" s="11"/>
      <c r="J329" s="11"/>
      <c r="K329" s="11"/>
    </row>
    <row r="330" spans="2:11" ht="12.75" customHeight="1" x14ac:dyDescent="0.2">
      <c r="B330" s="9"/>
      <c r="C330" s="10"/>
      <c r="D330" s="9"/>
      <c r="E330" s="11"/>
      <c r="F330" s="11"/>
      <c r="G330" s="11"/>
      <c r="H330" s="11"/>
      <c r="I330" s="11"/>
      <c r="J330" s="11"/>
      <c r="K330" s="11"/>
    </row>
    <row r="331" spans="2:11" ht="12.75" customHeight="1" x14ac:dyDescent="0.2">
      <c r="B331" s="9"/>
      <c r="C331" s="10"/>
      <c r="D331" s="9"/>
      <c r="E331" s="11"/>
      <c r="F331" s="11"/>
      <c r="G331" s="11"/>
      <c r="H331" s="11"/>
      <c r="I331" s="11"/>
      <c r="J331" s="11"/>
      <c r="K331" s="11"/>
    </row>
    <row r="332" spans="2:11" ht="12.75" customHeight="1" x14ac:dyDescent="0.2">
      <c r="B332" s="9"/>
      <c r="C332" s="10"/>
      <c r="D332" s="9"/>
      <c r="E332" s="11"/>
      <c r="F332" s="11"/>
      <c r="G332" s="11"/>
      <c r="H332" s="11"/>
      <c r="I332" s="11"/>
      <c r="J332" s="11"/>
      <c r="K332" s="11"/>
    </row>
    <row r="333" spans="2:11" ht="12.75" customHeight="1" x14ac:dyDescent="0.2">
      <c r="B333" s="9"/>
      <c r="C333" s="10"/>
      <c r="D333" s="9"/>
      <c r="E333" s="11"/>
      <c r="F333" s="11"/>
      <c r="G333" s="11"/>
      <c r="H333" s="11"/>
      <c r="I333" s="11"/>
      <c r="J333" s="11"/>
      <c r="K333" s="11"/>
    </row>
    <row r="334" spans="2:11" ht="12.75" customHeight="1" x14ac:dyDescent="0.2">
      <c r="B334" s="9"/>
      <c r="C334" s="10"/>
      <c r="D334" s="9"/>
      <c r="E334" s="11"/>
      <c r="F334" s="11"/>
      <c r="G334" s="11"/>
      <c r="H334" s="11"/>
      <c r="I334" s="11"/>
      <c r="J334" s="11"/>
      <c r="K334" s="11"/>
    </row>
    <row r="335" spans="2:11" ht="12.75" customHeight="1" x14ac:dyDescent="0.2">
      <c r="B335" s="9"/>
      <c r="C335" s="10"/>
      <c r="D335" s="9"/>
      <c r="E335" s="11"/>
      <c r="F335" s="11"/>
      <c r="G335" s="11"/>
      <c r="H335" s="11"/>
      <c r="I335" s="11"/>
      <c r="J335" s="11"/>
      <c r="K335" s="11"/>
    </row>
    <row r="336" spans="2:11" ht="12.75" customHeight="1" x14ac:dyDescent="0.2">
      <c r="B336" s="9"/>
      <c r="C336" s="10"/>
      <c r="D336" s="9"/>
      <c r="E336" s="11"/>
      <c r="F336" s="11"/>
      <c r="G336" s="11"/>
      <c r="H336" s="11"/>
      <c r="I336" s="11"/>
      <c r="J336" s="11"/>
      <c r="K336" s="11"/>
    </row>
    <row r="337" spans="2:11" ht="12.75" customHeight="1" x14ac:dyDescent="0.2">
      <c r="B337" s="9"/>
      <c r="C337" s="10"/>
      <c r="D337" s="9"/>
      <c r="E337" s="11"/>
      <c r="F337" s="11"/>
      <c r="G337" s="11"/>
      <c r="H337" s="11"/>
      <c r="I337" s="11"/>
      <c r="J337" s="11"/>
      <c r="K337" s="11"/>
    </row>
    <row r="338" spans="2:11" ht="12.75" customHeight="1" x14ac:dyDescent="0.2">
      <c r="B338" s="9"/>
      <c r="C338" s="10"/>
      <c r="D338" s="9"/>
      <c r="E338" s="11"/>
      <c r="F338" s="11"/>
      <c r="G338" s="11"/>
      <c r="H338" s="11"/>
      <c r="I338" s="11"/>
      <c r="J338" s="11"/>
      <c r="K338" s="11"/>
    </row>
    <row r="339" spans="2:11" ht="12.75" customHeight="1" x14ac:dyDescent="0.2">
      <c r="B339" s="9"/>
      <c r="C339" s="10"/>
      <c r="D339" s="9"/>
      <c r="E339" s="11"/>
      <c r="F339" s="11"/>
      <c r="G339" s="11"/>
      <c r="H339" s="11"/>
      <c r="I339" s="11"/>
      <c r="J339" s="11"/>
      <c r="K339" s="11"/>
    </row>
    <row r="340" spans="2:11" ht="12.75" customHeight="1" x14ac:dyDescent="0.2">
      <c r="B340" s="9"/>
      <c r="C340" s="10"/>
      <c r="D340" s="9"/>
      <c r="E340" s="11"/>
      <c r="F340" s="11"/>
      <c r="G340" s="11"/>
      <c r="H340" s="11"/>
      <c r="I340" s="11"/>
      <c r="J340" s="11"/>
      <c r="K340" s="11"/>
    </row>
    <row r="341" spans="2:11" ht="12.75" customHeight="1" x14ac:dyDescent="0.2">
      <c r="B341" s="9"/>
      <c r="C341" s="10"/>
      <c r="D341" s="9"/>
      <c r="E341" s="11"/>
      <c r="F341" s="11"/>
      <c r="G341" s="11"/>
      <c r="H341" s="11"/>
      <c r="I341" s="11"/>
      <c r="J341" s="11"/>
      <c r="K341" s="11"/>
    </row>
    <row r="342" spans="2:11" ht="12.75" customHeight="1" x14ac:dyDescent="0.2">
      <c r="B342" s="9"/>
      <c r="C342" s="10"/>
      <c r="D342" s="9"/>
      <c r="E342" s="11"/>
      <c r="F342" s="11"/>
      <c r="G342" s="11"/>
      <c r="H342" s="11"/>
      <c r="I342" s="11"/>
      <c r="J342" s="11"/>
      <c r="K342" s="11"/>
    </row>
    <row r="343" spans="2:11" ht="12.75" customHeight="1" x14ac:dyDescent="0.2">
      <c r="B343" s="9"/>
      <c r="C343" s="10"/>
      <c r="D343" s="9"/>
      <c r="E343" s="11"/>
      <c r="F343" s="11"/>
      <c r="G343" s="11"/>
      <c r="H343" s="11"/>
      <c r="I343" s="11"/>
      <c r="J343" s="11"/>
      <c r="K343" s="11"/>
    </row>
    <row r="344" spans="2:11" ht="12.75" customHeight="1" x14ac:dyDescent="0.2">
      <c r="B344" s="9"/>
      <c r="C344" s="10"/>
      <c r="D344" s="9"/>
      <c r="E344" s="11"/>
      <c r="F344" s="11"/>
      <c r="G344" s="11"/>
      <c r="H344" s="11"/>
      <c r="I344" s="11"/>
      <c r="J344" s="11"/>
      <c r="K344" s="11"/>
    </row>
    <row r="345" spans="2:11" ht="12.75" customHeight="1" x14ac:dyDescent="0.2">
      <c r="B345" s="9"/>
      <c r="C345" s="10"/>
      <c r="D345" s="9"/>
      <c r="E345" s="11"/>
      <c r="F345" s="11"/>
      <c r="G345" s="11"/>
      <c r="H345" s="11"/>
      <c r="I345" s="11"/>
      <c r="J345" s="11"/>
      <c r="K345" s="11"/>
    </row>
    <row r="346" spans="2:11" ht="12.75" customHeight="1" x14ac:dyDescent="0.2">
      <c r="B346" s="9"/>
      <c r="C346" s="10"/>
      <c r="D346" s="9"/>
      <c r="E346" s="11"/>
      <c r="F346" s="11"/>
      <c r="G346" s="11"/>
      <c r="H346" s="11"/>
      <c r="I346" s="11"/>
      <c r="J346" s="11"/>
      <c r="K346" s="11"/>
    </row>
    <row r="347" spans="2:11" ht="12.75" customHeight="1" x14ac:dyDescent="0.2">
      <c r="B347" s="9"/>
      <c r="C347" s="10"/>
      <c r="D347" s="9"/>
      <c r="E347" s="11"/>
      <c r="F347" s="11"/>
      <c r="G347" s="11"/>
      <c r="H347" s="11"/>
      <c r="I347" s="11"/>
      <c r="J347" s="11"/>
      <c r="K347" s="11"/>
    </row>
    <row r="348" spans="2:11" ht="12.75" customHeight="1" x14ac:dyDescent="0.2">
      <c r="B348" s="9"/>
      <c r="C348" s="10"/>
      <c r="D348" s="9"/>
      <c r="E348" s="11"/>
      <c r="F348" s="11"/>
      <c r="G348" s="11"/>
      <c r="H348" s="11"/>
      <c r="I348" s="11"/>
      <c r="J348" s="11"/>
      <c r="K348" s="11"/>
    </row>
    <row r="349" spans="2:11" ht="12.75" customHeight="1" x14ac:dyDescent="0.2">
      <c r="B349" s="9"/>
      <c r="C349" s="10"/>
      <c r="D349" s="9"/>
      <c r="E349" s="11"/>
      <c r="F349" s="11"/>
      <c r="G349" s="11"/>
      <c r="H349" s="11"/>
      <c r="I349" s="11"/>
      <c r="J349" s="11"/>
      <c r="K349" s="11"/>
    </row>
    <row r="350" spans="2:11" ht="12.75" customHeight="1" x14ac:dyDescent="0.2">
      <c r="B350" s="9"/>
      <c r="C350" s="10"/>
      <c r="D350" s="9"/>
      <c r="E350" s="11"/>
      <c r="F350" s="11"/>
      <c r="G350" s="11"/>
      <c r="H350" s="11"/>
      <c r="I350" s="11"/>
      <c r="J350" s="11"/>
      <c r="K350" s="11"/>
    </row>
    <row r="351" spans="2:11" ht="12.75" customHeight="1" x14ac:dyDescent="0.2">
      <c r="B351" s="9"/>
      <c r="C351" s="10"/>
      <c r="D351" s="9"/>
      <c r="E351" s="11"/>
      <c r="F351" s="11"/>
      <c r="G351" s="11"/>
      <c r="H351" s="11"/>
      <c r="I351" s="11"/>
      <c r="J351" s="11"/>
      <c r="K351" s="11"/>
    </row>
    <row r="352" spans="2:11" ht="12.75" customHeight="1" x14ac:dyDescent="0.2">
      <c r="B352" s="9"/>
      <c r="C352" s="10"/>
      <c r="D352" s="9"/>
      <c r="E352" s="11"/>
      <c r="F352" s="11"/>
      <c r="G352" s="11"/>
      <c r="H352" s="11"/>
      <c r="I352" s="11"/>
      <c r="J352" s="11"/>
      <c r="K352" s="11"/>
    </row>
    <row r="353" spans="2:11" ht="12.75" customHeight="1" x14ac:dyDescent="0.2">
      <c r="B353" s="9"/>
      <c r="C353" s="10"/>
      <c r="D353" s="9"/>
      <c r="E353" s="11"/>
      <c r="F353" s="11"/>
      <c r="G353" s="11"/>
      <c r="H353" s="11"/>
      <c r="I353" s="11"/>
      <c r="J353" s="11"/>
      <c r="K353" s="11"/>
    </row>
    <row r="354" spans="2:11" ht="12.75" customHeight="1" x14ac:dyDescent="0.2">
      <c r="B354" s="9"/>
      <c r="C354" s="10"/>
      <c r="D354" s="9"/>
      <c r="E354" s="11"/>
      <c r="F354" s="11"/>
      <c r="G354" s="11"/>
      <c r="H354" s="11"/>
      <c r="I354" s="11"/>
      <c r="J354" s="11"/>
      <c r="K354" s="11"/>
    </row>
    <row r="355" spans="2:11" ht="12.75" customHeight="1" x14ac:dyDescent="0.2">
      <c r="B355" s="9"/>
      <c r="C355" s="10"/>
      <c r="D355" s="9"/>
      <c r="E355" s="11"/>
      <c r="F355" s="11"/>
      <c r="G355" s="11"/>
      <c r="H355" s="11"/>
      <c r="I355" s="11"/>
      <c r="J355" s="11"/>
      <c r="K355" s="11"/>
    </row>
    <row r="356" spans="2:11" ht="12.75" customHeight="1" x14ac:dyDescent="0.2">
      <c r="B356" s="9"/>
      <c r="C356" s="10"/>
      <c r="D356" s="9"/>
      <c r="E356" s="11"/>
      <c r="F356" s="11"/>
      <c r="G356" s="11"/>
      <c r="H356" s="11"/>
      <c r="I356" s="11"/>
      <c r="J356" s="11"/>
      <c r="K356" s="11"/>
    </row>
    <row r="357" spans="2:11" ht="12.75" customHeight="1" x14ac:dyDescent="0.2">
      <c r="B357" s="9"/>
      <c r="C357" s="10"/>
      <c r="D357" s="9"/>
      <c r="E357" s="11"/>
      <c r="F357" s="11"/>
      <c r="G357" s="11"/>
      <c r="H357" s="11"/>
      <c r="I357" s="11"/>
      <c r="J357" s="11"/>
      <c r="K357" s="11"/>
    </row>
    <row r="358" spans="2:11" ht="12.75" customHeight="1" x14ac:dyDescent="0.2">
      <c r="B358" s="9"/>
      <c r="C358" s="10"/>
      <c r="D358" s="9"/>
      <c r="E358" s="11"/>
      <c r="F358" s="11"/>
      <c r="G358" s="11"/>
      <c r="H358" s="11"/>
      <c r="I358" s="11"/>
      <c r="J358" s="11"/>
      <c r="K358" s="11"/>
    </row>
    <row r="359" spans="2:11" ht="12.75" customHeight="1" x14ac:dyDescent="0.2">
      <c r="B359" s="9"/>
      <c r="C359" s="10"/>
      <c r="D359" s="9"/>
      <c r="E359" s="11"/>
      <c r="F359" s="11"/>
      <c r="G359" s="11"/>
      <c r="H359" s="11"/>
      <c r="I359" s="11"/>
      <c r="J359" s="11"/>
      <c r="K359" s="11"/>
    </row>
    <row r="360" spans="2:11" ht="12.75" customHeight="1" x14ac:dyDescent="0.2">
      <c r="B360" s="9"/>
      <c r="C360" s="10"/>
      <c r="D360" s="9"/>
      <c r="E360" s="11"/>
      <c r="F360" s="11"/>
      <c r="G360" s="11"/>
      <c r="H360" s="11"/>
      <c r="I360" s="11"/>
      <c r="J360" s="11"/>
      <c r="K360" s="11"/>
    </row>
    <row r="361" spans="2:11" ht="12.75" customHeight="1" x14ac:dyDescent="0.2">
      <c r="B361" s="9"/>
      <c r="C361" s="10"/>
      <c r="D361" s="9"/>
      <c r="E361" s="11"/>
      <c r="F361" s="11"/>
      <c r="G361" s="11"/>
      <c r="H361" s="11"/>
      <c r="I361" s="11"/>
      <c r="J361" s="11"/>
      <c r="K361" s="11"/>
    </row>
    <row r="362" spans="2:11" ht="12.75" customHeight="1" x14ac:dyDescent="0.2">
      <c r="B362" s="9"/>
      <c r="C362" s="10"/>
      <c r="D362" s="9"/>
      <c r="E362" s="11"/>
      <c r="F362" s="11"/>
      <c r="G362" s="11"/>
      <c r="H362" s="11"/>
      <c r="I362" s="11"/>
      <c r="J362" s="11"/>
      <c r="K362" s="11"/>
    </row>
    <row r="363" spans="2:11" ht="12.75" customHeight="1" x14ac:dyDescent="0.2">
      <c r="B363" s="9"/>
      <c r="C363" s="10"/>
      <c r="D363" s="9"/>
      <c r="E363" s="11"/>
      <c r="F363" s="11"/>
      <c r="G363" s="11"/>
      <c r="H363" s="11"/>
      <c r="I363" s="11"/>
      <c r="J363" s="11"/>
      <c r="K363" s="11"/>
    </row>
    <row r="364" spans="2:11" ht="12.75" customHeight="1" x14ac:dyDescent="0.2">
      <c r="B364" s="9"/>
      <c r="C364" s="10"/>
      <c r="D364" s="9"/>
      <c r="E364" s="11"/>
      <c r="F364" s="11"/>
      <c r="G364" s="11"/>
      <c r="H364" s="11"/>
      <c r="I364" s="11"/>
      <c r="J364" s="11"/>
      <c r="K364" s="11"/>
    </row>
    <row r="365" spans="2:11" ht="12.75" customHeight="1" x14ac:dyDescent="0.2">
      <c r="B365" s="9"/>
      <c r="C365" s="10"/>
      <c r="D365" s="9"/>
      <c r="E365" s="11"/>
      <c r="F365" s="11"/>
      <c r="G365" s="11"/>
      <c r="H365" s="11"/>
      <c r="I365" s="11"/>
      <c r="J365" s="11"/>
      <c r="K365" s="11"/>
    </row>
    <row r="366" spans="2:11" ht="12.75" customHeight="1" x14ac:dyDescent="0.2">
      <c r="B366" s="9"/>
      <c r="C366" s="10"/>
      <c r="D366" s="9"/>
      <c r="E366" s="11"/>
      <c r="F366" s="11"/>
      <c r="G366" s="11"/>
      <c r="H366" s="11"/>
      <c r="I366" s="11"/>
      <c r="J366" s="11"/>
      <c r="K366" s="11"/>
    </row>
    <row r="367" spans="2:11" ht="12.75" customHeight="1" x14ac:dyDescent="0.2">
      <c r="B367" s="9"/>
      <c r="C367" s="10"/>
      <c r="D367" s="9"/>
      <c r="E367" s="11"/>
      <c r="F367" s="11"/>
      <c r="G367" s="11"/>
      <c r="H367" s="11"/>
      <c r="I367" s="11"/>
      <c r="J367" s="11"/>
      <c r="K367" s="11"/>
    </row>
    <row r="368" spans="2:11" ht="12.75" customHeight="1" x14ac:dyDescent="0.2">
      <c r="B368" s="9"/>
      <c r="C368" s="10"/>
      <c r="D368" s="9"/>
      <c r="E368" s="11"/>
      <c r="F368" s="11"/>
      <c r="G368" s="11"/>
      <c r="H368" s="11"/>
      <c r="I368" s="11"/>
      <c r="J368" s="11"/>
      <c r="K368" s="11"/>
    </row>
    <row r="369" spans="2:11" ht="12.75" customHeight="1" x14ac:dyDescent="0.2">
      <c r="B369" s="9"/>
      <c r="C369" s="10"/>
      <c r="D369" s="9"/>
      <c r="E369" s="11"/>
      <c r="F369" s="11"/>
      <c r="G369" s="11"/>
      <c r="H369" s="11"/>
      <c r="I369" s="11"/>
      <c r="J369" s="11"/>
      <c r="K369" s="11"/>
    </row>
    <row r="370" spans="2:11" ht="12.75" customHeight="1" x14ac:dyDescent="0.2">
      <c r="B370" s="9"/>
      <c r="C370" s="10"/>
      <c r="D370" s="9"/>
      <c r="E370" s="11"/>
      <c r="F370" s="11"/>
      <c r="G370" s="11"/>
      <c r="H370" s="11"/>
      <c r="I370" s="11"/>
      <c r="J370" s="11"/>
      <c r="K370" s="11"/>
    </row>
    <row r="371" spans="2:11" ht="12.75" customHeight="1" x14ac:dyDescent="0.2">
      <c r="B371" s="9"/>
      <c r="C371" s="10"/>
      <c r="D371" s="9"/>
      <c r="E371" s="11"/>
      <c r="F371" s="11"/>
      <c r="G371" s="11"/>
      <c r="H371" s="11"/>
      <c r="I371" s="11"/>
      <c r="J371" s="11"/>
      <c r="K371" s="11"/>
    </row>
    <row r="372" spans="2:11" ht="12.75" customHeight="1" x14ac:dyDescent="0.2">
      <c r="B372" s="9"/>
      <c r="C372" s="10"/>
      <c r="D372" s="9"/>
      <c r="E372" s="11"/>
      <c r="F372" s="11"/>
      <c r="G372" s="11"/>
      <c r="H372" s="11"/>
      <c r="I372" s="11"/>
      <c r="J372" s="11"/>
      <c r="K372" s="11"/>
    </row>
    <row r="373" spans="2:11" ht="12.75" customHeight="1" x14ac:dyDescent="0.2">
      <c r="B373" s="9"/>
      <c r="C373" s="10"/>
      <c r="D373" s="9"/>
      <c r="E373" s="11"/>
      <c r="F373" s="11"/>
      <c r="G373" s="11"/>
      <c r="H373" s="11"/>
      <c r="I373" s="11"/>
      <c r="J373" s="11"/>
      <c r="K373" s="11"/>
    </row>
    <row r="374" spans="2:11" ht="12.75" customHeight="1" x14ac:dyDescent="0.2">
      <c r="B374" s="9"/>
      <c r="C374" s="10"/>
      <c r="D374" s="9"/>
      <c r="E374" s="11"/>
      <c r="F374" s="11"/>
      <c r="G374" s="11"/>
      <c r="H374" s="11"/>
      <c r="I374" s="11"/>
      <c r="J374" s="11"/>
      <c r="K374" s="11"/>
    </row>
    <row r="375" spans="2:11" ht="12.75" customHeight="1" x14ac:dyDescent="0.2">
      <c r="B375" s="9"/>
      <c r="C375" s="10"/>
      <c r="D375" s="9"/>
      <c r="E375" s="11"/>
      <c r="F375" s="11"/>
      <c r="G375" s="11"/>
      <c r="H375" s="11"/>
      <c r="I375" s="11"/>
      <c r="J375" s="11"/>
      <c r="K375" s="11"/>
    </row>
    <row r="376" spans="2:11" ht="12.75" customHeight="1" x14ac:dyDescent="0.2">
      <c r="B376" s="9"/>
      <c r="C376" s="10"/>
      <c r="D376" s="9"/>
      <c r="E376" s="11"/>
      <c r="F376" s="11"/>
      <c r="G376" s="11"/>
      <c r="H376" s="11"/>
      <c r="I376" s="11"/>
      <c r="J376" s="11"/>
      <c r="K376" s="11"/>
    </row>
    <row r="377" spans="2:11" ht="12.75" customHeight="1" x14ac:dyDescent="0.2">
      <c r="B377" s="9"/>
      <c r="C377" s="10"/>
      <c r="D377" s="9"/>
      <c r="E377" s="11"/>
      <c r="F377" s="11"/>
      <c r="G377" s="11"/>
      <c r="H377" s="11"/>
      <c r="I377" s="11"/>
      <c r="J377" s="11"/>
      <c r="K377" s="11"/>
    </row>
    <row r="378" spans="2:11" ht="12.75" customHeight="1" x14ac:dyDescent="0.2">
      <c r="B378" s="9"/>
      <c r="C378" s="10"/>
      <c r="D378" s="9"/>
      <c r="E378" s="11"/>
      <c r="F378" s="11"/>
      <c r="G378" s="11"/>
      <c r="H378" s="11"/>
      <c r="I378" s="11"/>
      <c r="J378" s="11"/>
      <c r="K378" s="11"/>
    </row>
    <row r="379" spans="2:11" ht="12.75" customHeight="1" x14ac:dyDescent="0.2">
      <c r="B379" s="9"/>
      <c r="C379" s="10"/>
      <c r="D379" s="9"/>
      <c r="E379" s="11"/>
      <c r="F379" s="11"/>
      <c r="G379" s="11"/>
      <c r="H379" s="11"/>
      <c r="I379" s="11"/>
      <c r="J379" s="11"/>
      <c r="K379" s="11"/>
    </row>
    <row r="380" spans="2:11" ht="12.75" customHeight="1" x14ac:dyDescent="0.2">
      <c r="B380" s="9"/>
      <c r="C380" s="10"/>
      <c r="D380" s="9"/>
      <c r="E380" s="11"/>
      <c r="F380" s="11"/>
      <c r="G380" s="11"/>
      <c r="H380" s="11"/>
      <c r="I380" s="11"/>
      <c r="J380" s="11"/>
      <c r="K380" s="11"/>
    </row>
    <row r="381" spans="2:11" ht="12.75" customHeight="1" x14ac:dyDescent="0.2">
      <c r="B381" s="9"/>
      <c r="C381" s="10"/>
      <c r="D381" s="9"/>
      <c r="E381" s="11"/>
      <c r="F381" s="11"/>
      <c r="G381" s="11"/>
      <c r="H381" s="11"/>
      <c r="I381" s="11"/>
      <c r="J381" s="11"/>
      <c r="K381" s="11"/>
    </row>
    <row r="382" spans="2:11" ht="12.75" customHeight="1" x14ac:dyDescent="0.2">
      <c r="B382" s="9"/>
      <c r="C382" s="10"/>
      <c r="D382" s="9"/>
      <c r="E382" s="11"/>
      <c r="F382" s="11"/>
      <c r="G382" s="11"/>
      <c r="H382" s="11"/>
      <c r="I382" s="11"/>
      <c r="J382" s="11"/>
      <c r="K382" s="11"/>
    </row>
    <row r="383" spans="2:11" ht="12.75" customHeight="1" x14ac:dyDescent="0.2">
      <c r="B383" s="9"/>
      <c r="C383" s="10"/>
      <c r="D383" s="9"/>
      <c r="E383" s="11"/>
      <c r="F383" s="11"/>
      <c r="G383" s="11"/>
      <c r="H383" s="11"/>
      <c r="I383" s="11"/>
      <c r="J383" s="11"/>
      <c r="K383" s="11"/>
    </row>
    <row r="384" spans="2:11" ht="12.75" customHeight="1" x14ac:dyDescent="0.2">
      <c r="B384" s="9"/>
      <c r="C384" s="10"/>
      <c r="D384" s="9"/>
      <c r="E384" s="11"/>
      <c r="F384" s="11"/>
      <c r="G384" s="11"/>
      <c r="H384" s="11"/>
      <c r="I384" s="11"/>
      <c r="J384" s="11"/>
      <c r="K384" s="11"/>
    </row>
    <row r="385" spans="2:11" ht="12.75" customHeight="1" x14ac:dyDescent="0.2">
      <c r="B385" s="9"/>
      <c r="C385" s="10"/>
      <c r="D385" s="9"/>
      <c r="E385" s="11"/>
      <c r="F385" s="11"/>
      <c r="G385" s="11"/>
      <c r="H385" s="11"/>
      <c r="I385" s="11"/>
      <c r="J385" s="11"/>
      <c r="K385" s="11"/>
    </row>
    <row r="386" spans="2:11" ht="12.75" customHeight="1" x14ac:dyDescent="0.2">
      <c r="B386" s="9"/>
      <c r="C386" s="10"/>
      <c r="D386" s="9"/>
      <c r="E386" s="11"/>
      <c r="F386" s="11"/>
      <c r="G386" s="11"/>
      <c r="H386" s="11"/>
      <c r="I386" s="11"/>
      <c r="J386" s="11"/>
      <c r="K386" s="11"/>
    </row>
    <row r="387" spans="2:11" ht="12.75" customHeight="1" x14ac:dyDescent="0.2">
      <c r="B387" s="9"/>
      <c r="C387" s="10"/>
      <c r="D387" s="9"/>
      <c r="E387" s="11"/>
      <c r="F387" s="11"/>
      <c r="G387" s="11"/>
      <c r="H387" s="11"/>
      <c r="I387" s="11"/>
      <c r="J387" s="11"/>
      <c r="K387" s="11"/>
    </row>
    <row r="388" spans="2:11" ht="12.75" customHeight="1" x14ac:dyDescent="0.2">
      <c r="B388" s="9"/>
      <c r="C388" s="10"/>
      <c r="D388" s="9"/>
      <c r="E388" s="11"/>
      <c r="F388" s="11"/>
      <c r="G388" s="11"/>
      <c r="H388" s="11"/>
      <c r="I388" s="11"/>
      <c r="J388" s="11"/>
      <c r="K388" s="11"/>
    </row>
    <row r="389" spans="2:11" ht="12.75" customHeight="1" x14ac:dyDescent="0.2">
      <c r="B389" s="9"/>
      <c r="C389" s="10"/>
      <c r="D389" s="9"/>
      <c r="E389" s="11"/>
      <c r="F389" s="11"/>
      <c r="G389" s="11"/>
      <c r="H389" s="11"/>
      <c r="I389" s="11"/>
      <c r="J389" s="11"/>
      <c r="K389" s="11"/>
    </row>
    <row r="390" spans="2:11" ht="12.75" customHeight="1" x14ac:dyDescent="0.2">
      <c r="B390" s="9"/>
      <c r="C390" s="10"/>
      <c r="D390" s="9"/>
      <c r="E390" s="11"/>
      <c r="F390" s="11"/>
      <c r="G390" s="11"/>
      <c r="H390" s="11"/>
      <c r="I390" s="11"/>
      <c r="J390" s="11"/>
      <c r="K390" s="11"/>
    </row>
    <row r="391" spans="2:11" ht="12.75" customHeight="1" x14ac:dyDescent="0.2">
      <c r="B391" s="9"/>
      <c r="C391" s="10"/>
      <c r="D391" s="9"/>
      <c r="E391" s="11"/>
      <c r="F391" s="11"/>
      <c r="G391" s="11"/>
      <c r="H391" s="11"/>
      <c r="I391" s="11"/>
      <c r="J391" s="11"/>
      <c r="K391" s="11"/>
    </row>
    <row r="392" spans="2:11" ht="12.75" customHeight="1" x14ac:dyDescent="0.2">
      <c r="B392" s="9"/>
      <c r="C392" s="10"/>
      <c r="D392" s="9"/>
      <c r="E392" s="11"/>
      <c r="F392" s="11"/>
      <c r="G392" s="11"/>
      <c r="H392" s="11"/>
      <c r="I392" s="11"/>
      <c r="J392" s="11"/>
      <c r="K392" s="11"/>
    </row>
    <row r="393" spans="2:11" ht="12.75" customHeight="1" x14ac:dyDescent="0.2">
      <c r="B393" s="9"/>
      <c r="C393" s="10"/>
      <c r="D393" s="9"/>
      <c r="E393" s="11"/>
      <c r="F393" s="11"/>
      <c r="G393" s="11"/>
      <c r="H393" s="11"/>
      <c r="I393" s="11"/>
      <c r="J393" s="11"/>
      <c r="K393" s="11"/>
    </row>
    <row r="394" spans="2:11" ht="12.75" customHeight="1" x14ac:dyDescent="0.2">
      <c r="B394" s="9"/>
      <c r="C394" s="10"/>
      <c r="D394" s="9"/>
      <c r="E394" s="11"/>
      <c r="F394" s="11"/>
      <c r="G394" s="11"/>
      <c r="H394" s="11"/>
      <c r="I394" s="11"/>
      <c r="J394" s="11"/>
      <c r="K394" s="11"/>
    </row>
    <row r="395" spans="2:11" ht="12.75" customHeight="1" x14ac:dyDescent="0.2">
      <c r="B395" s="9"/>
      <c r="C395" s="10"/>
      <c r="D395" s="9"/>
      <c r="E395" s="11"/>
      <c r="F395" s="11"/>
      <c r="G395" s="11"/>
      <c r="H395" s="11"/>
      <c r="I395" s="11"/>
      <c r="J395" s="11"/>
      <c r="K395" s="11"/>
    </row>
    <row r="396" spans="2:11" ht="12.75" customHeight="1" x14ac:dyDescent="0.2">
      <c r="B396" s="9"/>
      <c r="C396" s="10"/>
      <c r="D396" s="9"/>
      <c r="E396" s="11"/>
      <c r="F396" s="11"/>
      <c r="G396" s="11"/>
      <c r="H396" s="11"/>
      <c r="I396" s="11"/>
      <c r="J396" s="11"/>
      <c r="K396" s="11"/>
    </row>
    <row r="397" spans="2:11" ht="12.75" customHeight="1" x14ac:dyDescent="0.2">
      <c r="B397" s="9"/>
      <c r="C397" s="10"/>
      <c r="D397" s="9"/>
      <c r="E397" s="11"/>
      <c r="F397" s="11"/>
      <c r="G397" s="11"/>
      <c r="H397" s="11"/>
      <c r="I397" s="11"/>
      <c r="J397" s="11"/>
      <c r="K397" s="11"/>
    </row>
    <row r="398" spans="2:11" ht="12.75" customHeight="1" x14ac:dyDescent="0.2">
      <c r="B398" s="9"/>
      <c r="C398" s="10"/>
      <c r="D398" s="9"/>
      <c r="E398" s="11"/>
      <c r="F398" s="11"/>
      <c r="G398" s="11"/>
      <c r="H398" s="11"/>
      <c r="I398" s="11"/>
      <c r="J398" s="11"/>
      <c r="K398" s="11"/>
    </row>
    <row r="399" spans="2:11" ht="12.75" customHeight="1" x14ac:dyDescent="0.2">
      <c r="B399" s="9"/>
      <c r="C399" s="10"/>
      <c r="D399" s="9"/>
      <c r="E399" s="11"/>
      <c r="F399" s="11"/>
      <c r="G399" s="11"/>
      <c r="H399" s="11"/>
      <c r="I399" s="11"/>
      <c r="J399" s="11"/>
      <c r="K399" s="11"/>
    </row>
    <row r="400" spans="2:11" ht="12.75" customHeight="1" x14ac:dyDescent="0.2">
      <c r="B400" s="9"/>
      <c r="C400" s="10"/>
      <c r="D400" s="9"/>
      <c r="E400" s="11"/>
      <c r="F400" s="11"/>
      <c r="G400" s="11"/>
      <c r="H400" s="11"/>
      <c r="I400" s="11"/>
      <c r="J400" s="11"/>
      <c r="K400" s="11"/>
    </row>
    <row r="401" spans="2:11" ht="12.75" customHeight="1" x14ac:dyDescent="0.2">
      <c r="B401" s="9"/>
      <c r="C401" s="10"/>
      <c r="D401" s="9"/>
      <c r="E401" s="11"/>
      <c r="F401" s="11"/>
      <c r="G401" s="11"/>
      <c r="H401" s="11"/>
      <c r="I401" s="11"/>
      <c r="J401" s="11"/>
      <c r="K401" s="11"/>
    </row>
    <row r="402" spans="2:11" ht="12.75" customHeight="1" x14ac:dyDescent="0.2">
      <c r="B402" s="9"/>
      <c r="C402" s="10"/>
      <c r="D402" s="9"/>
      <c r="E402" s="11"/>
      <c r="F402" s="11"/>
      <c r="G402" s="11"/>
      <c r="H402" s="11"/>
      <c r="I402" s="11"/>
      <c r="J402" s="11"/>
      <c r="K402" s="11"/>
    </row>
    <row r="403" spans="2:11" ht="12.75" customHeight="1" x14ac:dyDescent="0.2">
      <c r="B403" s="9"/>
      <c r="C403" s="10"/>
      <c r="D403" s="9"/>
      <c r="E403" s="11"/>
      <c r="F403" s="11"/>
      <c r="G403" s="11"/>
      <c r="H403" s="11"/>
      <c r="I403" s="11"/>
      <c r="J403" s="11"/>
      <c r="K403" s="11"/>
    </row>
    <row r="404" spans="2:11" ht="12.75" customHeight="1" x14ac:dyDescent="0.2">
      <c r="B404" s="9"/>
      <c r="C404" s="10"/>
      <c r="D404" s="9"/>
      <c r="E404" s="11"/>
      <c r="F404" s="11"/>
      <c r="G404" s="11"/>
      <c r="H404" s="11"/>
      <c r="I404" s="11"/>
      <c r="J404" s="11"/>
      <c r="K404" s="11"/>
    </row>
    <row r="405" spans="2:11" ht="12.75" customHeight="1" x14ac:dyDescent="0.2">
      <c r="B405" s="9"/>
      <c r="C405" s="10"/>
      <c r="D405" s="9"/>
      <c r="E405" s="11"/>
      <c r="F405" s="11"/>
      <c r="G405" s="11"/>
      <c r="H405" s="11"/>
      <c r="I405" s="11"/>
      <c r="J405" s="11"/>
      <c r="K405" s="11"/>
    </row>
    <row r="406" spans="2:11" ht="12.75" customHeight="1" x14ac:dyDescent="0.2">
      <c r="B406" s="9"/>
      <c r="C406" s="10"/>
      <c r="D406" s="9"/>
      <c r="E406" s="11"/>
      <c r="F406" s="11"/>
      <c r="G406" s="11"/>
      <c r="H406" s="11"/>
      <c r="I406" s="11"/>
      <c r="J406" s="11"/>
      <c r="K406" s="11"/>
    </row>
    <row r="407" spans="2:11" ht="12.75" customHeight="1" x14ac:dyDescent="0.2">
      <c r="B407" s="9"/>
      <c r="C407" s="10"/>
      <c r="D407" s="9"/>
      <c r="E407" s="11"/>
      <c r="F407" s="11"/>
      <c r="G407" s="11"/>
      <c r="H407" s="11"/>
      <c r="I407" s="11"/>
      <c r="J407" s="11"/>
      <c r="K407" s="11"/>
    </row>
    <row r="408" spans="2:11" ht="12.75" customHeight="1" x14ac:dyDescent="0.2">
      <c r="B408" s="9"/>
      <c r="C408" s="10"/>
      <c r="D408" s="9"/>
      <c r="E408" s="11"/>
      <c r="F408" s="11"/>
      <c r="G408" s="11"/>
      <c r="H408" s="11"/>
      <c r="I408" s="11"/>
      <c r="J408" s="11"/>
      <c r="K408" s="11"/>
    </row>
    <row r="409" spans="2:11" ht="12.75" customHeight="1" x14ac:dyDescent="0.2">
      <c r="B409" s="9"/>
      <c r="C409" s="10"/>
      <c r="D409" s="9"/>
      <c r="E409" s="11"/>
      <c r="F409" s="11"/>
      <c r="G409" s="11"/>
      <c r="H409" s="11"/>
      <c r="I409" s="11"/>
      <c r="J409" s="11"/>
      <c r="K409" s="11"/>
    </row>
    <row r="410" spans="2:11" ht="12.75" customHeight="1" x14ac:dyDescent="0.2">
      <c r="B410" s="9"/>
      <c r="C410" s="10"/>
      <c r="D410" s="9"/>
      <c r="E410" s="11"/>
      <c r="F410" s="11"/>
      <c r="G410" s="11"/>
      <c r="H410" s="11"/>
      <c r="I410" s="11"/>
      <c r="J410" s="11"/>
      <c r="K410" s="11"/>
    </row>
    <row r="411" spans="2:11" ht="12.75" customHeight="1" x14ac:dyDescent="0.2">
      <c r="B411" s="9"/>
      <c r="C411" s="10"/>
      <c r="D411" s="9"/>
      <c r="E411" s="11"/>
      <c r="F411" s="11"/>
      <c r="G411" s="11"/>
      <c r="H411" s="11"/>
      <c r="I411" s="11"/>
      <c r="J411" s="11"/>
      <c r="K411" s="11"/>
    </row>
    <row r="412" spans="2:11" ht="12.75" customHeight="1" x14ac:dyDescent="0.2">
      <c r="B412" s="9"/>
      <c r="C412" s="10"/>
      <c r="D412" s="9"/>
      <c r="E412" s="11"/>
      <c r="F412" s="11"/>
      <c r="G412" s="11"/>
      <c r="H412" s="11"/>
      <c r="I412" s="11"/>
      <c r="J412" s="11"/>
      <c r="K412" s="11"/>
    </row>
    <row r="413" spans="2:11" ht="12.75" customHeight="1" x14ac:dyDescent="0.2">
      <c r="B413" s="9"/>
      <c r="C413" s="10"/>
      <c r="D413" s="9"/>
      <c r="E413" s="11"/>
      <c r="F413" s="11"/>
      <c r="G413" s="11"/>
      <c r="H413" s="11"/>
      <c r="I413" s="11"/>
      <c r="J413" s="11"/>
      <c r="K413" s="11"/>
    </row>
    <row r="414" spans="2:11" ht="12.75" customHeight="1" x14ac:dyDescent="0.2">
      <c r="B414" s="9"/>
      <c r="C414" s="10"/>
      <c r="D414" s="9"/>
      <c r="E414" s="11"/>
      <c r="F414" s="11"/>
      <c r="G414" s="11"/>
      <c r="H414" s="11"/>
      <c r="I414" s="11"/>
      <c r="J414" s="11"/>
      <c r="K414" s="11"/>
    </row>
    <row r="415" spans="2:11" ht="12.75" customHeight="1" x14ac:dyDescent="0.2">
      <c r="B415" s="9"/>
      <c r="C415" s="10"/>
      <c r="D415" s="9"/>
      <c r="E415" s="11"/>
      <c r="F415" s="11"/>
      <c r="G415" s="11"/>
      <c r="H415" s="11"/>
      <c r="I415" s="11"/>
      <c r="J415" s="11"/>
      <c r="K415" s="11"/>
    </row>
    <row r="416" spans="2:11" ht="12.75" customHeight="1" x14ac:dyDescent="0.2">
      <c r="B416" s="9"/>
      <c r="C416" s="10"/>
      <c r="D416" s="9"/>
      <c r="E416" s="11"/>
      <c r="F416" s="11"/>
      <c r="G416" s="11"/>
      <c r="H416" s="11"/>
      <c r="I416" s="11"/>
      <c r="J416" s="11"/>
      <c r="K416" s="11"/>
    </row>
    <row r="417" spans="2:11" ht="12.75" customHeight="1" x14ac:dyDescent="0.2">
      <c r="B417" s="9"/>
      <c r="C417" s="10"/>
      <c r="D417" s="9"/>
      <c r="E417" s="11"/>
      <c r="F417" s="11"/>
      <c r="G417" s="11"/>
      <c r="H417" s="11"/>
      <c r="I417" s="11"/>
      <c r="J417" s="11"/>
      <c r="K417" s="11"/>
    </row>
    <row r="418" spans="2:11" ht="12.75" customHeight="1" x14ac:dyDescent="0.2">
      <c r="B418" s="9"/>
      <c r="C418" s="10"/>
      <c r="D418" s="9"/>
      <c r="E418" s="11"/>
      <c r="F418" s="11"/>
      <c r="G418" s="11"/>
      <c r="H418" s="11"/>
      <c r="I418" s="11"/>
      <c r="J418" s="11"/>
      <c r="K418" s="11"/>
    </row>
    <row r="419" spans="2:11" ht="12.75" customHeight="1" x14ac:dyDescent="0.2">
      <c r="B419" s="9"/>
      <c r="C419" s="10"/>
      <c r="D419" s="9"/>
      <c r="E419" s="11"/>
      <c r="F419" s="11"/>
      <c r="G419" s="11"/>
      <c r="H419" s="11"/>
      <c r="I419" s="11"/>
      <c r="J419" s="11"/>
      <c r="K419" s="11"/>
    </row>
    <row r="420" spans="2:11" ht="12.75" customHeight="1" x14ac:dyDescent="0.2">
      <c r="B420" s="9"/>
      <c r="C420" s="10"/>
      <c r="D420" s="9"/>
      <c r="E420" s="11"/>
      <c r="F420" s="11"/>
      <c r="G420" s="11"/>
      <c r="H420" s="11"/>
      <c r="I420" s="11"/>
      <c r="J420" s="11"/>
      <c r="K420" s="11"/>
    </row>
    <row r="421" spans="2:11" ht="12.75" customHeight="1" x14ac:dyDescent="0.2">
      <c r="B421" s="9"/>
      <c r="C421" s="10"/>
      <c r="D421" s="9"/>
      <c r="E421" s="11"/>
      <c r="F421" s="11"/>
      <c r="G421" s="11"/>
      <c r="H421" s="11"/>
      <c r="I421" s="11"/>
      <c r="J421" s="11"/>
      <c r="K421" s="11"/>
    </row>
    <row r="422" spans="2:11" ht="12.75" customHeight="1" x14ac:dyDescent="0.2">
      <c r="B422" s="9"/>
      <c r="C422" s="10"/>
      <c r="D422" s="9"/>
      <c r="E422" s="11"/>
      <c r="F422" s="11"/>
      <c r="G422" s="11"/>
      <c r="H422" s="11"/>
      <c r="I422" s="11"/>
      <c r="J422" s="11"/>
      <c r="K422" s="11"/>
    </row>
    <row r="423" spans="2:11" ht="12.75" customHeight="1" x14ac:dyDescent="0.2">
      <c r="B423" s="9"/>
      <c r="C423" s="10"/>
      <c r="D423" s="9"/>
      <c r="E423" s="11"/>
      <c r="F423" s="11"/>
      <c r="G423" s="11"/>
      <c r="H423" s="11"/>
      <c r="I423" s="11"/>
      <c r="J423" s="11"/>
      <c r="K423" s="11"/>
    </row>
    <row r="424" spans="2:11" ht="12.75" customHeight="1" x14ac:dyDescent="0.2">
      <c r="B424" s="9"/>
      <c r="C424" s="10"/>
      <c r="D424" s="9"/>
      <c r="E424" s="11"/>
      <c r="F424" s="11"/>
      <c r="G424" s="11"/>
      <c r="H424" s="11"/>
      <c r="I424" s="11"/>
      <c r="J424" s="11"/>
      <c r="K424" s="11"/>
    </row>
    <row r="425" spans="2:11" ht="12.75" customHeight="1" x14ac:dyDescent="0.2">
      <c r="B425" s="9"/>
      <c r="C425" s="10"/>
      <c r="D425" s="9"/>
      <c r="E425" s="11"/>
      <c r="F425" s="11"/>
      <c r="G425" s="11"/>
      <c r="H425" s="11"/>
      <c r="I425" s="11"/>
      <c r="J425" s="11"/>
      <c r="K425" s="11"/>
    </row>
    <row r="426" spans="2:11" ht="12.75" customHeight="1" x14ac:dyDescent="0.2">
      <c r="B426" s="9"/>
      <c r="C426" s="10"/>
      <c r="D426" s="9"/>
      <c r="E426" s="11"/>
      <c r="F426" s="11"/>
      <c r="G426" s="11"/>
      <c r="H426" s="11"/>
      <c r="I426" s="11"/>
      <c r="J426" s="11"/>
      <c r="K426" s="11"/>
    </row>
    <row r="427" spans="2:11" ht="12.75" customHeight="1" x14ac:dyDescent="0.2">
      <c r="B427" s="9"/>
      <c r="C427" s="10"/>
      <c r="D427" s="9"/>
      <c r="E427" s="11"/>
      <c r="F427" s="11"/>
      <c r="G427" s="11"/>
      <c r="H427" s="11"/>
      <c r="I427" s="11"/>
      <c r="J427" s="11"/>
      <c r="K427" s="11"/>
    </row>
    <row r="428" spans="2:11" ht="12.75" customHeight="1" x14ac:dyDescent="0.2">
      <c r="B428" s="9"/>
      <c r="C428" s="10"/>
      <c r="D428" s="9"/>
      <c r="E428" s="11"/>
      <c r="F428" s="11"/>
      <c r="G428" s="11"/>
      <c r="H428" s="11"/>
      <c r="I428" s="11"/>
      <c r="J428" s="11"/>
      <c r="K428" s="11"/>
    </row>
    <row r="429" spans="2:11" ht="12.75" customHeight="1" x14ac:dyDescent="0.2">
      <c r="B429" s="9"/>
      <c r="C429" s="10"/>
      <c r="D429" s="9"/>
      <c r="E429" s="11"/>
      <c r="F429" s="11"/>
      <c r="G429" s="11"/>
      <c r="H429" s="11"/>
      <c r="I429" s="11"/>
      <c r="J429" s="11"/>
      <c r="K429" s="11"/>
    </row>
    <row r="430" spans="2:11" ht="12.75" customHeight="1" x14ac:dyDescent="0.2">
      <c r="B430" s="9"/>
      <c r="C430" s="10"/>
      <c r="D430" s="9"/>
      <c r="E430" s="11"/>
      <c r="F430" s="11"/>
      <c r="G430" s="11"/>
      <c r="H430" s="11"/>
      <c r="I430" s="11"/>
      <c r="J430" s="11"/>
      <c r="K430" s="11"/>
    </row>
    <row r="431" spans="2:11" ht="12.75" customHeight="1" x14ac:dyDescent="0.2">
      <c r="B431" s="9"/>
      <c r="C431" s="10"/>
      <c r="D431" s="9"/>
      <c r="E431" s="11"/>
      <c r="F431" s="11"/>
      <c r="G431" s="11"/>
      <c r="H431" s="11"/>
      <c r="I431" s="11"/>
      <c r="J431" s="11"/>
      <c r="K431" s="11"/>
    </row>
    <row r="432" spans="2:11" ht="12.75" customHeight="1" x14ac:dyDescent="0.2">
      <c r="B432" s="9"/>
      <c r="C432" s="10"/>
      <c r="D432" s="9"/>
      <c r="E432" s="11"/>
      <c r="F432" s="11"/>
      <c r="G432" s="11"/>
      <c r="H432" s="11"/>
      <c r="I432" s="11"/>
      <c r="J432" s="11"/>
      <c r="K432" s="11"/>
    </row>
    <row r="433" spans="2:11" ht="12.75" customHeight="1" x14ac:dyDescent="0.2">
      <c r="B433" s="9"/>
      <c r="C433" s="10"/>
      <c r="D433" s="9"/>
      <c r="E433" s="11"/>
      <c r="F433" s="11"/>
      <c r="G433" s="11"/>
      <c r="H433" s="11"/>
      <c r="I433" s="11"/>
      <c r="J433" s="11"/>
      <c r="K433" s="11"/>
    </row>
    <row r="434" spans="2:11" ht="12.75" customHeight="1" x14ac:dyDescent="0.2">
      <c r="B434" s="9"/>
      <c r="C434" s="10"/>
      <c r="D434" s="9"/>
      <c r="E434" s="11"/>
      <c r="F434" s="11"/>
      <c r="G434" s="11"/>
      <c r="H434" s="11"/>
      <c r="I434" s="11"/>
      <c r="J434" s="11"/>
      <c r="K434" s="11"/>
    </row>
    <row r="435" spans="2:11" ht="12.75" customHeight="1" x14ac:dyDescent="0.2">
      <c r="B435" s="9"/>
      <c r="C435" s="10"/>
      <c r="D435" s="9"/>
      <c r="E435" s="11"/>
      <c r="F435" s="11"/>
      <c r="G435" s="11"/>
      <c r="H435" s="11"/>
      <c r="I435" s="11"/>
      <c r="J435" s="11"/>
      <c r="K435" s="11"/>
    </row>
    <row r="436" spans="2:11" ht="12.75" customHeight="1" x14ac:dyDescent="0.2">
      <c r="B436" s="9"/>
      <c r="C436" s="10"/>
      <c r="D436" s="9"/>
      <c r="E436" s="11"/>
      <c r="F436" s="11"/>
      <c r="G436" s="11"/>
      <c r="H436" s="11"/>
      <c r="I436" s="11"/>
      <c r="J436" s="11"/>
      <c r="K436" s="11"/>
    </row>
    <row r="437" spans="2:11" ht="12.75" customHeight="1" x14ac:dyDescent="0.2">
      <c r="B437" s="9"/>
      <c r="C437" s="10"/>
      <c r="D437" s="9"/>
      <c r="E437" s="11"/>
      <c r="F437" s="11"/>
      <c r="G437" s="11"/>
      <c r="H437" s="11"/>
      <c r="I437" s="11"/>
      <c r="J437" s="11"/>
      <c r="K437" s="11"/>
    </row>
    <row r="438" spans="2:11" ht="12.75" customHeight="1" x14ac:dyDescent="0.2">
      <c r="B438" s="9"/>
      <c r="C438" s="10"/>
      <c r="D438" s="9"/>
      <c r="E438" s="11"/>
      <c r="F438" s="11"/>
      <c r="G438" s="11"/>
      <c r="H438" s="11"/>
      <c r="I438" s="11"/>
      <c r="J438" s="11"/>
      <c r="K438" s="11"/>
    </row>
    <row r="439" spans="2:11" ht="12.75" customHeight="1" x14ac:dyDescent="0.2">
      <c r="B439" s="9"/>
      <c r="C439" s="10"/>
      <c r="D439" s="9"/>
      <c r="E439" s="11"/>
      <c r="F439" s="11"/>
      <c r="G439" s="11"/>
      <c r="H439" s="11"/>
      <c r="I439" s="11"/>
      <c r="J439" s="11"/>
      <c r="K439" s="11"/>
    </row>
    <row r="440" spans="2:11" ht="12.75" customHeight="1" x14ac:dyDescent="0.2">
      <c r="B440" s="9"/>
      <c r="C440" s="10"/>
      <c r="D440" s="9"/>
      <c r="E440" s="11"/>
      <c r="F440" s="11"/>
      <c r="G440" s="11"/>
      <c r="H440" s="11"/>
      <c r="I440" s="11"/>
      <c r="J440" s="11"/>
      <c r="K440" s="11"/>
    </row>
    <row r="441" spans="2:11" ht="12.75" customHeight="1" x14ac:dyDescent="0.2">
      <c r="B441" s="9"/>
      <c r="C441" s="10"/>
      <c r="D441" s="9"/>
      <c r="E441" s="11"/>
      <c r="F441" s="11"/>
      <c r="G441" s="11"/>
      <c r="H441" s="11"/>
      <c r="I441" s="11"/>
      <c r="J441" s="11"/>
      <c r="K441" s="11"/>
    </row>
    <row r="442" spans="2:11" ht="12.75" customHeight="1" x14ac:dyDescent="0.2">
      <c r="B442" s="9"/>
      <c r="C442" s="10"/>
      <c r="D442" s="9"/>
      <c r="E442" s="11"/>
      <c r="F442" s="11"/>
      <c r="G442" s="11"/>
      <c r="H442" s="11"/>
      <c r="I442" s="11"/>
      <c r="J442" s="11"/>
      <c r="K442" s="11"/>
    </row>
    <row r="443" spans="2:11" ht="12.75" customHeight="1" x14ac:dyDescent="0.2">
      <c r="B443" s="9"/>
      <c r="C443" s="10"/>
      <c r="D443" s="9"/>
      <c r="E443" s="11"/>
      <c r="F443" s="11"/>
      <c r="G443" s="11"/>
      <c r="H443" s="11"/>
      <c r="I443" s="11"/>
      <c r="J443" s="11"/>
      <c r="K443" s="11"/>
    </row>
    <row r="444" spans="2:11" ht="12.75" customHeight="1" x14ac:dyDescent="0.2">
      <c r="B444" s="9"/>
      <c r="C444" s="10"/>
      <c r="D444" s="9"/>
      <c r="E444" s="11"/>
      <c r="F444" s="11"/>
      <c r="G444" s="11"/>
      <c r="H444" s="11"/>
      <c r="I444" s="11"/>
      <c r="J444" s="11"/>
      <c r="K444" s="11"/>
    </row>
    <row r="445" spans="2:11" ht="12.75" customHeight="1" x14ac:dyDescent="0.2">
      <c r="B445" s="9"/>
      <c r="C445" s="10"/>
      <c r="D445" s="9"/>
      <c r="E445" s="11"/>
      <c r="F445" s="11"/>
      <c r="G445" s="11"/>
      <c r="H445" s="11"/>
      <c r="I445" s="11"/>
      <c r="J445" s="11"/>
      <c r="K445" s="11"/>
    </row>
    <row r="446" spans="2:11" ht="12.75" customHeight="1" x14ac:dyDescent="0.2">
      <c r="B446" s="9"/>
      <c r="C446" s="10"/>
      <c r="D446" s="9"/>
      <c r="E446" s="11"/>
      <c r="F446" s="11"/>
      <c r="G446" s="11"/>
      <c r="H446" s="11"/>
      <c r="I446" s="11"/>
      <c r="J446" s="11"/>
      <c r="K446" s="11"/>
    </row>
    <row r="447" spans="2:11" ht="12.75" customHeight="1" x14ac:dyDescent="0.2">
      <c r="B447" s="9"/>
      <c r="C447" s="10"/>
      <c r="D447" s="9"/>
      <c r="E447" s="11"/>
      <c r="F447" s="11"/>
      <c r="G447" s="11"/>
      <c r="H447" s="11"/>
      <c r="I447" s="11"/>
      <c r="J447" s="11"/>
      <c r="K447" s="11"/>
    </row>
    <row r="448" spans="2:11" ht="12.75" customHeight="1" x14ac:dyDescent="0.2">
      <c r="B448" s="9"/>
      <c r="C448" s="10"/>
      <c r="D448" s="9"/>
      <c r="E448" s="11"/>
      <c r="F448" s="11"/>
      <c r="G448" s="11"/>
      <c r="H448" s="11"/>
      <c r="I448" s="11"/>
      <c r="J448" s="11"/>
      <c r="K448" s="11"/>
    </row>
    <row r="449" spans="2:11" ht="12.75" customHeight="1" x14ac:dyDescent="0.2">
      <c r="B449" s="9"/>
      <c r="C449" s="10"/>
      <c r="D449" s="9"/>
      <c r="E449" s="11"/>
      <c r="F449" s="11"/>
      <c r="G449" s="11"/>
      <c r="H449" s="11"/>
      <c r="I449" s="11"/>
      <c r="J449" s="11"/>
      <c r="K449" s="11"/>
    </row>
    <row r="450" spans="2:11" ht="12.75" customHeight="1" x14ac:dyDescent="0.2">
      <c r="B450" s="9"/>
      <c r="C450" s="10"/>
      <c r="D450" s="9"/>
      <c r="E450" s="11"/>
      <c r="F450" s="11"/>
      <c r="G450" s="11"/>
      <c r="H450" s="11"/>
      <c r="I450" s="11"/>
      <c r="J450" s="11"/>
      <c r="K450" s="11"/>
    </row>
    <row r="451" spans="2:11" ht="12.75" customHeight="1" x14ac:dyDescent="0.2">
      <c r="B451" s="9"/>
      <c r="C451" s="10"/>
      <c r="D451" s="9"/>
      <c r="E451" s="11"/>
      <c r="F451" s="11"/>
      <c r="G451" s="11"/>
      <c r="H451" s="11"/>
      <c r="I451" s="11"/>
      <c r="J451" s="11"/>
      <c r="K451" s="11"/>
    </row>
    <row r="452" spans="2:11" ht="12.75" customHeight="1" x14ac:dyDescent="0.2">
      <c r="B452" s="9"/>
      <c r="C452" s="10"/>
      <c r="D452" s="9"/>
      <c r="E452" s="11"/>
      <c r="F452" s="11"/>
      <c r="G452" s="11"/>
      <c r="H452" s="11"/>
      <c r="I452" s="11"/>
      <c r="J452" s="11"/>
      <c r="K452" s="11"/>
    </row>
    <row r="453" spans="2:11" ht="12.75" customHeight="1" x14ac:dyDescent="0.2">
      <c r="B453" s="9"/>
      <c r="C453" s="10"/>
      <c r="D453" s="9"/>
      <c r="E453" s="11"/>
      <c r="F453" s="11"/>
      <c r="G453" s="11"/>
      <c r="H453" s="11"/>
      <c r="I453" s="11"/>
      <c r="J453" s="11"/>
      <c r="K453" s="11"/>
    </row>
    <row r="454" spans="2:11" ht="12.75" customHeight="1" x14ac:dyDescent="0.2">
      <c r="B454" s="9"/>
      <c r="C454" s="10"/>
      <c r="D454" s="9"/>
      <c r="E454" s="11"/>
      <c r="F454" s="11"/>
      <c r="G454" s="11"/>
      <c r="H454" s="11"/>
      <c r="I454" s="11"/>
      <c r="J454" s="11"/>
      <c r="K454" s="11"/>
    </row>
    <row r="455" spans="2:11" ht="12.75" customHeight="1" x14ac:dyDescent="0.2">
      <c r="B455" s="9"/>
      <c r="C455" s="10"/>
      <c r="D455" s="9"/>
      <c r="E455" s="11"/>
      <c r="F455" s="11"/>
      <c r="G455" s="11"/>
      <c r="H455" s="11"/>
      <c r="I455" s="11"/>
      <c r="J455" s="11"/>
      <c r="K455" s="11"/>
    </row>
    <row r="456" spans="2:11" ht="12.75" customHeight="1" x14ac:dyDescent="0.2">
      <c r="B456" s="9"/>
      <c r="C456" s="10"/>
      <c r="D456" s="9"/>
      <c r="E456" s="11"/>
      <c r="F456" s="11"/>
      <c r="G456" s="11"/>
      <c r="H456" s="11"/>
      <c r="I456" s="11"/>
      <c r="J456" s="11"/>
      <c r="K456" s="11"/>
    </row>
    <row r="457" spans="2:11" ht="12.75" customHeight="1" x14ac:dyDescent="0.2">
      <c r="B457" s="9"/>
      <c r="C457" s="10"/>
      <c r="D457" s="9"/>
      <c r="E457" s="11"/>
      <c r="F457" s="11"/>
      <c r="G457" s="11"/>
      <c r="H457" s="11"/>
      <c r="I457" s="11"/>
      <c r="J457" s="11"/>
      <c r="K457" s="11"/>
    </row>
    <row r="458" spans="2:11" ht="12.75" customHeight="1" x14ac:dyDescent="0.2">
      <c r="B458" s="9"/>
      <c r="C458" s="10"/>
      <c r="D458" s="9"/>
      <c r="E458" s="11"/>
      <c r="F458" s="11"/>
      <c r="G458" s="11"/>
      <c r="H458" s="11"/>
      <c r="I458" s="11"/>
      <c r="J458" s="11"/>
      <c r="K458" s="11"/>
    </row>
    <row r="459" spans="2:11" ht="12.75" customHeight="1" x14ac:dyDescent="0.2">
      <c r="B459" s="9"/>
      <c r="C459" s="10"/>
      <c r="D459" s="9"/>
      <c r="E459" s="11"/>
      <c r="F459" s="11"/>
      <c r="G459" s="11"/>
      <c r="H459" s="11"/>
      <c r="I459" s="11"/>
      <c r="J459" s="11"/>
      <c r="K459" s="11"/>
    </row>
    <row r="460" spans="2:11" ht="12.75" customHeight="1" x14ac:dyDescent="0.2">
      <c r="B460" s="9"/>
      <c r="C460" s="10"/>
      <c r="D460" s="9"/>
      <c r="E460" s="11"/>
      <c r="F460" s="11"/>
      <c r="G460" s="11"/>
      <c r="H460" s="11"/>
      <c r="I460" s="11"/>
      <c r="J460" s="11"/>
      <c r="K460" s="11"/>
    </row>
    <row r="461" spans="2:11" ht="12.75" customHeight="1" x14ac:dyDescent="0.2">
      <c r="B461" s="9"/>
      <c r="C461" s="10"/>
      <c r="D461" s="9"/>
      <c r="E461" s="11"/>
      <c r="F461" s="11"/>
      <c r="G461" s="11"/>
      <c r="H461" s="11"/>
      <c r="I461" s="11"/>
      <c r="J461" s="11"/>
      <c r="K461" s="11"/>
    </row>
    <row r="462" spans="2:11" ht="12.75" customHeight="1" x14ac:dyDescent="0.2">
      <c r="B462" s="9"/>
      <c r="C462" s="10"/>
      <c r="D462" s="9"/>
      <c r="E462" s="11"/>
      <c r="F462" s="11"/>
      <c r="G462" s="11"/>
      <c r="H462" s="11"/>
      <c r="I462" s="11"/>
      <c r="J462" s="11"/>
      <c r="K462" s="11"/>
    </row>
    <row r="463" spans="2:11" ht="12.75" customHeight="1" x14ac:dyDescent="0.2">
      <c r="B463" s="9"/>
      <c r="C463" s="10"/>
      <c r="D463" s="9"/>
      <c r="E463" s="11"/>
      <c r="F463" s="11"/>
      <c r="G463" s="11"/>
      <c r="H463" s="11"/>
      <c r="I463" s="11"/>
      <c r="J463" s="11"/>
      <c r="K463" s="11"/>
    </row>
    <row r="464" spans="2:11" ht="12.75" customHeight="1" x14ac:dyDescent="0.2">
      <c r="B464" s="9"/>
      <c r="C464" s="10"/>
      <c r="D464" s="9"/>
      <c r="E464" s="11"/>
      <c r="F464" s="11"/>
      <c r="G464" s="11"/>
      <c r="H464" s="11"/>
      <c r="I464" s="11"/>
      <c r="J464" s="11"/>
      <c r="K464" s="11"/>
    </row>
    <row r="465" spans="2:11" ht="12.75" customHeight="1" x14ac:dyDescent="0.2">
      <c r="B465" s="9"/>
      <c r="C465" s="10"/>
      <c r="D465" s="9"/>
      <c r="E465" s="11"/>
      <c r="F465" s="11"/>
      <c r="G465" s="11"/>
      <c r="H465" s="11"/>
      <c r="I465" s="11"/>
      <c r="J465" s="11"/>
      <c r="K465" s="11"/>
    </row>
    <row r="466" spans="2:11" ht="12.75" customHeight="1" x14ac:dyDescent="0.2">
      <c r="B466" s="9"/>
      <c r="C466" s="10"/>
      <c r="D466" s="9"/>
      <c r="E466" s="11"/>
      <c r="F466" s="11"/>
      <c r="G466" s="11"/>
      <c r="H466" s="11"/>
      <c r="I466" s="11"/>
      <c r="J466" s="11"/>
      <c r="K466" s="11"/>
    </row>
    <row r="467" spans="2:11" ht="12.75" customHeight="1" x14ac:dyDescent="0.2">
      <c r="B467" s="9"/>
      <c r="C467" s="10"/>
      <c r="D467" s="9"/>
      <c r="E467" s="11"/>
      <c r="F467" s="11"/>
      <c r="G467" s="11"/>
      <c r="H467" s="11"/>
      <c r="I467" s="11"/>
      <c r="J467" s="11"/>
      <c r="K467" s="11"/>
    </row>
    <row r="468" spans="2:11" ht="12.75" customHeight="1" x14ac:dyDescent="0.2">
      <c r="B468" s="9"/>
      <c r="C468" s="10"/>
      <c r="D468" s="9"/>
      <c r="E468" s="11"/>
      <c r="F468" s="11"/>
      <c r="G468" s="11"/>
      <c r="H468" s="11"/>
      <c r="I468" s="11"/>
      <c r="J468" s="11"/>
      <c r="K468" s="11"/>
    </row>
    <row r="469" spans="2:11" ht="12.75" customHeight="1" x14ac:dyDescent="0.2">
      <c r="B469" s="9"/>
      <c r="C469" s="10"/>
      <c r="D469" s="9"/>
      <c r="E469" s="11"/>
      <c r="F469" s="11"/>
      <c r="G469" s="11"/>
      <c r="H469" s="11"/>
      <c r="I469" s="11"/>
      <c r="J469" s="11"/>
      <c r="K469" s="11"/>
    </row>
    <row r="470" spans="2:11" ht="12.75" customHeight="1" x14ac:dyDescent="0.2">
      <c r="B470" s="9"/>
      <c r="C470" s="10"/>
      <c r="D470" s="9"/>
      <c r="E470" s="11"/>
      <c r="F470" s="11"/>
      <c r="G470" s="11"/>
      <c r="H470" s="11"/>
      <c r="I470" s="11"/>
      <c r="J470" s="11"/>
      <c r="K470" s="11"/>
    </row>
    <row r="471" spans="2:11" ht="12.75" customHeight="1" x14ac:dyDescent="0.2">
      <c r="B471" s="9"/>
      <c r="C471" s="10"/>
      <c r="D471" s="9"/>
      <c r="E471" s="11"/>
      <c r="F471" s="11"/>
      <c r="G471" s="11"/>
      <c r="H471" s="11"/>
      <c r="I471" s="11"/>
      <c r="J471" s="11"/>
      <c r="K471" s="11"/>
    </row>
    <row r="472" spans="2:11" ht="12.75" customHeight="1" x14ac:dyDescent="0.2">
      <c r="B472" s="9"/>
      <c r="C472" s="10"/>
      <c r="D472" s="9"/>
      <c r="E472" s="11"/>
      <c r="F472" s="11"/>
      <c r="G472" s="11"/>
      <c r="H472" s="11"/>
      <c r="I472" s="11"/>
      <c r="J472" s="11"/>
      <c r="K472" s="11"/>
    </row>
    <row r="473" spans="2:11" ht="12.75" customHeight="1" x14ac:dyDescent="0.2">
      <c r="B473" s="9"/>
      <c r="C473" s="10"/>
      <c r="D473" s="9"/>
      <c r="E473" s="11"/>
      <c r="F473" s="11"/>
      <c r="G473" s="11"/>
      <c r="H473" s="11"/>
      <c r="I473" s="11"/>
      <c r="J473" s="11"/>
      <c r="K473" s="11"/>
    </row>
    <row r="474" spans="2:11" ht="12.75" customHeight="1" x14ac:dyDescent="0.2">
      <c r="B474" s="9"/>
      <c r="C474" s="10"/>
      <c r="D474" s="9"/>
      <c r="E474" s="11"/>
      <c r="F474" s="11"/>
      <c r="G474" s="11"/>
      <c r="H474" s="11"/>
      <c r="I474" s="11"/>
      <c r="J474" s="11"/>
      <c r="K474" s="11"/>
    </row>
    <row r="475" spans="2:11" ht="12.75" customHeight="1" x14ac:dyDescent="0.2">
      <c r="B475" s="9"/>
      <c r="C475" s="10"/>
      <c r="D475" s="9"/>
      <c r="E475" s="11"/>
      <c r="F475" s="11"/>
      <c r="G475" s="11"/>
      <c r="H475" s="11"/>
      <c r="I475" s="11"/>
      <c r="J475" s="11"/>
      <c r="K475" s="11"/>
    </row>
    <row r="476" spans="2:11" ht="12.75" customHeight="1" x14ac:dyDescent="0.2">
      <c r="B476" s="9"/>
      <c r="C476" s="10"/>
      <c r="D476" s="9"/>
      <c r="E476" s="11"/>
      <c r="F476" s="11"/>
      <c r="G476" s="11"/>
      <c r="H476" s="11"/>
      <c r="I476" s="11"/>
      <c r="J476" s="11"/>
      <c r="K476" s="11"/>
    </row>
    <row r="477" spans="2:11" ht="12.75" customHeight="1" x14ac:dyDescent="0.2">
      <c r="B477" s="9"/>
      <c r="C477" s="10"/>
      <c r="D477" s="9"/>
      <c r="E477" s="11"/>
      <c r="F477" s="11"/>
      <c r="G477" s="11"/>
      <c r="H477" s="11"/>
      <c r="I477" s="11"/>
      <c r="J477" s="11"/>
      <c r="K477" s="11"/>
    </row>
    <row r="478" spans="2:11" ht="12.75" customHeight="1" x14ac:dyDescent="0.2">
      <c r="B478" s="9"/>
      <c r="C478" s="10"/>
      <c r="D478" s="9"/>
      <c r="E478" s="11"/>
      <c r="F478" s="11"/>
      <c r="G478" s="11"/>
      <c r="H478" s="11"/>
      <c r="I478" s="11"/>
      <c r="J478" s="11"/>
      <c r="K478" s="11"/>
    </row>
    <row r="479" spans="2:11" ht="12.75" customHeight="1" x14ac:dyDescent="0.2">
      <c r="B479" s="9"/>
      <c r="C479" s="10"/>
      <c r="D479" s="9"/>
      <c r="E479" s="11"/>
      <c r="F479" s="11"/>
      <c r="G479" s="11"/>
      <c r="H479" s="11"/>
      <c r="I479" s="11"/>
      <c r="J479" s="11"/>
      <c r="K479" s="11"/>
    </row>
    <row r="480" spans="2:11" ht="12.75" customHeight="1" x14ac:dyDescent="0.2">
      <c r="B480" s="9"/>
      <c r="C480" s="10"/>
      <c r="D480" s="9"/>
      <c r="E480" s="11"/>
      <c r="F480" s="11"/>
      <c r="G480" s="11"/>
      <c r="H480" s="11"/>
      <c r="I480" s="11"/>
      <c r="J480" s="11"/>
      <c r="K480" s="11"/>
    </row>
    <row r="481" spans="2:11" ht="12.75" customHeight="1" x14ac:dyDescent="0.2">
      <c r="B481" s="9"/>
      <c r="C481" s="10"/>
      <c r="D481" s="9"/>
      <c r="E481" s="11"/>
      <c r="F481" s="11"/>
      <c r="G481" s="11"/>
      <c r="H481" s="11"/>
      <c r="I481" s="11"/>
      <c r="J481" s="11"/>
      <c r="K481" s="11"/>
    </row>
    <row r="482" spans="2:11" ht="12.75" customHeight="1" x14ac:dyDescent="0.2">
      <c r="B482" s="9"/>
      <c r="C482" s="10"/>
      <c r="D482" s="9"/>
      <c r="E482" s="11"/>
      <c r="F482" s="11"/>
      <c r="G482" s="11"/>
      <c r="H482" s="11"/>
      <c r="I482" s="11"/>
      <c r="J482" s="11"/>
      <c r="K482" s="11"/>
    </row>
    <row r="483" spans="2:11" ht="12.75" customHeight="1" x14ac:dyDescent="0.2">
      <c r="B483" s="9"/>
      <c r="C483" s="10"/>
      <c r="D483" s="9"/>
      <c r="E483" s="11"/>
      <c r="F483" s="11"/>
      <c r="G483" s="11"/>
      <c r="H483" s="11"/>
      <c r="I483" s="11"/>
      <c r="J483" s="11"/>
      <c r="K483" s="11"/>
    </row>
    <row r="484" spans="2:11" ht="12.75" customHeight="1" x14ac:dyDescent="0.2">
      <c r="B484" s="9"/>
      <c r="C484" s="10"/>
      <c r="D484" s="9"/>
      <c r="E484" s="11"/>
      <c r="F484" s="11"/>
      <c r="G484" s="11"/>
      <c r="H484" s="11"/>
      <c r="I484" s="11"/>
      <c r="J484" s="11"/>
      <c r="K484" s="11"/>
    </row>
    <row r="485" spans="2:11" ht="12.75" customHeight="1" x14ac:dyDescent="0.2">
      <c r="B485" s="9"/>
      <c r="C485" s="10"/>
      <c r="D485" s="9"/>
      <c r="E485" s="11"/>
      <c r="F485" s="11"/>
      <c r="G485" s="11"/>
      <c r="H485" s="11"/>
      <c r="I485" s="11"/>
      <c r="J485" s="11"/>
      <c r="K485" s="11"/>
    </row>
    <row r="486" spans="2:11" ht="12.75" customHeight="1" x14ac:dyDescent="0.2">
      <c r="B486" s="9"/>
      <c r="C486" s="10"/>
      <c r="D486" s="9"/>
      <c r="E486" s="11"/>
      <c r="F486" s="11"/>
      <c r="G486" s="11"/>
      <c r="H486" s="11"/>
      <c r="I486" s="11"/>
      <c r="J486" s="11"/>
      <c r="K486" s="11"/>
    </row>
    <row r="487" spans="2:11" ht="12.75" customHeight="1" x14ac:dyDescent="0.2">
      <c r="B487" s="9"/>
      <c r="C487" s="10"/>
      <c r="D487" s="9"/>
      <c r="E487" s="11"/>
      <c r="F487" s="11"/>
      <c r="G487" s="11"/>
      <c r="H487" s="11"/>
      <c r="I487" s="11"/>
      <c r="J487" s="11"/>
      <c r="K487" s="11"/>
    </row>
    <row r="488" spans="2:11" ht="12.75" customHeight="1" x14ac:dyDescent="0.2">
      <c r="B488" s="9"/>
      <c r="C488" s="10"/>
      <c r="D488" s="9"/>
      <c r="E488" s="11"/>
      <c r="F488" s="11"/>
      <c r="G488" s="11"/>
      <c r="H488" s="11"/>
      <c r="I488" s="11"/>
      <c r="J488" s="11"/>
      <c r="K488" s="11"/>
    </row>
    <row r="489" spans="2:11" ht="12.75" customHeight="1" x14ac:dyDescent="0.2">
      <c r="B489" s="9"/>
      <c r="C489" s="10"/>
      <c r="D489" s="9"/>
      <c r="E489" s="11"/>
      <c r="F489" s="11"/>
      <c r="G489" s="11"/>
      <c r="H489" s="11"/>
      <c r="I489" s="11"/>
      <c r="J489" s="11"/>
      <c r="K489" s="11"/>
    </row>
    <row r="490" spans="2:11" ht="12.75" customHeight="1" x14ac:dyDescent="0.2">
      <c r="B490" s="9"/>
      <c r="C490" s="10"/>
      <c r="D490" s="9"/>
      <c r="E490" s="11"/>
      <c r="F490" s="11"/>
      <c r="G490" s="11"/>
      <c r="H490" s="11"/>
      <c r="I490" s="11"/>
      <c r="J490" s="11"/>
      <c r="K490" s="11"/>
    </row>
    <row r="491" spans="2:11" ht="12.75" customHeight="1" x14ac:dyDescent="0.2">
      <c r="B491" s="9"/>
      <c r="C491" s="10"/>
      <c r="D491" s="9"/>
      <c r="E491" s="11"/>
      <c r="F491" s="11"/>
      <c r="G491" s="11"/>
      <c r="H491" s="11"/>
      <c r="I491" s="11"/>
      <c r="J491" s="11"/>
      <c r="K491" s="11"/>
    </row>
    <row r="492" spans="2:11" ht="12.75" customHeight="1" x14ac:dyDescent="0.2">
      <c r="B492" s="9"/>
      <c r="C492" s="10"/>
      <c r="D492" s="9"/>
      <c r="E492" s="11"/>
      <c r="F492" s="11"/>
      <c r="G492" s="11"/>
      <c r="H492" s="11"/>
      <c r="I492" s="11"/>
      <c r="J492" s="11"/>
      <c r="K492" s="11"/>
    </row>
    <row r="493" spans="2:11" ht="12.75" customHeight="1" x14ac:dyDescent="0.2">
      <c r="B493" s="9"/>
      <c r="C493" s="10"/>
      <c r="D493" s="9"/>
      <c r="E493" s="11"/>
      <c r="F493" s="11"/>
      <c r="G493" s="11"/>
      <c r="H493" s="11"/>
      <c r="I493" s="11"/>
      <c r="J493" s="11"/>
      <c r="K493" s="11"/>
    </row>
    <row r="494" spans="2:11" ht="12.75" customHeight="1" x14ac:dyDescent="0.2">
      <c r="B494" s="9"/>
      <c r="C494" s="10"/>
      <c r="D494" s="9"/>
      <c r="E494" s="11"/>
      <c r="F494" s="11"/>
      <c r="G494" s="11"/>
      <c r="H494" s="11"/>
      <c r="I494" s="11"/>
      <c r="J494" s="11"/>
      <c r="K494" s="11"/>
    </row>
    <row r="495" spans="2:11" ht="12.75" customHeight="1" x14ac:dyDescent="0.2">
      <c r="B495" s="9"/>
      <c r="C495" s="10"/>
      <c r="D495" s="9"/>
      <c r="E495" s="11"/>
      <c r="F495" s="11"/>
      <c r="G495" s="11"/>
      <c r="H495" s="11"/>
      <c r="I495" s="11"/>
      <c r="J495" s="11"/>
      <c r="K495" s="11"/>
    </row>
    <row r="496" spans="2:11" ht="12.75" customHeight="1" x14ac:dyDescent="0.2">
      <c r="B496" s="9"/>
      <c r="C496" s="10"/>
      <c r="D496" s="9"/>
      <c r="E496" s="11"/>
      <c r="F496" s="11"/>
      <c r="G496" s="11"/>
      <c r="H496" s="11"/>
      <c r="I496" s="11"/>
      <c r="J496" s="11"/>
      <c r="K496" s="11"/>
    </row>
    <row r="497" spans="2:11" ht="12.75" customHeight="1" x14ac:dyDescent="0.2">
      <c r="B497" s="9"/>
      <c r="C497" s="10"/>
      <c r="D497" s="9"/>
      <c r="E497" s="11"/>
      <c r="F497" s="11"/>
      <c r="G497" s="11"/>
      <c r="H497" s="11"/>
      <c r="I497" s="11"/>
      <c r="J497" s="11"/>
      <c r="K497" s="11"/>
    </row>
    <row r="498" spans="2:11" ht="12.75" customHeight="1" x14ac:dyDescent="0.2">
      <c r="B498" s="9"/>
      <c r="C498" s="10"/>
      <c r="D498" s="9"/>
      <c r="E498" s="11"/>
      <c r="F498" s="11"/>
      <c r="G498" s="11"/>
      <c r="H498" s="11"/>
      <c r="I498" s="11"/>
      <c r="J498" s="11"/>
      <c r="K498" s="11"/>
    </row>
    <row r="499" spans="2:11" ht="12.75" customHeight="1" x14ac:dyDescent="0.2">
      <c r="B499" s="9"/>
      <c r="C499" s="10"/>
      <c r="D499" s="9"/>
      <c r="E499" s="11"/>
      <c r="F499" s="11"/>
      <c r="G499" s="11"/>
      <c r="H499" s="11"/>
      <c r="I499" s="11"/>
      <c r="J499" s="11"/>
      <c r="K499" s="11"/>
    </row>
    <row r="500" spans="2:11" ht="12.75" customHeight="1" x14ac:dyDescent="0.2">
      <c r="B500" s="9"/>
      <c r="C500" s="10"/>
      <c r="D500" s="9"/>
      <c r="E500" s="11"/>
      <c r="F500" s="11"/>
      <c r="G500" s="11"/>
      <c r="H500" s="11"/>
      <c r="I500" s="11"/>
      <c r="J500" s="11"/>
      <c r="K500" s="11"/>
    </row>
    <row r="501" spans="2:11" ht="12.75" customHeight="1" x14ac:dyDescent="0.2">
      <c r="B501" s="9"/>
      <c r="C501" s="10"/>
      <c r="D501" s="9"/>
      <c r="E501" s="11"/>
      <c r="F501" s="11"/>
      <c r="G501" s="11"/>
      <c r="H501" s="11"/>
      <c r="I501" s="11"/>
      <c r="J501" s="11"/>
      <c r="K501" s="11"/>
    </row>
    <row r="502" spans="2:11" ht="12.75" customHeight="1" x14ac:dyDescent="0.2">
      <c r="B502" s="9"/>
      <c r="C502" s="10"/>
      <c r="D502" s="9"/>
      <c r="E502" s="11"/>
      <c r="F502" s="11"/>
      <c r="G502" s="11"/>
      <c r="H502" s="11"/>
      <c r="I502" s="11"/>
      <c r="J502" s="11"/>
      <c r="K502" s="11"/>
    </row>
    <row r="503" spans="2:11" ht="12.75" customHeight="1" x14ac:dyDescent="0.2">
      <c r="B503" s="9"/>
      <c r="C503" s="10"/>
      <c r="D503" s="9"/>
      <c r="E503" s="11"/>
      <c r="F503" s="11"/>
      <c r="G503" s="11"/>
      <c r="H503" s="11"/>
      <c r="I503" s="11"/>
      <c r="J503" s="11"/>
      <c r="K503" s="11"/>
    </row>
    <row r="504" spans="2:11" ht="12.75" customHeight="1" x14ac:dyDescent="0.2">
      <c r="B504" s="9"/>
      <c r="C504" s="10"/>
      <c r="D504" s="9"/>
      <c r="E504" s="11"/>
      <c r="F504" s="11"/>
      <c r="G504" s="11"/>
      <c r="H504" s="11"/>
      <c r="I504" s="11"/>
      <c r="J504" s="11"/>
      <c r="K504" s="11"/>
    </row>
    <row r="505" spans="2:11" ht="12.75" customHeight="1" x14ac:dyDescent="0.2">
      <c r="B505" s="9"/>
      <c r="C505" s="10"/>
      <c r="D505" s="9"/>
      <c r="E505" s="11"/>
      <c r="F505" s="11"/>
      <c r="G505" s="11"/>
      <c r="H505" s="11"/>
      <c r="I505" s="11"/>
      <c r="J505" s="11"/>
      <c r="K505" s="11"/>
    </row>
    <row r="506" spans="2:11" ht="12.75" customHeight="1" x14ac:dyDescent="0.2">
      <c r="B506" s="9"/>
      <c r="C506" s="10"/>
      <c r="D506" s="9"/>
      <c r="E506" s="11"/>
      <c r="F506" s="11"/>
      <c r="G506" s="11"/>
      <c r="H506" s="11"/>
      <c r="I506" s="11"/>
      <c r="J506" s="11"/>
      <c r="K506" s="11"/>
    </row>
    <row r="507" spans="2:11" ht="12.75" customHeight="1" x14ac:dyDescent="0.2">
      <c r="B507" s="9"/>
      <c r="C507" s="10"/>
      <c r="D507" s="9"/>
      <c r="E507" s="11"/>
      <c r="F507" s="11"/>
      <c r="G507" s="11"/>
      <c r="H507" s="11"/>
      <c r="I507" s="11"/>
      <c r="J507" s="11"/>
      <c r="K507" s="11"/>
    </row>
    <row r="508" spans="2:11" ht="12.75" customHeight="1" x14ac:dyDescent="0.2">
      <c r="B508" s="9"/>
      <c r="C508" s="10"/>
      <c r="D508" s="9"/>
      <c r="E508" s="11"/>
      <c r="F508" s="11"/>
      <c r="G508" s="11"/>
      <c r="H508" s="11"/>
      <c r="I508" s="11"/>
      <c r="J508" s="11"/>
      <c r="K508" s="11"/>
    </row>
    <row r="509" spans="2:11" ht="12.75" customHeight="1" x14ac:dyDescent="0.2">
      <c r="B509" s="9"/>
      <c r="C509" s="10"/>
      <c r="D509" s="9"/>
      <c r="E509" s="11"/>
      <c r="F509" s="11"/>
      <c r="G509" s="11"/>
      <c r="H509" s="11"/>
      <c r="I509" s="11"/>
      <c r="J509" s="11"/>
      <c r="K509" s="11"/>
    </row>
    <row r="510" spans="2:11" ht="12.75" customHeight="1" x14ac:dyDescent="0.2">
      <c r="B510" s="9"/>
      <c r="C510" s="10"/>
      <c r="D510" s="9"/>
      <c r="E510" s="11"/>
      <c r="F510" s="11"/>
      <c r="G510" s="11"/>
      <c r="H510" s="11"/>
      <c r="I510" s="11"/>
      <c r="J510" s="11"/>
      <c r="K510" s="11"/>
    </row>
    <row r="511" spans="2:11" ht="12.75" customHeight="1" x14ac:dyDescent="0.2">
      <c r="B511" s="9"/>
      <c r="C511" s="10"/>
      <c r="D511" s="9"/>
      <c r="E511" s="11"/>
      <c r="F511" s="11"/>
      <c r="G511" s="11"/>
      <c r="H511" s="11"/>
      <c r="I511" s="11"/>
      <c r="J511" s="11"/>
      <c r="K511" s="11"/>
    </row>
    <row r="512" spans="2:11" ht="12.75" customHeight="1" x14ac:dyDescent="0.2">
      <c r="B512" s="9"/>
      <c r="C512" s="10"/>
      <c r="D512" s="9"/>
      <c r="E512" s="11"/>
      <c r="F512" s="11"/>
      <c r="G512" s="11"/>
      <c r="H512" s="11"/>
      <c r="I512" s="11"/>
      <c r="J512" s="11"/>
      <c r="K512" s="11"/>
    </row>
    <row r="513" spans="2:11" ht="12.75" customHeight="1" x14ac:dyDescent="0.2">
      <c r="B513" s="9"/>
      <c r="C513" s="10"/>
      <c r="D513" s="9"/>
      <c r="E513" s="11"/>
      <c r="F513" s="11"/>
      <c r="G513" s="11"/>
      <c r="H513" s="11"/>
      <c r="I513" s="11"/>
      <c r="J513" s="11"/>
      <c r="K513" s="11"/>
    </row>
    <row r="514" spans="2:11" ht="12.75" customHeight="1" x14ac:dyDescent="0.2">
      <c r="B514" s="9"/>
      <c r="C514" s="10"/>
      <c r="D514" s="9"/>
      <c r="E514" s="11"/>
      <c r="F514" s="11"/>
      <c r="G514" s="11"/>
      <c r="H514" s="11"/>
      <c r="I514" s="11"/>
      <c r="J514" s="11"/>
      <c r="K514" s="11"/>
    </row>
    <row r="515" spans="2:11" ht="12.75" customHeight="1" x14ac:dyDescent="0.2">
      <c r="B515" s="9"/>
      <c r="C515" s="10"/>
      <c r="D515" s="9"/>
      <c r="E515" s="11"/>
      <c r="F515" s="11"/>
      <c r="G515" s="11"/>
      <c r="H515" s="11"/>
      <c r="I515" s="11"/>
      <c r="J515" s="11"/>
      <c r="K515" s="11"/>
    </row>
    <row r="516" spans="2:11" ht="12.75" customHeight="1" x14ac:dyDescent="0.2">
      <c r="B516" s="9"/>
      <c r="C516" s="10"/>
      <c r="D516" s="9"/>
      <c r="E516" s="11"/>
      <c r="F516" s="11"/>
      <c r="G516" s="11"/>
      <c r="H516" s="11"/>
      <c r="I516" s="11"/>
      <c r="J516" s="11"/>
      <c r="K516" s="11"/>
    </row>
    <row r="517" spans="2:11" ht="12.75" customHeight="1" x14ac:dyDescent="0.2">
      <c r="B517" s="9"/>
      <c r="C517" s="10"/>
      <c r="D517" s="9"/>
      <c r="E517" s="11"/>
      <c r="F517" s="11"/>
      <c r="G517" s="11"/>
      <c r="H517" s="11"/>
      <c r="I517" s="11"/>
      <c r="J517" s="11"/>
      <c r="K517" s="11"/>
    </row>
    <row r="518" spans="2:11" ht="12.75" customHeight="1" x14ac:dyDescent="0.2">
      <c r="B518" s="9"/>
      <c r="C518" s="10"/>
      <c r="D518" s="9"/>
      <c r="E518" s="11"/>
      <c r="F518" s="11"/>
      <c r="G518" s="11"/>
      <c r="H518" s="11"/>
      <c r="I518" s="11"/>
      <c r="J518" s="11"/>
      <c r="K518" s="11"/>
    </row>
    <row r="519" spans="2:11" ht="12.75" customHeight="1" x14ac:dyDescent="0.2">
      <c r="B519" s="9"/>
      <c r="C519" s="10"/>
      <c r="D519" s="9"/>
      <c r="E519" s="11"/>
      <c r="F519" s="11"/>
      <c r="G519" s="11"/>
      <c r="H519" s="11"/>
      <c r="I519" s="11"/>
      <c r="J519" s="11"/>
      <c r="K519" s="11"/>
    </row>
    <row r="520" spans="2:11" ht="12.75" customHeight="1" x14ac:dyDescent="0.2">
      <c r="B520" s="9"/>
      <c r="C520" s="10"/>
      <c r="D520" s="9"/>
      <c r="E520" s="11"/>
      <c r="F520" s="11"/>
      <c r="G520" s="11"/>
      <c r="H520" s="11"/>
      <c r="I520" s="11"/>
      <c r="J520" s="11"/>
      <c r="K520" s="11"/>
    </row>
    <row r="521" spans="2:11" ht="12.75" customHeight="1" x14ac:dyDescent="0.2">
      <c r="B521" s="9"/>
      <c r="C521" s="10"/>
      <c r="D521" s="9"/>
      <c r="E521" s="11"/>
      <c r="F521" s="11"/>
      <c r="G521" s="11"/>
      <c r="H521" s="11"/>
      <c r="I521" s="11"/>
      <c r="J521" s="11"/>
      <c r="K521" s="11"/>
    </row>
    <row r="522" spans="2:11" ht="12.75" customHeight="1" x14ac:dyDescent="0.2">
      <c r="B522" s="9"/>
      <c r="C522" s="10"/>
      <c r="D522" s="9"/>
      <c r="E522" s="11"/>
      <c r="F522" s="11"/>
      <c r="G522" s="11"/>
      <c r="H522" s="11"/>
      <c r="I522" s="11"/>
      <c r="J522" s="11"/>
      <c r="K522" s="11"/>
    </row>
    <row r="523" spans="2:11" ht="12.75" customHeight="1" x14ac:dyDescent="0.2">
      <c r="B523" s="9"/>
      <c r="C523" s="10"/>
      <c r="D523" s="9"/>
      <c r="E523" s="11"/>
      <c r="F523" s="11"/>
      <c r="G523" s="11"/>
      <c r="H523" s="11"/>
      <c r="I523" s="11"/>
      <c r="J523" s="11"/>
      <c r="K523" s="11"/>
    </row>
    <row r="524" spans="2:11" ht="12.75" customHeight="1" x14ac:dyDescent="0.2">
      <c r="B524" s="9"/>
      <c r="C524" s="10"/>
      <c r="D524" s="9"/>
      <c r="E524" s="11"/>
      <c r="F524" s="11"/>
      <c r="G524" s="11"/>
      <c r="H524" s="11"/>
      <c r="I524" s="11"/>
      <c r="J524" s="11"/>
      <c r="K524" s="11"/>
    </row>
    <row r="525" spans="2:11" ht="12.75" customHeight="1" x14ac:dyDescent="0.2">
      <c r="B525" s="9"/>
      <c r="C525" s="10"/>
      <c r="D525" s="9"/>
      <c r="E525" s="11"/>
      <c r="F525" s="11"/>
      <c r="G525" s="11"/>
      <c r="H525" s="11"/>
      <c r="I525" s="11"/>
      <c r="J525" s="11"/>
      <c r="K525" s="11"/>
    </row>
    <row r="526" spans="2:11" ht="12.75" customHeight="1" x14ac:dyDescent="0.2">
      <c r="B526" s="9"/>
      <c r="C526" s="10"/>
      <c r="D526" s="9"/>
      <c r="E526" s="11"/>
      <c r="F526" s="11"/>
      <c r="G526" s="11"/>
      <c r="H526" s="11"/>
      <c r="I526" s="11"/>
      <c r="J526" s="11"/>
      <c r="K526" s="11"/>
    </row>
    <row r="527" spans="2:11" ht="12.75" customHeight="1" x14ac:dyDescent="0.2">
      <c r="B527" s="9"/>
      <c r="C527" s="10"/>
      <c r="D527" s="9"/>
      <c r="E527" s="11"/>
      <c r="F527" s="11"/>
      <c r="G527" s="11"/>
      <c r="H527" s="11"/>
      <c r="I527" s="11"/>
      <c r="J527" s="11"/>
      <c r="K527" s="11"/>
    </row>
    <row r="528" spans="2:11" ht="12.75" customHeight="1" x14ac:dyDescent="0.2">
      <c r="B528" s="9"/>
      <c r="C528" s="10"/>
      <c r="D528" s="9"/>
      <c r="E528" s="11"/>
      <c r="F528" s="11"/>
      <c r="G528" s="11"/>
      <c r="H528" s="11"/>
      <c r="I528" s="11"/>
      <c r="J528" s="11"/>
      <c r="K528" s="11"/>
    </row>
    <row r="529" spans="2:11" ht="12.75" customHeight="1" x14ac:dyDescent="0.2">
      <c r="B529" s="9"/>
      <c r="C529" s="10"/>
      <c r="D529" s="9"/>
      <c r="E529" s="11"/>
      <c r="F529" s="11"/>
      <c r="G529" s="11"/>
      <c r="H529" s="11"/>
      <c r="I529" s="11"/>
      <c r="J529" s="11"/>
      <c r="K529" s="11"/>
    </row>
    <row r="530" spans="2:11" ht="12.75" customHeight="1" x14ac:dyDescent="0.2">
      <c r="B530" s="9"/>
      <c r="C530" s="10"/>
      <c r="D530" s="9"/>
      <c r="E530" s="11"/>
      <c r="F530" s="11"/>
      <c r="G530" s="11"/>
      <c r="H530" s="11"/>
      <c r="I530" s="11"/>
      <c r="J530" s="11"/>
      <c r="K530" s="11"/>
    </row>
    <row r="531" spans="2:11" ht="12.75" customHeight="1" x14ac:dyDescent="0.2">
      <c r="B531" s="9"/>
      <c r="C531" s="10"/>
      <c r="D531" s="9"/>
      <c r="E531" s="11"/>
      <c r="F531" s="11"/>
      <c r="G531" s="11"/>
      <c r="H531" s="11"/>
      <c r="I531" s="11"/>
      <c r="J531" s="11"/>
      <c r="K531" s="11"/>
    </row>
    <row r="532" spans="2:11" ht="12.75" customHeight="1" x14ac:dyDescent="0.2">
      <c r="B532" s="9"/>
      <c r="C532" s="10"/>
      <c r="D532" s="9"/>
      <c r="E532" s="11"/>
      <c r="F532" s="11"/>
      <c r="G532" s="11"/>
      <c r="H532" s="11"/>
      <c r="I532" s="11"/>
      <c r="J532" s="11"/>
      <c r="K532" s="11"/>
    </row>
    <row r="533" spans="2:11" ht="12.75" customHeight="1" x14ac:dyDescent="0.2">
      <c r="B533" s="9"/>
      <c r="C533" s="10"/>
      <c r="D533" s="9"/>
      <c r="E533" s="11"/>
      <c r="F533" s="11"/>
      <c r="G533" s="11"/>
      <c r="H533" s="11"/>
      <c r="I533" s="11"/>
      <c r="J533" s="11"/>
      <c r="K533" s="11"/>
    </row>
    <row r="534" spans="2:11" ht="12.75" customHeight="1" x14ac:dyDescent="0.2">
      <c r="B534" s="9"/>
      <c r="C534" s="10"/>
      <c r="D534" s="9"/>
      <c r="E534" s="11"/>
      <c r="F534" s="11"/>
      <c r="G534" s="11"/>
      <c r="H534" s="11"/>
      <c r="I534" s="11"/>
      <c r="J534" s="11"/>
      <c r="K534" s="11"/>
    </row>
    <row r="535" spans="2:11" ht="12.75" customHeight="1" x14ac:dyDescent="0.2">
      <c r="B535" s="9"/>
      <c r="C535" s="10"/>
      <c r="D535" s="9"/>
      <c r="E535" s="11"/>
      <c r="F535" s="11"/>
      <c r="G535" s="11"/>
      <c r="H535" s="11"/>
      <c r="I535" s="11"/>
      <c r="J535" s="11"/>
      <c r="K535" s="11"/>
    </row>
    <row r="536" spans="2:11" ht="12.75" customHeight="1" x14ac:dyDescent="0.2">
      <c r="B536" s="9"/>
      <c r="C536" s="10"/>
      <c r="D536" s="9"/>
      <c r="E536" s="11"/>
      <c r="F536" s="11"/>
      <c r="G536" s="11"/>
      <c r="H536" s="11"/>
      <c r="I536" s="11"/>
      <c r="J536" s="11"/>
      <c r="K536" s="11"/>
    </row>
    <row r="537" spans="2:11" ht="12.75" customHeight="1" x14ac:dyDescent="0.2">
      <c r="B537" s="9"/>
      <c r="C537" s="10"/>
      <c r="D537" s="9"/>
      <c r="E537" s="11"/>
      <c r="F537" s="11"/>
      <c r="G537" s="11"/>
      <c r="H537" s="11"/>
      <c r="I537" s="11"/>
      <c r="J537" s="11"/>
      <c r="K537" s="11"/>
    </row>
    <row r="538" spans="2:11" ht="12.75" customHeight="1" x14ac:dyDescent="0.2">
      <c r="B538" s="9"/>
      <c r="C538" s="10"/>
      <c r="D538" s="9"/>
      <c r="E538" s="11"/>
      <c r="F538" s="11"/>
      <c r="G538" s="11"/>
      <c r="H538" s="11"/>
      <c r="I538" s="11"/>
      <c r="J538" s="11"/>
      <c r="K538" s="11"/>
    </row>
    <row r="539" spans="2:11" ht="12.75" customHeight="1" x14ac:dyDescent="0.2">
      <c r="B539" s="9"/>
      <c r="C539" s="10"/>
      <c r="D539" s="9"/>
      <c r="E539" s="11"/>
      <c r="F539" s="11"/>
      <c r="G539" s="11"/>
      <c r="H539" s="11"/>
      <c r="I539" s="11"/>
      <c r="J539" s="11"/>
      <c r="K539" s="11"/>
    </row>
    <row r="540" spans="2:11" ht="12.75" customHeight="1" x14ac:dyDescent="0.2">
      <c r="B540" s="9"/>
      <c r="C540" s="10"/>
      <c r="D540" s="9"/>
      <c r="E540" s="11"/>
      <c r="F540" s="11"/>
      <c r="G540" s="11"/>
      <c r="H540" s="11"/>
      <c r="I540" s="11"/>
      <c r="J540" s="11"/>
      <c r="K540" s="11"/>
    </row>
    <row r="541" spans="2:11" ht="12.75" customHeight="1" x14ac:dyDescent="0.2">
      <c r="B541" s="9"/>
      <c r="C541" s="10"/>
      <c r="D541" s="9"/>
      <c r="E541" s="11"/>
      <c r="F541" s="11"/>
      <c r="G541" s="11"/>
      <c r="H541" s="11"/>
      <c r="I541" s="11"/>
      <c r="J541" s="11"/>
      <c r="K541" s="11"/>
    </row>
    <row r="542" spans="2:11" ht="12.75" customHeight="1" x14ac:dyDescent="0.2">
      <c r="B542" s="9"/>
      <c r="C542" s="10"/>
      <c r="D542" s="9"/>
      <c r="E542" s="11"/>
      <c r="F542" s="11"/>
      <c r="G542" s="11"/>
      <c r="H542" s="11"/>
      <c r="I542" s="11"/>
      <c r="J542" s="11"/>
      <c r="K542" s="11"/>
    </row>
    <row r="543" spans="2:11" ht="12.75" customHeight="1" x14ac:dyDescent="0.2">
      <c r="B543" s="9"/>
      <c r="C543" s="10"/>
      <c r="D543" s="9"/>
      <c r="E543" s="11"/>
      <c r="F543" s="11"/>
      <c r="G543" s="11"/>
      <c r="H543" s="11"/>
      <c r="I543" s="11"/>
      <c r="J543" s="11"/>
      <c r="K543" s="11"/>
    </row>
    <row r="544" spans="2:11" ht="12.75" customHeight="1" x14ac:dyDescent="0.2">
      <c r="B544" s="9"/>
      <c r="C544" s="10"/>
      <c r="D544" s="9"/>
      <c r="E544" s="11"/>
      <c r="F544" s="11"/>
      <c r="G544" s="11"/>
      <c r="H544" s="11"/>
      <c r="I544" s="11"/>
      <c r="J544" s="11"/>
      <c r="K544" s="11"/>
    </row>
    <row r="545" spans="2:11" ht="12.75" customHeight="1" x14ac:dyDescent="0.2">
      <c r="B545" s="9"/>
      <c r="C545" s="10"/>
      <c r="D545" s="9"/>
      <c r="E545" s="11"/>
      <c r="F545" s="11"/>
      <c r="G545" s="11"/>
      <c r="H545" s="11"/>
      <c r="I545" s="11"/>
      <c r="J545" s="11"/>
      <c r="K545" s="11"/>
    </row>
    <row r="546" spans="2:11" ht="12.75" customHeight="1" x14ac:dyDescent="0.2">
      <c r="B546" s="9"/>
      <c r="C546" s="10"/>
      <c r="D546" s="9"/>
      <c r="E546" s="11"/>
      <c r="F546" s="11"/>
      <c r="G546" s="11"/>
      <c r="H546" s="11"/>
      <c r="I546" s="11"/>
      <c r="J546" s="11"/>
      <c r="K546" s="11"/>
    </row>
    <row r="547" spans="2:11" ht="12.75" customHeight="1" x14ac:dyDescent="0.2">
      <c r="B547" s="9"/>
      <c r="C547" s="10"/>
      <c r="D547" s="9"/>
      <c r="E547" s="11"/>
      <c r="F547" s="11"/>
      <c r="G547" s="11"/>
      <c r="H547" s="11"/>
      <c r="I547" s="11"/>
      <c r="J547" s="11"/>
      <c r="K547" s="11"/>
    </row>
    <row r="548" spans="2:11" ht="12.75" customHeight="1" x14ac:dyDescent="0.2">
      <c r="B548" s="9"/>
      <c r="C548" s="10"/>
      <c r="D548" s="9"/>
      <c r="E548" s="11"/>
      <c r="F548" s="11"/>
      <c r="G548" s="11"/>
      <c r="H548" s="11"/>
      <c r="I548" s="11"/>
      <c r="J548" s="11"/>
      <c r="K548" s="11"/>
    </row>
    <row r="549" spans="2:11" ht="12.75" customHeight="1" x14ac:dyDescent="0.2">
      <c r="B549" s="9"/>
      <c r="C549" s="10"/>
      <c r="D549" s="9"/>
      <c r="E549" s="11"/>
      <c r="F549" s="11"/>
      <c r="G549" s="11"/>
      <c r="H549" s="11"/>
      <c r="I549" s="11"/>
      <c r="J549" s="11"/>
      <c r="K549" s="11"/>
    </row>
    <row r="550" spans="2:11" ht="12.75" customHeight="1" x14ac:dyDescent="0.2">
      <c r="B550" s="9"/>
      <c r="C550" s="10"/>
      <c r="D550" s="9"/>
      <c r="E550" s="11"/>
      <c r="F550" s="11"/>
      <c r="G550" s="11"/>
      <c r="H550" s="11"/>
      <c r="I550" s="11"/>
      <c r="J550" s="11"/>
      <c r="K550" s="11"/>
    </row>
    <row r="551" spans="2:11" ht="12.75" customHeight="1" x14ac:dyDescent="0.2">
      <c r="B551" s="9"/>
      <c r="C551" s="10"/>
      <c r="D551" s="9"/>
      <c r="E551" s="11"/>
      <c r="F551" s="11"/>
      <c r="G551" s="11"/>
      <c r="H551" s="11"/>
      <c r="I551" s="11"/>
      <c r="J551" s="11"/>
      <c r="K551" s="11"/>
    </row>
    <row r="552" spans="2:11" ht="12.75" customHeight="1" x14ac:dyDescent="0.2">
      <c r="B552" s="9"/>
      <c r="C552" s="10"/>
      <c r="D552" s="9"/>
      <c r="E552" s="11"/>
      <c r="F552" s="11"/>
      <c r="G552" s="11"/>
      <c r="H552" s="11"/>
      <c r="I552" s="11"/>
      <c r="J552" s="11"/>
      <c r="K552" s="11"/>
    </row>
    <row r="553" spans="2:11" ht="12.75" customHeight="1" x14ac:dyDescent="0.2">
      <c r="B553" s="9"/>
      <c r="C553" s="10"/>
      <c r="D553" s="9"/>
      <c r="E553" s="11"/>
      <c r="F553" s="11"/>
      <c r="G553" s="11"/>
      <c r="H553" s="11"/>
      <c r="I553" s="11"/>
      <c r="J553" s="11"/>
      <c r="K553" s="11"/>
    </row>
    <row r="554" spans="2:11" ht="12.75" customHeight="1" x14ac:dyDescent="0.2">
      <c r="B554" s="9"/>
      <c r="C554" s="10"/>
      <c r="D554" s="9"/>
      <c r="E554" s="11"/>
      <c r="F554" s="11"/>
      <c r="G554" s="11"/>
      <c r="H554" s="11"/>
      <c r="I554" s="11"/>
      <c r="J554" s="11"/>
      <c r="K554" s="11"/>
    </row>
    <row r="555" spans="2:11" ht="12.75" customHeight="1" x14ac:dyDescent="0.2">
      <c r="B555" s="9"/>
      <c r="C555" s="10"/>
      <c r="D555" s="9"/>
      <c r="E555" s="11"/>
      <c r="F555" s="11"/>
      <c r="G555" s="11"/>
      <c r="H555" s="11"/>
      <c r="I555" s="11"/>
      <c r="J555" s="11"/>
      <c r="K555" s="11"/>
    </row>
    <row r="556" spans="2:11" ht="12.75" customHeight="1" x14ac:dyDescent="0.2">
      <c r="B556" s="9"/>
      <c r="C556" s="10"/>
      <c r="D556" s="9"/>
      <c r="E556" s="11"/>
      <c r="F556" s="11"/>
      <c r="G556" s="11"/>
      <c r="H556" s="11"/>
      <c r="I556" s="11"/>
      <c r="J556" s="11"/>
      <c r="K556" s="11"/>
    </row>
    <row r="557" spans="2:11" ht="12.75" customHeight="1" x14ac:dyDescent="0.2">
      <c r="B557" s="9"/>
      <c r="C557" s="10"/>
      <c r="D557" s="9"/>
      <c r="E557" s="11"/>
      <c r="F557" s="11"/>
      <c r="G557" s="11"/>
      <c r="H557" s="11"/>
      <c r="I557" s="11"/>
      <c r="J557" s="11"/>
      <c r="K557" s="11"/>
    </row>
    <row r="558" spans="2:11" ht="12.75" customHeight="1" x14ac:dyDescent="0.2">
      <c r="B558" s="9"/>
      <c r="C558" s="10"/>
      <c r="D558" s="9"/>
      <c r="E558" s="11"/>
      <c r="F558" s="11"/>
      <c r="G558" s="11"/>
      <c r="H558" s="11"/>
      <c r="I558" s="11"/>
      <c r="J558" s="11"/>
      <c r="K558" s="11"/>
    </row>
    <row r="559" spans="2:11" ht="12.75" customHeight="1" x14ac:dyDescent="0.2">
      <c r="B559" s="9"/>
      <c r="C559" s="10"/>
      <c r="D559" s="9"/>
      <c r="E559" s="11"/>
      <c r="F559" s="11"/>
      <c r="G559" s="11"/>
      <c r="H559" s="11"/>
      <c r="I559" s="11"/>
      <c r="J559" s="11"/>
      <c r="K559" s="11"/>
    </row>
    <row r="560" spans="2:11" ht="12.75" customHeight="1" x14ac:dyDescent="0.2">
      <c r="B560" s="9"/>
      <c r="C560" s="10"/>
      <c r="D560" s="9"/>
      <c r="E560" s="11"/>
      <c r="F560" s="11"/>
      <c r="G560" s="11"/>
      <c r="H560" s="11"/>
      <c r="I560" s="11"/>
      <c r="J560" s="11"/>
      <c r="K560" s="11"/>
    </row>
    <row r="561" spans="2:11" ht="12.75" customHeight="1" x14ac:dyDescent="0.2">
      <c r="B561" s="9"/>
      <c r="C561" s="10"/>
      <c r="D561" s="9"/>
      <c r="E561" s="11"/>
      <c r="F561" s="11"/>
      <c r="G561" s="11"/>
      <c r="H561" s="11"/>
      <c r="I561" s="11"/>
      <c r="J561" s="11"/>
      <c r="K561" s="11"/>
    </row>
    <row r="562" spans="2:11" ht="12.75" customHeight="1" x14ac:dyDescent="0.2">
      <c r="B562" s="9"/>
      <c r="C562" s="10"/>
      <c r="D562" s="9"/>
      <c r="E562" s="11"/>
      <c r="F562" s="11"/>
      <c r="G562" s="11"/>
      <c r="H562" s="11"/>
      <c r="I562" s="11"/>
      <c r="J562" s="11"/>
      <c r="K562" s="11"/>
    </row>
    <row r="563" spans="2:11" ht="12.75" customHeight="1" x14ac:dyDescent="0.2">
      <c r="B563" s="9"/>
      <c r="C563" s="10"/>
      <c r="D563" s="9"/>
      <c r="E563" s="11"/>
      <c r="F563" s="11"/>
      <c r="G563" s="11"/>
      <c r="H563" s="11"/>
      <c r="I563" s="11"/>
      <c r="J563" s="11"/>
      <c r="K563" s="11"/>
    </row>
    <row r="564" spans="2:11" ht="12.75" customHeight="1" x14ac:dyDescent="0.2">
      <c r="B564" s="9"/>
      <c r="C564" s="10"/>
      <c r="D564" s="9"/>
      <c r="E564" s="11"/>
      <c r="F564" s="11"/>
      <c r="G564" s="11"/>
      <c r="H564" s="11"/>
      <c r="I564" s="11"/>
      <c r="J564" s="11"/>
      <c r="K564" s="11"/>
    </row>
    <row r="565" spans="2:11" ht="12.75" customHeight="1" x14ac:dyDescent="0.2">
      <c r="B565" s="9"/>
      <c r="C565" s="10"/>
      <c r="D565" s="9"/>
      <c r="E565" s="11"/>
      <c r="F565" s="11"/>
      <c r="G565" s="11"/>
      <c r="H565" s="11"/>
      <c r="I565" s="11"/>
      <c r="J565" s="11"/>
      <c r="K565" s="11"/>
    </row>
    <row r="566" spans="2:11" ht="12.75" customHeight="1" x14ac:dyDescent="0.2">
      <c r="B566" s="9"/>
      <c r="C566" s="10"/>
      <c r="D566" s="9"/>
      <c r="E566" s="11"/>
      <c r="F566" s="11"/>
      <c r="G566" s="11"/>
      <c r="H566" s="11"/>
      <c r="I566" s="11"/>
      <c r="J566" s="11"/>
      <c r="K566" s="11"/>
    </row>
    <row r="567" spans="2:11" ht="12.75" customHeight="1" x14ac:dyDescent="0.2">
      <c r="B567" s="9"/>
      <c r="C567" s="10"/>
      <c r="D567" s="9"/>
      <c r="E567" s="11"/>
      <c r="F567" s="11"/>
      <c r="G567" s="11"/>
      <c r="H567" s="11"/>
      <c r="I567" s="11"/>
      <c r="J567" s="11"/>
      <c r="K567" s="11"/>
    </row>
    <row r="568" spans="2:11" ht="12.75" customHeight="1" x14ac:dyDescent="0.2">
      <c r="B568" s="9"/>
      <c r="C568" s="10"/>
      <c r="D568" s="9"/>
      <c r="E568" s="11"/>
      <c r="F568" s="11"/>
      <c r="G568" s="11"/>
      <c r="H568" s="11"/>
      <c r="I568" s="11"/>
      <c r="J568" s="11"/>
      <c r="K568" s="11"/>
    </row>
    <row r="569" spans="2:11" ht="12.75" customHeight="1" x14ac:dyDescent="0.2">
      <c r="B569" s="9"/>
      <c r="C569" s="10"/>
      <c r="D569" s="9"/>
      <c r="E569" s="11"/>
      <c r="F569" s="11"/>
      <c r="G569" s="11"/>
      <c r="H569" s="11"/>
      <c r="I569" s="11"/>
      <c r="J569" s="11"/>
      <c r="K569" s="11"/>
    </row>
    <row r="570" spans="2:11" ht="12.75" customHeight="1" x14ac:dyDescent="0.2">
      <c r="B570" s="9"/>
      <c r="C570" s="10"/>
      <c r="D570" s="9"/>
      <c r="E570" s="11"/>
      <c r="F570" s="11"/>
      <c r="G570" s="11"/>
      <c r="H570" s="11"/>
      <c r="I570" s="11"/>
      <c r="J570" s="11"/>
      <c r="K570" s="11"/>
    </row>
    <row r="571" spans="2:11" ht="12.75" customHeight="1" x14ac:dyDescent="0.2">
      <c r="B571" s="9"/>
      <c r="C571" s="10"/>
      <c r="D571" s="9"/>
      <c r="E571" s="11"/>
      <c r="F571" s="11"/>
      <c r="G571" s="11"/>
      <c r="H571" s="11"/>
      <c r="I571" s="11"/>
      <c r="J571" s="11"/>
      <c r="K571" s="11"/>
    </row>
    <row r="572" spans="2:11" ht="12.75" customHeight="1" x14ac:dyDescent="0.2">
      <c r="B572" s="9"/>
      <c r="C572" s="10"/>
      <c r="D572" s="9"/>
      <c r="E572" s="11"/>
      <c r="F572" s="11"/>
      <c r="G572" s="11"/>
      <c r="H572" s="11"/>
      <c r="I572" s="11"/>
      <c r="J572" s="11"/>
      <c r="K572" s="11"/>
    </row>
    <row r="573" spans="2:11" ht="12.75" customHeight="1" x14ac:dyDescent="0.2">
      <c r="B573" s="9"/>
      <c r="C573" s="10"/>
      <c r="D573" s="9"/>
      <c r="E573" s="11"/>
      <c r="F573" s="11"/>
      <c r="G573" s="11"/>
      <c r="H573" s="11"/>
      <c r="I573" s="11"/>
      <c r="J573" s="11"/>
      <c r="K573" s="11"/>
    </row>
    <row r="574" spans="2:11" ht="12.75" customHeight="1" x14ac:dyDescent="0.2">
      <c r="B574" s="9"/>
      <c r="C574" s="10"/>
      <c r="D574" s="9"/>
      <c r="E574" s="11"/>
      <c r="F574" s="11"/>
      <c r="G574" s="11"/>
      <c r="H574" s="11"/>
      <c r="I574" s="11"/>
      <c r="J574" s="11"/>
      <c r="K574" s="11"/>
    </row>
    <row r="575" spans="2:11" ht="12.75" customHeight="1" x14ac:dyDescent="0.2">
      <c r="B575" s="9"/>
      <c r="C575" s="10"/>
      <c r="D575" s="9"/>
      <c r="E575" s="11"/>
      <c r="F575" s="11"/>
      <c r="G575" s="11"/>
      <c r="H575" s="11"/>
      <c r="I575" s="11"/>
      <c r="J575" s="11"/>
      <c r="K575" s="11"/>
    </row>
    <row r="576" spans="2:11" ht="12.75" customHeight="1" x14ac:dyDescent="0.2">
      <c r="B576" s="9"/>
      <c r="C576" s="10"/>
      <c r="D576" s="9"/>
      <c r="E576" s="11"/>
      <c r="F576" s="11"/>
      <c r="G576" s="11"/>
      <c r="H576" s="11"/>
      <c r="I576" s="11"/>
      <c r="J576" s="11"/>
      <c r="K576" s="11"/>
    </row>
    <row r="577" spans="2:11" ht="12.75" customHeight="1" x14ac:dyDescent="0.2">
      <c r="B577" s="9"/>
      <c r="C577" s="10"/>
      <c r="D577" s="9"/>
      <c r="E577" s="11"/>
      <c r="F577" s="11"/>
      <c r="G577" s="11"/>
      <c r="H577" s="11"/>
      <c r="I577" s="11"/>
      <c r="J577" s="11"/>
      <c r="K577" s="11"/>
    </row>
    <row r="578" spans="2:11" ht="12.75" customHeight="1" x14ac:dyDescent="0.2">
      <c r="B578" s="9"/>
      <c r="C578" s="10"/>
      <c r="D578" s="9"/>
      <c r="E578" s="11"/>
      <c r="F578" s="11"/>
      <c r="G578" s="11"/>
      <c r="H578" s="11"/>
      <c r="I578" s="11"/>
      <c r="J578" s="11"/>
      <c r="K578" s="11"/>
    </row>
    <row r="579" spans="2:11" ht="12.75" customHeight="1" x14ac:dyDescent="0.2">
      <c r="B579" s="9"/>
      <c r="C579" s="10"/>
      <c r="D579" s="9"/>
      <c r="E579" s="11"/>
      <c r="F579" s="11"/>
      <c r="G579" s="11"/>
      <c r="H579" s="11"/>
      <c r="I579" s="11"/>
      <c r="J579" s="11"/>
      <c r="K579" s="11"/>
    </row>
    <row r="580" spans="2:11" ht="12.75" customHeight="1" x14ac:dyDescent="0.2">
      <c r="B580" s="9"/>
      <c r="C580" s="10"/>
      <c r="D580" s="9"/>
      <c r="E580" s="11"/>
      <c r="F580" s="11"/>
      <c r="G580" s="11"/>
      <c r="H580" s="11"/>
      <c r="I580" s="11"/>
      <c r="J580" s="11"/>
      <c r="K580" s="11"/>
    </row>
    <row r="581" spans="2:11" ht="12.75" customHeight="1" x14ac:dyDescent="0.2">
      <c r="B581" s="9"/>
      <c r="C581" s="10"/>
      <c r="D581" s="9"/>
      <c r="E581" s="11"/>
      <c r="F581" s="11"/>
      <c r="G581" s="11"/>
      <c r="H581" s="11"/>
      <c r="I581" s="11"/>
      <c r="J581" s="11"/>
      <c r="K581" s="11"/>
    </row>
    <row r="582" spans="2:11" ht="12.75" customHeight="1" x14ac:dyDescent="0.2">
      <c r="B582" s="9"/>
      <c r="C582" s="10"/>
      <c r="D582" s="9"/>
      <c r="E582" s="11"/>
      <c r="F582" s="11"/>
      <c r="G582" s="11"/>
      <c r="H582" s="11"/>
      <c r="I582" s="11"/>
      <c r="J582" s="11"/>
      <c r="K582" s="11"/>
    </row>
    <row r="583" spans="2:11" ht="12.75" customHeight="1" x14ac:dyDescent="0.2">
      <c r="B583" s="9"/>
      <c r="C583" s="10"/>
      <c r="D583" s="9"/>
      <c r="E583" s="11"/>
      <c r="F583" s="11"/>
      <c r="G583" s="11"/>
      <c r="H583" s="11"/>
      <c r="I583" s="11"/>
      <c r="J583" s="11"/>
      <c r="K583" s="11"/>
    </row>
    <row r="584" spans="2:11" ht="12.75" customHeight="1" x14ac:dyDescent="0.2">
      <c r="B584" s="9"/>
      <c r="C584" s="10"/>
      <c r="D584" s="9"/>
      <c r="E584" s="11"/>
      <c r="F584" s="11"/>
      <c r="G584" s="11"/>
      <c r="H584" s="11"/>
      <c r="I584" s="11"/>
      <c r="J584" s="11"/>
      <c r="K584" s="11"/>
    </row>
    <row r="585" spans="2:11" ht="12.75" customHeight="1" x14ac:dyDescent="0.2">
      <c r="B585" s="9"/>
      <c r="C585" s="10"/>
      <c r="D585" s="9"/>
      <c r="E585" s="11"/>
      <c r="F585" s="11"/>
      <c r="G585" s="11"/>
      <c r="H585" s="11"/>
      <c r="I585" s="11"/>
      <c r="J585" s="11"/>
      <c r="K585" s="11"/>
    </row>
    <row r="586" spans="2:11" ht="12.75" customHeight="1" x14ac:dyDescent="0.2">
      <c r="B586" s="9"/>
      <c r="C586" s="10"/>
      <c r="D586" s="9"/>
      <c r="E586" s="11"/>
      <c r="F586" s="11"/>
      <c r="G586" s="11"/>
      <c r="H586" s="11"/>
      <c r="I586" s="11"/>
      <c r="J586" s="11"/>
      <c r="K586" s="11"/>
    </row>
    <row r="587" spans="2:11" ht="12.75" customHeight="1" x14ac:dyDescent="0.2">
      <c r="B587" s="9"/>
      <c r="C587" s="10"/>
      <c r="D587" s="9"/>
      <c r="E587" s="11"/>
      <c r="F587" s="11"/>
      <c r="G587" s="11"/>
      <c r="H587" s="11"/>
      <c r="I587" s="11"/>
      <c r="J587" s="11"/>
      <c r="K587" s="11"/>
    </row>
    <row r="588" spans="2:11" ht="12.75" customHeight="1" x14ac:dyDescent="0.2">
      <c r="B588" s="9"/>
      <c r="C588" s="10"/>
      <c r="D588" s="9"/>
      <c r="E588" s="11"/>
      <c r="F588" s="11"/>
      <c r="G588" s="11"/>
      <c r="H588" s="11"/>
      <c r="I588" s="11"/>
      <c r="J588" s="11"/>
      <c r="K588" s="11"/>
    </row>
    <row r="589" spans="2:11" ht="12.75" customHeight="1" x14ac:dyDescent="0.2">
      <c r="B589" s="9"/>
      <c r="C589" s="10"/>
      <c r="D589" s="9"/>
      <c r="E589" s="11"/>
      <c r="F589" s="11"/>
      <c r="G589" s="11"/>
      <c r="H589" s="11"/>
      <c r="I589" s="11"/>
      <c r="J589" s="11"/>
      <c r="K589" s="11"/>
    </row>
    <row r="590" spans="2:11" ht="12.75" customHeight="1" x14ac:dyDescent="0.2">
      <c r="B590" s="9"/>
      <c r="C590" s="10"/>
      <c r="D590" s="9"/>
      <c r="E590" s="11"/>
      <c r="F590" s="11"/>
      <c r="G590" s="11"/>
      <c r="H590" s="11"/>
      <c r="I590" s="11"/>
      <c r="J590" s="11"/>
      <c r="K590" s="11"/>
    </row>
    <row r="591" spans="2:11" ht="12.75" customHeight="1" x14ac:dyDescent="0.2">
      <c r="B591" s="9"/>
      <c r="C591" s="10"/>
      <c r="D591" s="9"/>
      <c r="E591" s="11"/>
      <c r="F591" s="11"/>
      <c r="G591" s="11"/>
      <c r="H591" s="11"/>
      <c r="I591" s="11"/>
      <c r="J591" s="11"/>
      <c r="K591" s="11"/>
    </row>
    <row r="592" spans="2:11" ht="12.75" customHeight="1" x14ac:dyDescent="0.2">
      <c r="B592" s="9"/>
      <c r="C592" s="10"/>
      <c r="D592" s="9"/>
      <c r="E592" s="11"/>
      <c r="F592" s="11"/>
      <c r="G592" s="11"/>
      <c r="H592" s="11"/>
      <c r="I592" s="11"/>
      <c r="J592" s="11"/>
      <c r="K592" s="11"/>
    </row>
    <row r="593" spans="2:11" ht="12.75" customHeight="1" x14ac:dyDescent="0.2">
      <c r="B593" s="9"/>
      <c r="C593" s="10"/>
      <c r="D593" s="9"/>
      <c r="E593" s="11"/>
      <c r="F593" s="11"/>
      <c r="G593" s="11"/>
      <c r="H593" s="11"/>
      <c r="I593" s="11"/>
      <c r="J593" s="11"/>
      <c r="K593" s="11"/>
    </row>
    <row r="594" spans="2:11" ht="12.75" customHeight="1" x14ac:dyDescent="0.2">
      <c r="B594" s="9"/>
      <c r="C594" s="10"/>
      <c r="D594" s="9"/>
      <c r="E594" s="11"/>
      <c r="F594" s="11"/>
      <c r="G594" s="11"/>
      <c r="H594" s="11"/>
      <c r="I594" s="11"/>
      <c r="J594" s="11"/>
      <c r="K594" s="11"/>
    </row>
    <row r="595" spans="2:11" ht="12.75" customHeight="1" x14ac:dyDescent="0.2">
      <c r="B595" s="9"/>
      <c r="C595" s="10"/>
      <c r="D595" s="9"/>
      <c r="E595" s="11"/>
      <c r="F595" s="11"/>
      <c r="G595" s="11"/>
      <c r="H595" s="11"/>
      <c r="I595" s="11"/>
      <c r="J595" s="11"/>
      <c r="K595" s="11"/>
    </row>
    <row r="596" spans="2:11" ht="12.75" customHeight="1" x14ac:dyDescent="0.2">
      <c r="B596" s="9"/>
      <c r="C596" s="10"/>
      <c r="D596" s="9"/>
      <c r="E596" s="11"/>
      <c r="F596" s="11"/>
      <c r="G596" s="11"/>
      <c r="H596" s="11"/>
      <c r="I596" s="11"/>
      <c r="J596" s="11"/>
      <c r="K596" s="11"/>
    </row>
    <row r="597" spans="2:11" ht="12.75" customHeight="1" x14ac:dyDescent="0.2">
      <c r="B597" s="9"/>
      <c r="C597" s="10"/>
      <c r="D597" s="9"/>
      <c r="E597" s="11"/>
      <c r="F597" s="11"/>
      <c r="G597" s="11"/>
      <c r="H597" s="11"/>
      <c r="I597" s="11"/>
      <c r="J597" s="11"/>
      <c r="K597" s="11"/>
    </row>
    <row r="598" spans="2:11" ht="12.75" customHeight="1" x14ac:dyDescent="0.2">
      <c r="B598" s="9"/>
      <c r="C598" s="10"/>
      <c r="D598" s="9"/>
      <c r="E598" s="11"/>
      <c r="F598" s="11"/>
      <c r="G598" s="11"/>
      <c r="H598" s="11"/>
      <c r="I598" s="11"/>
      <c r="J598" s="11"/>
      <c r="K598" s="11"/>
    </row>
    <row r="599" spans="2:11" ht="12.75" customHeight="1" x14ac:dyDescent="0.2">
      <c r="B599" s="9"/>
      <c r="C599" s="10"/>
      <c r="D599" s="9"/>
      <c r="E599" s="11"/>
      <c r="F599" s="11"/>
      <c r="G599" s="11"/>
      <c r="H599" s="11"/>
      <c r="I599" s="11"/>
      <c r="J599" s="11"/>
      <c r="K599" s="11"/>
    </row>
    <row r="600" spans="2:11" ht="12.75" customHeight="1" x14ac:dyDescent="0.2">
      <c r="B600" s="9"/>
      <c r="C600" s="10"/>
      <c r="D600" s="9"/>
      <c r="E600" s="11"/>
      <c r="F600" s="11"/>
      <c r="G600" s="11"/>
      <c r="H600" s="11"/>
      <c r="I600" s="11"/>
      <c r="J600" s="11"/>
      <c r="K600" s="11"/>
    </row>
    <row r="601" spans="2:11" ht="12.75" customHeight="1" x14ac:dyDescent="0.2">
      <c r="B601" s="9"/>
      <c r="C601" s="10"/>
      <c r="D601" s="9"/>
      <c r="E601" s="11"/>
      <c r="F601" s="11"/>
      <c r="G601" s="11"/>
      <c r="H601" s="11"/>
      <c r="I601" s="11"/>
      <c r="J601" s="11"/>
      <c r="K601" s="11"/>
    </row>
    <row r="602" spans="2:11" ht="12.75" customHeight="1" x14ac:dyDescent="0.2">
      <c r="B602" s="9"/>
      <c r="C602" s="10"/>
      <c r="D602" s="9"/>
      <c r="E602" s="11"/>
      <c r="F602" s="11"/>
      <c r="G602" s="11"/>
      <c r="H602" s="11"/>
      <c r="I602" s="11"/>
      <c r="J602" s="11"/>
      <c r="K602" s="11"/>
    </row>
    <row r="603" spans="2:11" ht="12.75" customHeight="1" x14ac:dyDescent="0.2">
      <c r="B603" s="9"/>
      <c r="C603" s="10"/>
      <c r="D603" s="9"/>
      <c r="E603" s="11"/>
      <c r="F603" s="11"/>
      <c r="G603" s="11"/>
      <c r="H603" s="11"/>
      <c r="I603" s="11"/>
      <c r="J603" s="11"/>
      <c r="K603" s="11"/>
    </row>
    <row r="604" spans="2:11" ht="12.75" customHeight="1" x14ac:dyDescent="0.2">
      <c r="B604" s="9"/>
      <c r="C604" s="10"/>
      <c r="D604" s="9"/>
      <c r="E604" s="11"/>
      <c r="F604" s="11"/>
      <c r="G604" s="11"/>
      <c r="H604" s="11"/>
      <c r="I604" s="11"/>
      <c r="J604" s="11"/>
      <c r="K604" s="11"/>
    </row>
    <row r="605" spans="2:11" ht="12.75" customHeight="1" x14ac:dyDescent="0.2">
      <c r="B605" s="9"/>
      <c r="C605" s="10"/>
      <c r="D605" s="9"/>
      <c r="E605" s="11"/>
      <c r="F605" s="11"/>
      <c r="G605" s="11"/>
      <c r="H605" s="11"/>
      <c r="I605" s="11"/>
      <c r="J605" s="11"/>
      <c r="K605" s="11"/>
    </row>
    <row r="606" spans="2:11" ht="12.75" customHeight="1" x14ac:dyDescent="0.2">
      <c r="B606" s="9"/>
      <c r="C606" s="10"/>
      <c r="D606" s="9"/>
      <c r="E606" s="11"/>
      <c r="F606" s="11"/>
      <c r="G606" s="11"/>
      <c r="H606" s="11"/>
      <c r="I606" s="11"/>
      <c r="J606" s="11"/>
      <c r="K606" s="11"/>
    </row>
    <row r="607" spans="2:11" ht="12.75" customHeight="1" x14ac:dyDescent="0.2">
      <c r="B607" s="9"/>
      <c r="C607" s="10"/>
      <c r="D607" s="9"/>
      <c r="E607" s="11"/>
      <c r="F607" s="11"/>
      <c r="G607" s="11"/>
      <c r="H607" s="11"/>
      <c r="I607" s="11"/>
      <c r="J607" s="11"/>
      <c r="K607" s="11"/>
    </row>
    <row r="608" spans="2:11" ht="12.75" customHeight="1" x14ac:dyDescent="0.2">
      <c r="B608" s="9"/>
      <c r="C608" s="10"/>
      <c r="D608" s="9"/>
      <c r="E608" s="11"/>
      <c r="F608" s="11"/>
      <c r="G608" s="11"/>
      <c r="H608" s="11"/>
      <c r="I608" s="11"/>
      <c r="J608" s="11"/>
      <c r="K608" s="11"/>
    </row>
    <row r="609" spans="2:11" ht="12.75" customHeight="1" x14ac:dyDescent="0.2">
      <c r="B609" s="9"/>
      <c r="C609" s="10"/>
      <c r="D609" s="9"/>
      <c r="E609" s="11"/>
      <c r="F609" s="11"/>
      <c r="G609" s="11"/>
      <c r="H609" s="11"/>
      <c r="I609" s="11"/>
      <c r="J609" s="11"/>
      <c r="K609" s="11"/>
    </row>
    <row r="610" spans="2:11" ht="12.75" customHeight="1" x14ac:dyDescent="0.2">
      <c r="B610" s="9"/>
      <c r="C610" s="10"/>
      <c r="D610" s="9"/>
      <c r="E610" s="11"/>
      <c r="F610" s="11"/>
      <c r="G610" s="11"/>
      <c r="H610" s="11"/>
      <c r="I610" s="11"/>
      <c r="J610" s="11"/>
      <c r="K610" s="11"/>
    </row>
    <row r="611" spans="2:11" ht="12.75" customHeight="1" x14ac:dyDescent="0.2">
      <c r="B611" s="9"/>
      <c r="C611" s="10"/>
      <c r="D611" s="9"/>
      <c r="E611" s="11"/>
      <c r="F611" s="11"/>
      <c r="G611" s="11"/>
      <c r="H611" s="11"/>
      <c r="I611" s="11"/>
      <c r="J611" s="11"/>
      <c r="K611" s="11"/>
    </row>
    <row r="612" spans="2:11" ht="12.75" customHeight="1" x14ac:dyDescent="0.2">
      <c r="B612" s="9"/>
      <c r="C612" s="10"/>
      <c r="D612" s="9"/>
      <c r="E612" s="11"/>
      <c r="F612" s="11"/>
      <c r="G612" s="11"/>
      <c r="H612" s="11"/>
      <c r="I612" s="11"/>
      <c r="J612" s="11"/>
      <c r="K612" s="11"/>
    </row>
    <row r="613" spans="2:11" ht="12.75" customHeight="1" x14ac:dyDescent="0.2">
      <c r="B613" s="9"/>
      <c r="C613" s="10"/>
      <c r="D613" s="9"/>
      <c r="E613" s="11"/>
      <c r="F613" s="11"/>
      <c r="G613" s="11"/>
      <c r="H613" s="11"/>
      <c r="I613" s="11"/>
      <c r="J613" s="11"/>
      <c r="K613" s="11"/>
    </row>
    <row r="614" spans="2:11" ht="12.75" customHeight="1" x14ac:dyDescent="0.2">
      <c r="B614" s="9"/>
      <c r="C614" s="10"/>
      <c r="D614" s="9"/>
      <c r="E614" s="11"/>
      <c r="F614" s="11"/>
      <c r="G614" s="11"/>
      <c r="H614" s="11"/>
      <c r="I614" s="11"/>
      <c r="J614" s="11"/>
      <c r="K614" s="11"/>
    </row>
    <row r="615" spans="2:11" ht="12.75" customHeight="1" x14ac:dyDescent="0.2">
      <c r="B615" s="9"/>
      <c r="C615" s="10"/>
      <c r="D615" s="9"/>
      <c r="E615" s="11"/>
      <c r="F615" s="11"/>
      <c r="G615" s="11"/>
      <c r="H615" s="11"/>
      <c r="I615" s="11"/>
      <c r="J615" s="11"/>
      <c r="K615" s="11"/>
    </row>
    <row r="616" spans="2:11" ht="12.75" customHeight="1" x14ac:dyDescent="0.2">
      <c r="B616" s="9"/>
      <c r="C616" s="10"/>
      <c r="D616" s="9"/>
      <c r="E616" s="11"/>
      <c r="F616" s="11"/>
      <c r="G616" s="11"/>
      <c r="H616" s="11"/>
      <c r="I616" s="11"/>
      <c r="J616" s="11"/>
      <c r="K616" s="11"/>
    </row>
    <row r="617" spans="2:11" ht="12.75" customHeight="1" x14ac:dyDescent="0.2">
      <c r="B617" s="9"/>
      <c r="C617" s="10"/>
      <c r="D617" s="9"/>
      <c r="E617" s="11"/>
      <c r="F617" s="11"/>
      <c r="G617" s="11"/>
      <c r="H617" s="11"/>
      <c r="I617" s="11"/>
      <c r="J617" s="11"/>
      <c r="K617" s="11"/>
    </row>
    <row r="618" spans="2:11" ht="12.75" customHeight="1" x14ac:dyDescent="0.2">
      <c r="B618" s="9"/>
      <c r="C618" s="10"/>
      <c r="D618" s="9"/>
      <c r="E618" s="11"/>
      <c r="F618" s="11"/>
      <c r="G618" s="11"/>
      <c r="H618" s="11"/>
      <c r="I618" s="11"/>
      <c r="J618" s="11"/>
      <c r="K618" s="11"/>
    </row>
    <row r="619" spans="2:11" ht="12.75" customHeight="1" x14ac:dyDescent="0.2">
      <c r="B619" s="9"/>
      <c r="C619" s="10"/>
      <c r="D619" s="9"/>
      <c r="E619" s="11"/>
      <c r="F619" s="11"/>
      <c r="G619" s="11"/>
      <c r="H619" s="11"/>
      <c r="I619" s="11"/>
      <c r="J619" s="11"/>
      <c r="K619" s="11"/>
    </row>
    <row r="620" spans="2:11" ht="12.75" customHeight="1" x14ac:dyDescent="0.2">
      <c r="B620" s="9"/>
      <c r="C620" s="10"/>
      <c r="D620" s="9"/>
      <c r="E620" s="11"/>
      <c r="F620" s="11"/>
      <c r="G620" s="11"/>
      <c r="H620" s="11"/>
      <c r="I620" s="11"/>
      <c r="J620" s="11"/>
      <c r="K620" s="11"/>
    </row>
    <row r="621" spans="2:11" ht="12.75" customHeight="1" x14ac:dyDescent="0.2">
      <c r="B621" s="9"/>
      <c r="C621" s="10"/>
      <c r="D621" s="9"/>
      <c r="E621" s="11"/>
      <c r="F621" s="11"/>
      <c r="G621" s="11"/>
      <c r="H621" s="11"/>
      <c r="I621" s="11"/>
      <c r="J621" s="11"/>
      <c r="K621" s="11"/>
    </row>
    <row r="622" spans="2:11" ht="12.75" customHeight="1" x14ac:dyDescent="0.2">
      <c r="B622" s="9"/>
      <c r="C622" s="10"/>
      <c r="D622" s="9"/>
      <c r="E622" s="11"/>
      <c r="F622" s="11"/>
      <c r="G622" s="11"/>
      <c r="H622" s="11"/>
      <c r="I622" s="11"/>
      <c r="J622" s="11"/>
      <c r="K622" s="11"/>
    </row>
    <row r="623" spans="2:11" ht="12.75" customHeight="1" x14ac:dyDescent="0.2">
      <c r="B623" s="9"/>
      <c r="C623" s="10"/>
      <c r="D623" s="9"/>
      <c r="E623" s="11"/>
      <c r="F623" s="11"/>
      <c r="G623" s="11"/>
      <c r="H623" s="11"/>
      <c r="I623" s="11"/>
      <c r="J623" s="11"/>
      <c r="K623" s="11"/>
    </row>
    <row r="624" spans="2:11" ht="12.75" customHeight="1" x14ac:dyDescent="0.2">
      <c r="B624" s="9"/>
      <c r="C624" s="10"/>
      <c r="D624" s="9"/>
      <c r="E624" s="11"/>
      <c r="F624" s="11"/>
      <c r="G624" s="11"/>
      <c r="H624" s="11"/>
      <c r="I624" s="11"/>
      <c r="J624" s="11"/>
      <c r="K624" s="11"/>
    </row>
    <row r="625" spans="2:11" ht="12.75" customHeight="1" x14ac:dyDescent="0.2">
      <c r="B625" s="9"/>
      <c r="C625" s="10"/>
      <c r="D625" s="9"/>
      <c r="E625" s="11"/>
      <c r="F625" s="11"/>
      <c r="G625" s="11"/>
      <c r="H625" s="11"/>
      <c r="I625" s="11"/>
      <c r="J625" s="11"/>
      <c r="K625" s="11"/>
    </row>
    <row r="626" spans="2:11" ht="12.75" customHeight="1" x14ac:dyDescent="0.2">
      <c r="B626" s="9"/>
      <c r="C626" s="10"/>
      <c r="D626" s="9"/>
      <c r="E626" s="11"/>
      <c r="F626" s="11"/>
      <c r="G626" s="11"/>
      <c r="H626" s="11"/>
      <c r="I626" s="11"/>
      <c r="J626" s="11"/>
      <c r="K626" s="11"/>
    </row>
    <row r="627" spans="2:11" ht="12.75" customHeight="1" x14ac:dyDescent="0.2">
      <c r="B627" s="9"/>
      <c r="C627" s="10"/>
      <c r="D627" s="9"/>
      <c r="E627" s="11"/>
      <c r="F627" s="11"/>
      <c r="G627" s="11"/>
      <c r="H627" s="11"/>
      <c r="I627" s="11"/>
      <c r="J627" s="11"/>
      <c r="K627" s="11"/>
    </row>
    <row r="628" spans="2:11" ht="12.75" customHeight="1" x14ac:dyDescent="0.2">
      <c r="B628" s="9"/>
      <c r="C628" s="10"/>
      <c r="D628" s="9"/>
      <c r="E628" s="11"/>
      <c r="F628" s="11"/>
      <c r="G628" s="11"/>
      <c r="H628" s="11"/>
      <c r="I628" s="11"/>
      <c r="J628" s="11"/>
      <c r="K628" s="11"/>
    </row>
    <row r="629" spans="2:11" ht="12.75" customHeight="1" x14ac:dyDescent="0.2">
      <c r="B629" s="9"/>
      <c r="C629" s="10"/>
      <c r="D629" s="9"/>
      <c r="E629" s="11"/>
      <c r="F629" s="11"/>
      <c r="G629" s="11"/>
      <c r="H629" s="11"/>
      <c r="I629" s="11"/>
      <c r="J629" s="11"/>
      <c r="K629" s="11"/>
    </row>
    <row r="630" spans="2:11" ht="12.75" customHeight="1" x14ac:dyDescent="0.2">
      <c r="B630" s="9"/>
      <c r="C630" s="10"/>
      <c r="D630" s="9"/>
      <c r="E630" s="11"/>
      <c r="F630" s="11"/>
      <c r="G630" s="11"/>
      <c r="H630" s="11"/>
      <c r="I630" s="11"/>
      <c r="J630" s="11"/>
      <c r="K630" s="11"/>
    </row>
    <row r="631" spans="2:11" ht="12.75" customHeight="1" x14ac:dyDescent="0.2">
      <c r="B631" s="9"/>
      <c r="C631" s="10"/>
      <c r="D631" s="9"/>
      <c r="E631" s="11"/>
      <c r="F631" s="11"/>
      <c r="G631" s="11"/>
      <c r="H631" s="11"/>
      <c r="I631" s="11"/>
      <c r="J631" s="11"/>
      <c r="K631" s="11"/>
    </row>
    <row r="632" spans="2:11" ht="12.75" customHeight="1" x14ac:dyDescent="0.2">
      <c r="B632" s="9"/>
      <c r="C632" s="10"/>
      <c r="D632" s="9"/>
      <c r="E632" s="11"/>
      <c r="F632" s="11"/>
      <c r="G632" s="11"/>
      <c r="H632" s="11"/>
      <c r="I632" s="11"/>
      <c r="J632" s="11"/>
      <c r="K632" s="11"/>
    </row>
    <row r="633" spans="2:11" ht="12.75" customHeight="1" x14ac:dyDescent="0.2">
      <c r="B633" s="9"/>
      <c r="C633" s="10"/>
      <c r="D633" s="9"/>
      <c r="E633" s="11"/>
      <c r="F633" s="11"/>
      <c r="G633" s="11"/>
      <c r="H633" s="11"/>
      <c r="I633" s="11"/>
      <c r="J633" s="11"/>
      <c r="K633" s="11"/>
    </row>
    <row r="634" spans="2:11" ht="12.75" customHeight="1" x14ac:dyDescent="0.2">
      <c r="B634" s="9"/>
      <c r="C634" s="10"/>
      <c r="D634" s="9"/>
      <c r="E634" s="11"/>
      <c r="F634" s="11"/>
      <c r="G634" s="11"/>
      <c r="H634" s="11"/>
      <c r="I634" s="11"/>
      <c r="J634" s="11"/>
      <c r="K634" s="11"/>
    </row>
    <row r="635" spans="2:11" ht="12.75" customHeight="1" x14ac:dyDescent="0.2">
      <c r="B635" s="9"/>
      <c r="C635" s="10"/>
      <c r="D635" s="9"/>
      <c r="E635" s="11"/>
      <c r="F635" s="11"/>
      <c r="G635" s="11"/>
      <c r="H635" s="11"/>
      <c r="I635" s="11"/>
      <c r="J635" s="11"/>
      <c r="K635" s="11"/>
    </row>
    <row r="636" spans="2:11" ht="12.75" customHeight="1" x14ac:dyDescent="0.2">
      <c r="B636" s="9"/>
      <c r="C636" s="10"/>
      <c r="D636" s="9"/>
      <c r="E636" s="11"/>
      <c r="F636" s="11"/>
      <c r="G636" s="11"/>
      <c r="H636" s="11"/>
      <c r="I636" s="11"/>
      <c r="J636" s="11"/>
      <c r="K636" s="11"/>
    </row>
    <row r="637" spans="2:11" ht="12.75" customHeight="1" x14ac:dyDescent="0.2">
      <c r="B637" s="9"/>
      <c r="C637" s="10"/>
      <c r="D637" s="9"/>
      <c r="E637" s="11"/>
      <c r="F637" s="11"/>
      <c r="G637" s="11"/>
      <c r="H637" s="11"/>
      <c r="I637" s="11"/>
      <c r="J637" s="11"/>
      <c r="K637" s="11"/>
    </row>
    <row r="638" spans="2:11" ht="12.75" customHeight="1" x14ac:dyDescent="0.2">
      <c r="B638" s="9"/>
      <c r="C638" s="10"/>
      <c r="D638" s="9"/>
      <c r="E638" s="11"/>
      <c r="F638" s="11"/>
      <c r="G638" s="11"/>
      <c r="H638" s="11"/>
      <c r="I638" s="11"/>
      <c r="J638" s="11"/>
      <c r="K638" s="11"/>
    </row>
    <row r="639" spans="2:11" ht="12.75" customHeight="1" x14ac:dyDescent="0.2">
      <c r="B639" s="9"/>
      <c r="C639" s="10"/>
      <c r="D639" s="9"/>
      <c r="E639" s="11"/>
      <c r="F639" s="11"/>
      <c r="G639" s="11"/>
      <c r="H639" s="11"/>
      <c r="I639" s="11"/>
      <c r="J639" s="11"/>
      <c r="K639" s="11"/>
    </row>
    <row r="640" spans="2:11" ht="12.75" customHeight="1" x14ac:dyDescent="0.2">
      <c r="B640" s="9"/>
      <c r="C640" s="10"/>
      <c r="D640" s="9"/>
      <c r="E640" s="11"/>
      <c r="F640" s="11"/>
      <c r="G640" s="11"/>
      <c r="H640" s="11"/>
      <c r="I640" s="11"/>
      <c r="J640" s="11"/>
      <c r="K640" s="11"/>
    </row>
    <row r="641" spans="2:11" ht="12.75" customHeight="1" x14ac:dyDescent="0.2">
      <c r="B641" s="9"/>
      <c r="C641" s="10"/>
      <c r="D641" s="9"/>
      <c r="E641" s="11"/>
      <c r="F641" s="11"/>
      <c r="G641" s="11"/>
      <c r="H641" s="11"/>
      <c r="I641" s="11"/>
      <c r="J641" s="11"/>
      <c r="K641" s="11"/>
    </row>
    <row r="642" spans="2:11" ht="12.75" customHeight="1" x14ac:dyDescent="0.2">
      <c r="B642" s="9"/>
      <c r="C642" s="10"/>
      <c r="D642" s="9"/>
      <c r="E642" s="11"/>
      <c r="F642" s="11"/>
      <c r="G642" s="11"/>
      <c r="H642" s="11"/>
      <c r="I642" s="11"/>
      <c r="J642" s="11"/>
      <c r="K642" s="11"/>
    </row>
    <row r="643" spans="2:11" ht="12.75" customHeight="1" x14ac:dyDescent="0.2">
      <c r="B643" s="9"/>
      <c r="C643" s="10"/>
      <c r="D643" s="9"/>
      <c r="E643" s="11"/>
      <c r="F643" s="11"/>
      <c r="G643" s="11"/>
      <c r="H643" s="11"/>
      <c r="I643" s="11"/>
      <c r="J643" s="11"/>
      <c r="K643" s="11"/>
    </row>
    <row r="644" spans="2:11" ht="12.75" customHeight="1" x14ac:dyDescent="0.2">
      <c r="B644" s="9"/>
      <c r="C644" s="10"/>
      <c r="D644" s="9"/>
      <c r="E644" s="11"/>
      <c r="F644" s="11"/>
      <c r="G644" s="11"/>
      <c r="H644" s="11"/>
      <c r="I644" s="11"/>
      <c r="J644" s="11"/>
      <c r="K644" s="11"/>
    </row>
    <row r="645" spans="2:11" ht="12.75" customHeight="1" x14ac:dyDescent="0.2">
      <c r="B645" s="9"/>
      <c r="C645" s="10"/>
      <c r="D645" s="9"/>
      <c r="E645" s="11"/>
      <c r="F645" s="11"/>
      <c r="G645" s="11"/>
      <c r="H645" s="11"/>
      <c r="I645" s="11"/>
      <c r="J645" s="11"/>
      <c r="K645" s="11"/>
    </row>
    <row r="646" spans="2:11" ht="12.75" customHeight="1" x14ac:dyDescent="0.2">
      <c r="B646" s="9"/>
      <c r="C646" s="10"/>
      <c r="D646" s="9"/>
      <c r="E646" s="11"/>
      <c r="F646" s="11"/>
      <c r="G646" s="11"/>
      <c r="H646" s="11"/>
      <c r="I646" s="11"/>
      <c r="J646" s="11"/>
      <c r="K646" s="11"/>
    </row>
    <row r="647" spans="2:11" ht="12.75" customHeight="1" x14ac:dyDescent="0.2">
      <c r="B647" s="9"/>
      <c r="C647" s="10"/>
      <c r="D647" s="9"/>
      <c r="E647" s="11"/>
      <c r="F647" s="11"/>
      <c r="G647" s="11"/>
      <c r="H647" s="11"/>
      <c r="I647" s="11"/>
      <c r="J647" s="11"/>
      <c r="K647" s="11"/>
    </row>
    <row r="648" spans="2:11" ht="12.75" customHeight="1" x14ac:dyDescent="0.2">
      <c r="B648" s="9"/>
      <c r="C648" s="10"/>
      <c r="D648" s="9"/>
      <c r="E648" s="11"/>
      <c r="F648" s="11"/>
      <c r="G648" s="11"/>
      <c r="H648" s="11"/>
      <c r="I648" s="11"/>
      <c r="J648" s="11"/>
      <c r="K648" s="11"/>
    </row>
    <row r="649" spans="2:11" ht="12.75" customHeight="1" x14ac:dyDescent="0.2">
      <c r="B649" s="9"/>
      <c r="C649" s="10"/>
      <c r="D649" s="9"/>
      <c r="E649" s="11"/>
      <c r="F649" s="11"/>
      <c r="G649" s="11"/>
      <c r="H649" s="11"/>
      <c r="I649" s="11"/>
      <c r="J649" s="11"/>
      <c r="K649" s="11"/>
    </row>
    <row r="650" spans="2:11" ht="12.75" customHeight="1" x14ac:dyDescent="0.2">
      <c r="B650" s="9"/>
      <c r="C650" s="10"/>
      <c r="D650" s="9"/>
      <c r="E650" s="11"/>
      <c r="F650" s="11"/>
      <c r="G650" s="11"/>
      <c r="H650" s="11"/>
      <c r="I650" s="11"/>
      <c r="J650" s="11"/>
      <c r="K650" s="11"/>
    </row>
    <row r="651" spans="2:11" ht="12.75" customHeight="1" x14ac:dyDescent="0.2">
      <c r="B651" s="9"/>
      <c r="C651" s="10"/>
      <c r="D651" s="9"/>
      <c r="E651" s="11"/>
      <c r="F651" s="11"/>
      <c r="G651" s="11"/>
      <c r="H651" s="11"/>
      <c r="I651" s="11"/>
      <c r="J651" s="11"/>
      <c r="K651" s="11"/>
    </row>
    <row r="652" spans="2:11" ht="12.75" customHeight="1" x14ac:dyDescent="0.2">
      <c r="B652" s="9"/>
      <c r="C652" s="10"/>
      <c r="D652" s="9"/>
      <c r="E652" s="11"/>
      <c r="F652" s="11"/>
      <c r="G652" s="11"/>
      <c r="H652" s="11"/>
      <c r="I652" s="11"/>
      <c r="J652" s="11"/>
      <c r="K652" s="11"/>
    </row>
    <row r="653" spans="2:11" ht="12.75" customHeight="1" x14ac:dyDescent="0.2">
      <c r="B653" s="9"/>
      <c r="C653" s="10"/>
      <c r="D653" s="9"/>
      <c r="E653" s="11"/>
      <c r="F653" s="11"/>
      <c r="G653" s="11"/>
      <c r="H653" s="11"/>
      <c r="I653" s="11"/>
      <c r="J653" s="11"/>
      <c r="K653" s="11"/>
    </row>
    <row r="654" spans="2:11" ht="12.75" customHeight="1" x14ac:dyDescent="0.2">
      <c r="B654" s="9"/>
      <c r="C654" s="10"/>
      <c r="D654" s="9"/>
      <c r="E654" s="11"/>
      <c r="F654" s="11"/>
      <c r="G654" s="11"/>
      <c r="H654" s="11"/>
      <c r="I654" s="11"/>
      <c r="J654" s="11"/>
      <c r="K654" s="11"/>
    </row>
    <row r="655" spans="2:11" ht="12.75" customHeight="1" x14ac:dyDescent="0.2">
      <c r="B655" s="9"/>
      <c r="C655" s="10"/>
      <c r="D655" s="9"/>
      <c r="E655" s="11"/>
      <c r="F655" s="11"/>
      <c r="G655" s="11"/>
      <c r="H655" s="11"/>
      <c r="I655" s="11"/>
      <c r="J655" s="11"/>
      <c r="K655" s="11"/>
    </row>
    <row r="656" spans="2:11" ht="12.75" customHeight="1" x14ac:dyDescent="0.2">
      <c r="B656" s="9"/>
      <c r="C656" s="10"/>
      <c r="D656" s="9"/>
      <c r="E656" s="11"/>
      <c r="F656" s="11"/>
      <c r="G656" s="11"/>
      <c r="H656" s="11"/>
      <c r="I656" s="11"/>
      <c r="J656" s="11"/>
      <c r="K656" s="11"/>
    </row>
    <row r="657" spans="2:11" ht="12.75" customHeight="1" x14ac:dyDescent="0.2">
      <c r="B657" s="9"/>
      <c r="C657" s="10"/>
      <c r="D657" s="9"/>
      <c r="E657" s="11"/>
      <c r="F657" s="11"/>
      <c r="G657" s="11"/>
      <c r="H657" s="11"/>
      <c r="I657" s="11"/>
      <c r="J657" s="11"/>
      <c r="K657" s="11"/>
    </row>
    <row r="658" spans="2:11" ht="12.75" customHeight="1" x14ac:dyDescent="0.2">
      <c r="B658" s="9"/>
      <c r="C658" s="10"/>
      <c r="D658" s="9"/>
      <c r="E658" s="11"/>
      <c r="F658" s="11"/>
      <c r="G658" s="11"/>
      <c r="H658" s="11"/>
      <c r="I658" s="11"/>
      <c r="J658" s="11"/>
      <c r="K658" s="11"/>
    </row>
    <row r="659" spans="2:11" ht="12.75" customHeight="1" x14ac:dyDescent="0.2">
      <c r="B659" s="9"/>
      <c r="C659" s="10"/>
      <c r="D659" s="9"/>
      <c r="E659" s="11"/>
      <c r="F659" s="11"/>
      <c r="G659" s="11"/>
      <c r="H659" s="11"/>
      <c r="I659" s="11"/>
      <c r="J659" s="11"/>
      <c r="K659" s="11"/>
    </row>
    <row r="660" spans="2:11" ht="12.75" customHeight="1" x14ac:dyDescent="0.2">
      <c r="B660" s="9"/>
      <c r="C660" s="10"/>
      <c r="D660" s="9"/>
      <c r="E660" s="11"/>
      <c r="F660" s="11"/>
      <c r="G660" s="11"/>
      <c r="H660" s="11"/>
      <c r="I660" s="11"/>
      <c r="J660" s="11"/>
      <c r="K660" s="11"/>
    </row>
    <row r="661" spans="2:11" ht="12.75" customHeight="1" x14ac:dyDescent="0.2">
      <c r="B661" s="9"/>
      <c r="C661" s="10"/>
      <c r="D661" s="9"/>
      <c r="E661" s="11"/>
      <c r="F661" s="11"/>
      <c r="G661" s="11"/>
      <c r="H661" s="11"/>
      <c r="I661" s="11"/>
      <c r="J661" s="11"/>
      <c r="K661" s="11"/>
    </row>
    <row r="662" spans="2:11" ht="12.75" customHeight="1" x14ac:dyDescent="0.2">
      <c r="B662" s="9"/>
      <c r="C662" s="10"/>
      <c r="D662" s="9"/>
      <c r="E662" s="11"/>
      <c r="F662" s="11"/>
      <c r="G662" s="11"/>
      <c r="H662" s="11"/>
      <c r="I662" s="11"/>
      <c r="J662" s="11"/>
      <c r="K662" s="11"/>
    </row>
    <row r="663" spans="2:11" ht="12.75" customHeight="1" x14ac:dyDescent="0.2">
      <c r="B663" s="9"/>
      <c r="C663" s="10"/>
      <c r="D663" s="9"/>
      <c r="E663" s="11"/>
      <c r="F663" s="11"/>
      <c r="G663" s="11"/>
      <c r="H663" s="11"/>
      <c r="I663" s="11"/>
      <c r="J663" s="11"/>
      <c r="K663" s="11"/>
    </row>
    <row r="664" spans="2:11" ht="12.75" customHeight="1" x14ac:dyDescent="0.2">
      <c r="B664" s="9"/>
      <c r="C664" s="10"/>
      <c r="D664" s="9"/>
      <c r="E664" s="11"/>
      <c r="F664" s="11"/>
      <c r="G664" s="11"/>
      <c r="H664" s="11"/>
      <c r="I664" s="11"/>
      <c r="J664" s="11"/>
      <c r="K664" s="11"/>
    </row>
    <row r="665" spans="2:11" ht="12.75" customHeight="1" x14ac:dyDescent="0.2">
      <c r="B665" s="9"/>
      <c r="C665" s="10"/>
      <c r="D665" s="9"/>
      <c r="E665" s="11"/>
      <c r="F665" s="11"/>
      <c r="G665" s="11"/>
      <c r="H665" s="11"/>
      <c r="I665" s="11"/>
      <c r="J665" s="11"/>
      <c r="K665" s="11"/>
    </row>
    <row r="666" spans="2:11" ht="12.75" customHeight="1" x14ac:dyDescent="0.2">
      <c r="B666" s="9"/>
      <c r="C666" s="10"/>
      <c r="D666" s="9"/>
      <c r="E666" s="11"/>
      <c r="F666" s="11"/>
      <c r="G666" s="11"/>
      <c r="H666" s="11"/>
      <c r="I666" s="11"/>
      <c r="J666" s="11"/>
      <c r="K666" s="11"/>
    </row>
    <row r="667" spans="2:11" ht="12.75" customHeight="1" x14ac:dyDescent="0.2">
      <c r="B667" s="9"/>
      <c r="C667" s="10"/>
      <c r="D667" s="9"/>
      <c r="E667" s="11"/>
      <c r="F667" s="11"/>
      <c r="G667" s="11"/>
      <c r="H667" s="11"/>
      <c r="I667" s="11"/>
      <c r="J667" s="11"/>
      <c r="K667" s="11"/>
    </row>
    <row r="668" spans="2:11" ht="12.75" customHeight="1" x14ac:dyDescent="0.2">
      <c r="B668" s="9"/>
      <c r="C668" s="10"/>
      <c r="D668" s="9"/>
      <c r="E668" s="11"/>
      <c r="F668" s="11"/>
      <c r="G668" s="11"/>
      <c r="H668" s="11"/>
      <c r="I668" s="11"/>
      <c r="J668" s="11"/>
      <c r="K668" s="11"/>
    </row>
    <row r="669" spans="2:11" ht="12.75" customHeight="1" x14ac:dyDescent="0.2">
      <c r="B669" s="9"/>
      <c r="C669" s="10"/>
      <c r="D669" s="9"/>
      <c r="E669" s="11"/>
      <c r="F669" s="11"/>
      <c r="G669" s="11"/>
      <c r="H669" s="11"/>
      <c r="I669" s="11"/>
      <c r="J669" s="11"/>
      <c r="K669" s="11"/>
    </row>
    <row r="670" spans="2:11" ht="12.75" customHeight="1" x14ac:dyDescent="0.2">
      <c r="B670" s="9"/>
      <c r="C670" s="10"/>
      <c r="D670" s="9"/>
      <c r="E670" s="11"/>
      <c r="F670" s="11"/>
      <c r="G670" s="11"/>
      <c r="H670" s="11"/>
      <c r="I670" s="11"/>
      <c r="J670" s="11"/>
      <c r="K670" s="11"/>
    </row>
    <row r="671" spans="2:11" ht="12.75" customHeight="1" x14ac:dyDescent="0.2">
      <c r="B671" s="9"/>
      <c r="C671" s="10"/>
      <c r="D671" s="9"/>
      <c r="E671" s="11"/>
      <c r="F671" s="11"/>
      <c r="G671" s="11"/>
      <c r="H671" s="11"/>
      <c r="I671" s="11"/>
      <c r="J671" s="11"/>
      <c r="K671" s="11"/>
    </row>
    <row r="672" spans="2:11" ht="12.75" customHeight="1" x14ac:dyDescent="0.2">
      <c r="B672" s="9"/>
      <c r="C672" s="10"/>
      <c r="D672" s="9"/>
      <c r="E672" s="11"/>
      <c r="F672" s="11"/>
      <c r="G672" s="11"/>
      <c r="H672" s="11"/>
      <c r="I672" s="11"/>
      <c r="J672" s="11"/>
      <c r="K672" s="11"/>
    </row>
    <row r="673" spans="2:11" ht="12.75" customHeight="1" x14ac:dyDescent="0.2">
      <c r="B673" s="9"/>
      <c r="C673" s="10"/>
      <c r="D673" s="9"/>
      <c r="E673" s="11"/>
      <c r="F673" s="11"/>
      <c r="G673" s="11"/>
      <c r="H673" s="11"/>
      <c r="I673" s="11"/>
      <c r="J673" s="11"/>
      <c r="K673" s="11"/>
    </row>
    <row r="674" spans="2:11" ht="12.75" customHeight="1" x14ac:dyDescent="0.2">
      <c r="B674" s="9"/>
      <c r="C674" s="10"/>
      <c r="D674" s="9"/>
      <c r="E674" s="11"/>
      <c r="F674" s="11"/>
      <c r="G674" s="11"/>
      <c r="H674" s="11"/>
      <c r="I674" s="11"/>
      <c r="J674" s="11"/>
      <c r="K674" s="11"/>
    </row>
    <row r="675" spans="2:11" ht="12.75" customHeight="1" x14ac:dyDescent="0.2">
      <c r="B675" s="9"/>
      <c r="C675" s="10"/>
      <c r="D675" s="9"/>
      <c r="E675" s="11"/>
      <c r="F675" s="11"/>
      <c r="G675" s="11"/>
      <c r="H675" s="11"/>
      <c r="I675" s="11"/>
      <c r="J675" s="11"/>
      <c r="K675" s="11"/>
    </row>
    <row r="676" spans="2:11" ht="12.75" customHeight="1" x14ac:dyDescent="0.2">
      <c r="B676" s="9"/>
      <c r="C676" s="10"/>
      <c r="D676" s="9"/>
      <c r="E676" s="11"/>
      <c r="F676" s="11"/>
      <c r="G676" s="11"/>
      <c r="H676" s="11"/>
      <c r="I676" s="11"/>
      <c r="J676" s="11"/>
      <c r="K676" s="11"/>
    </row>
    <row r="677" spans="2:11" ht="12.75" customHeight="1" x14ac:dyDescent="0.2">
      <c r="B677" s="9"/>
      <c r="C677" s="10"/>
      <c r="D677" s="9"/>
      <c r="E677" s="11"/>
      <c r="F677" s="11"/>
      <c r="G677" s="11"/>
      <c r="H677" s="11"/>
      <c r="I677" s="11"/>
      <c r="J677" s="11"/>
      <c r="K677" s="11"/>
    </row>
    <row r="678" spans="2:11" ht="12.75" customHeight="1" x14ac:dyDescent="0.2">
      <c r="B678" s="9"/>
      <c r="C678" s="10"/>
      <c r="D678" s="9"/>
      <c r="E678" s="11"/>
      <c r="F678" s="11"/>
      <c r="G678" s="11"/>
      <c r="H678" s="11"/>
      <c r="I678" s="11"/>
      <c r="J678" s="11"/>
      <c r="K678" s="11"/>
    </row>
    <row r="679" spans="2:11" ht="12.75" customHeight="1" x14ac:dyDescent="0.2">
      <c r="B679" s="9"/>
      <c r="C679" s="10"/>
      <c r="D679" s="9"/>
      <c r="E679" s="11"/>
      <c r="F679" s="11"/>
      <c r="G679" s="11"/>
      <c r="H679" s="11"/>
      <c r="I679" s="11"/>
      <c r="J679" s="11"/>
      <c r="K679" s="11"/>
    </row>
    <row r="680" spans="2:11" ht="12.75" customHeight="1" x14ac:dyDescent="0.2">
      <c r="B680" s="9"/>
      <c r="C680" s="10"/>
      <c r="D680" s="9"/>
      <c r="E680" s="11"/>
      <c r="F680" s="11"/>
      <c r="G680" s="11"/>
      <c r="H680" s="11"/>
      <c r="I680" s="11"/>
      <c r="J680" s="11"/>
      <c r="K680" s="11"/>
    </row>
    <row r="681" spans="2:11" ht="12.75" customHeight="1" x14ac:dyDescent="0.2">
      <c r="B681" s="9"/>
      <c r="C681" s="10"/>
      <c r="D681" s="9"/>
      <c r="E681" s="11"/>
      <c r="F681" s="11"/>
      <c r="G681" s="11"/>
      <c r="H681" s="11"/>
      <c r="I681" s="11"/>
      <c r="J681" s="11"/>
      <c r="K681" s="11"/>
    </row>
    <row r="682" spans="2:11" ht="12.75" customHeight="1" x14ac:dyDescent="0.2">
      <c r="B682" s="9"/>
      <c r="C682" s="10"/>
      <c r="D682" s="9"/>
      <c r="E682" s="11"/>
      <c r="F682" s="11"/>
      <c r="G682" s="11"/>
      <c r="H682" s="11"/>
      <c r="I682" s="11"/>
      <c r="J682" s="11"/>
      <c r="K682" s="11"/>
    </row>
    <row r="683" spans="2:11" ht="12.75" customHeight="1" x14ac:dyDescent="0.2">
      <c r="B683" s="9"/>
      <c r="C683" s="10"/>
      <c r="D683" s="9"/>
      <c r="E683" s="11"/>
      <c r="F683" s="11"/>
      <c r="G683" s="11"/>
      <c r="H683" s="11"/>
      <c r="I683" s="11"/>
      <c r="J683" s="11"/>
      <c r="K683" s="11"/>
    </row>
    <row r="684" spans="2:11" ht="12.75" customHeight="1" x14ac:dyDescent="0.2">
      <c r="B684" s="9"/>
      <c r="C684" s="10"/>
      <c r="D684" s="9"/>
      <c r="E684" s="11"/>
      <c r="F684" s="11"/>
      <c r="G684" s="11"/>
      <c r="H684" s="11"/>
      <c r="I684" s="11"/>
      <c r="J684" s="11"/>
      <c r="K684" s="11"/>
    </row>
    <row r="685" spans="2:11" ht="12.75" customHeight="1" x14ac:dyDescent="0.2">
      <c r="B685" s="9"/>
      <c r="C685" s="10"/>
      <c r="D685" s="9"/>
      <c r="E685" s="11"/>
      <c r="F685" s="11"/>
      <c r="G685" s="11"/>
      <c r="H685" s="11"/>
      <c r="I685" s="11"/>
      <c r="J685" s="11"/>
      <c r="K685" s="11"/>
    </row>
    <row r="686" spans="2:11" ht="12.75" customHeight="1" x14ac:dyDescent="0.2">
      <c r="B686" s="9"/>
      <c r="C686" s="10"/>
      <c r="D686" s="9"/>
      <c r="E686" s="11"/>
      <c r="F686" s="11"/>
      <c r="G686" s="11"/>
      <c r="H686" s="11"/>
      <c r="I686" s="11"/>
      <c r="J686" s="11"/>
      <c r="K686" s="11"/>
    </row>
    <row r="687" spans="2:11" ht="12.75" customHeight="1" x14ac:dyDescent="0.2">
      <c r="B687" s="9"/>
      <c r="C687" s="10"/>
      <c r="D687" s="9"/>
      <c r="E687" s="11"/>
      <c r="F687" s="11"/>
      <c r="G687" s="11"/>
      <c r="H687" s="11"/>
      <c r="I687" s="11"/>
      <c r="J687" s="11"/>
      <c r="K687" s="11"/>
    </row>
    <row r="688" spans="2:11" ht="12.75" customHeight="1" x14ac:dyDescent="0.2">
      <c r="B688" s="9"/>
      <c r="C688" s="10"/>
      <c r="D688" s="9"/>
      <c r="E688" s="11"/>
      <c r="F688" s="11"/>
      <c r="G688" s="11"/>
      <c r="H688" s="11"/>
      <c r="I688" s="11"/>
      <c r="J688" s="11"/>
      <c r="K688" s="11"/>
    </row>
    <row r="689" spans="2:11" ht="12.75" customHeight="1" x14ac:dyDescent="0.2">
      <c r="B689" s="9"/>
      <c r="C689" s="10"/>
      <c r="D689" s="9"/>
      <c r="E689" s="11"/>
      <c r="F689" s="11"/>
      <c r="G689" s="11"/>
      <c r="H689" s="11"/>
      <c r="I689" s="11"/>
      <c r="J689" s="11"/>
      <c r="K689" s="11"/>
    </row>
    <row r="690" spans="2:11" ht="12.75" customHeight="1" x14ac:dyDescent="0.2">
      <c r="B690" s="9"/>
      <c r="C690" s="10"/>
      <c r="D690" s="9"/>
      <c r="E690" s="11"/>
      <c r="F690" s="11"/>
      <c r="G690" s="11"/>
      <c r="H690" s="11"/>
      <c r="I690" s="11"/>
      <c r="J690" s="11"/>
      <c r="K690" s="11"/>
    </row>
    <row r="691" spans="2:11" ht="12.75" customHeight="1" x14ac:dyDescent="0.2">
      <c r="B691" s="9"/>
      <c r="C691" s="10"/>
      <c r="D691" s="9"/>
      <c r="E691" s="11"/>
      <c r="F691" s="11"/>
      <c r="G691" s="11"/>
      <c r="H691" s="11"/>
      <c r="I691" s="11"/>
      <c r="J691" s="11"/>
      <c r="K691" s="11"/>
    </row>
    <row r="692" spans="2:11" ht="12.75" customHeight="1" x14ac:dyDescent="0.2">
      <c r="B692" s="9"/>
      <c r="C692" s="10"/>
      <c r="D692" s="9"/>
      <c r="E692" s="11"/>
      <c r="F692" s="11"/>
      <c r="G692" s="11"/>
      <c r="H692" s="11"/>
      <c r="I692" s="11"/>
      <c r="J692" s="11"/>
      <c r="K692" s="11"/>
    </row>
    <row r="693" spans="2:11" ht="12.75" customHeight="1" x14ac:dyDescent="0.2">
      <c r="B693" s="9"/>
      <c r="C693" s="10"/>
      <c r="D693" s="9"/>
      <c r="E693" s="11"/>
      <c r="F693" s="11"/>
      <c r="G693" s="11"/>
      <c r="H693" s="11"/>
      <c r="I693" s="11"/>
      <c r="J693" s="11"/>
      <c r="K693" s="11"/>
    </row>
    <row r="694" spans="2:11" ht="12.75" customHeight="1" x14ac:dyDescent="0.2">
      <c r="B694" s="9"/>
      <c r="C694" s="10"/>
      <c r="D694" s="9"/>
      <c r="E694" s="11"/>
      <c r="F694" s="11"/>
      <c r="G694" s="11"/>
      <c r="H694" s="11"/>
      <c r="I694" s="11"/>
      <c r="J694" s="11"/>
      <c r="K694" s="11"/>
    </row>
    <row r="695" spans="2:11" ht="12.75" customHeight="1" x14ac:dyDescent="0.2">
      <c r="B695" s="9"/>
      <c r="C695" s="10"/>
      <c r="D695" s="9"/>
      <c r="E695" s="11"/>
      <c r="F695" s="11"/>
      <c r="G695" s="11"/>
      <c r="H695" s="11"/>
      <c r="I695" s="11"/>
      <c r="J695" s="11"/>
      <c r="K695" s="11"/>
    </row>
    <row r="696" spans="2:11" ht="12.75" customHeight="1" x14ac:dyDescent="0.2">
      <c r="B696" s="9"/>
      <c r="C696" s="10"/>
      <c r="D696" s="9"/>
      <c r="E696" s="11"/>
      <c r="F696" s="11"/>
      <c r="G696" s="11"/>
      <c r="H696" s="11"/>
      <c r="I696" s="11"/>
      <c r="J696" s="11"/>
      <c r="K696" s="11"/>
    </row>
    <row r="697" spans="2:11" ht="12.75" customHeight="1" x14ac:dyDescent="0.2">
      <c r="B697" s="9"/>
      <c r="C697" s="10"/>
      <c r="D697" s="9"/>
      <c r="E697" s="11"/>
      <c r="F697" s="11"/>
      <c r="G697" s="11"/>
      <c r="H697" s="11"/>
      <c r="I697" s="11"/>
      <c r="J697" s="11"/>
      <c r="K697" s="11"/>
    </row>
    <row r="698" spans="2:11" ht="12.75" customHeight="1" x14ac:dyDescent="0.2">
      <c r="B698" s="9"/>
      <c r="C698" s="10"/>
      <c r="D698" s="9"/>
      <c r="E698" s="11"/>
      <c r="F698" s="11"/>
      <c r="G698" s="11"/>
      <c r="H698" s="11"/>
      <c r="I698" s="11"/>
      <c r="J698" s="11"/>
      <c r="K698" s="11"/>
    </row>
    <row r="699" spans="2:11" ht="12.75" customHeight="1" x14ac:dyDescent="0.2">
      <c r="B699" s="9"/>
      <c r="C699" s="10"/>
      <c r="D699" s="9"/>
      <c r="E699" s="11"/>
      <c r="F699" s="11"/>
      <c r="G699" s="11"/>
      <c r="H699" s="11"/>
      <c r="I699" s="11"/>
      <c r="J699" s="11"/>
      <c r="K699" s="11"/>
    </row>
    <row r="700" spans="2:11" ht="12.75" customHeight="1" x14ac:dyDescent="0.2">
      <c r="B700" s="9"/>
      <c r="C700" s="10"/>
      <c r="D700" s="9"/>
      <c r="E700" s="11"/>
      <c r="F700" s="11"/>
      <c r="G700" s="11"/>
      <c r="H700" s="11"/>
      <c r="I700" s="11"/>
      <c r="J700" s="11"/>
      <c r="K700" s="11"/>
    </row>
    <row r="701" spans="2:11" ht="12.75" customHeight="1" x14ac:dyDescent="0.2">
      <c r="B701" s="9"/>
      <c r="C701" s="10"/>
      <c r="D701" s="9"/>
      <c r="E701" s="11"/>
      <c r="F701" s="11"/>
      <c r="G701" s="11"/>
      <c r="H701" s="11"/>
      <c r="I701" s="11"/>
      <c r="J701" s="11"/>
      <c r="K701" s="11"/>
    </row>
    <row r="702" spans="2:11" ht="12.75" customHeight="1" x14ac:dyDescent="0.2">
      <c r="B702" s="9"/>
      <c r="C702" s="10"/>
      <c r="D702" s="9"/>
      <c r="E702" s="11"/>
      <c r="F702" s="11"/>
      <c r="G702" s="11"/>
      <c r="H702" s="11"/>
      <c r="I702" s="11"/>
      <c r="J702" s="11"/>
      <c r="K702" s="11"/>
    </row>
    <row r="703" spans="2:11" ht="12.75" customHeight="1" x14ac:dyDescent="0.2">
      <c r="B703" s="9"/>
      <c r="C703" s="10"/>
      <c r="D703" s="9"/>
      <c r="E703" s="11"/>
      <c r="F703" s="11"/>
      <c r="G703" s="11"/>
      <c r="H703" s="11"/>
      <c r="I703" s="11"/>
      <c r="J703" s="11"/>
      <c r="K703" s="11"/>
    </row>
    <row r="704" spans="2:11" ht="12.75" customHeight="1" x14ac:dyDescent="0.2">
      <c r="B704" s="9"/>
      <c r="C704" s="10"/>
      <c r="D704" s="9"/>
      <c r="E704" s="11"/>
      <c r="F704" s="11"/>
      <c r="G704" s="11"/>
      <c r="H704" s="11"/>
      <c r="I704" s="11"/>
      <c r="J704" s="11"/>
      <c r="K704" s="11"/>
    </row>
    <row r="705" spans="2:11" ht="12.75" customHeight="1" x14ac:dyDescent="0.2">
      <c r="B705" s="9"/>
      <c r="C705" s="10"/>
      <c r="D705" s="9"/>
      <c r="E705" s="11"/>
      <c r="F705" s="11"/>
      <c r="G705" s="11"/>
      <c r="H705" s="11"/>
      <c r="I705" s="11"/>
      <c r="J705" s="11"/>
      <c r="K705" s="11"/>
    </row>
    <row r="706" spans="2:11" ht="12.75" customHeight="1" x14ac:dyDescent="0.2">
      <c r="B706" s="9"/>
      <c r="C706" s="10"/>
      <c r="D706" s="9"/>
      <c r="E706" s="11"/>
      <c r="F706" s="11"/>
      <c r="G706" s="11"/>
      <c r="H706" s="11"/>
      <c r="I706" s="11"/>
      <c r="J706" s="11"/>
      <c r="K706" s="11"/>
    </row>
    <row r="707" spans="2:11" ht="12.75" customHeight="1" x14ac:dyDescent="0.2">
      <c r="B707" s="9"/>
      <c r="C707" s="10"/>
      <c r="D707" s="9"/>
      <c r="E707" s="11"/>
      <c r="F707" s="11"/>
      <c r="G707" s="11"/>
      <c r="H707" s="11"/>
      <c r="I707" s="11"/>
      <c r="J707" s="11"/>
      <c r="K707" s="11"/>
    </row>
    <row r="708" spans="2:11" ht="12.75" customHeight="1" x14ac:dyDescent="0.2">
      <c r="B708" s="9"/>
      <c r="C708" s="10"/>
      <c r="D708" s="9"/>
      <c r="E708" s="11"/>
      <c r="F708" s="11"/>
      <c r="G708" s="11"/>
      <c r="H708" s="11"/>
      <c r="I708" s="11"/>
      <c r="J708" s="11"/>
      <c r="K708" s="11"/>
    </row>
    <row r="709" spans="2:11" ht="12.75" customHeight="1" x14ac:dyDescent="0.2">
      <c r="B709" s="9"/>
      <c r="C709" s="10"/>
      <c r="D709" s="9"/>
      <c r="E709" s="11"/>
      <c r="F709" s="11"/>
      <c r="G709" s="11"/>
      <c r="H709" s="11"/>
      <c r="I709" s="11"/>
      <c r="J709" s="11"/>
      <c r="K709" s="11"/>
    </row>
    <row r="710" spans="2:11" ht="12.75" customHeight="1" x14ac:dyDescent="0.2">
      <c r="B710" s="9"/>
      <c r="C710" s="10"/>
      <c r="D710" s="9"/>
      <c r="E710" s="11"/>
      <c r="F710" s="11"/>
      <c r="G710" s="11"/>
      <c r="H710" s="11"/>
      <c r="I710" s="11"/>
      <c r="J710" s="11"/>
      <c r="K710" s="11"/>
    </row>
    <row r="711" spans="2:11" ht="12.75" customHeight="1" x14ac:dyDescent="0.2">
      <c r="B711" s="9"/>
      <c r="C711" s="10"/>
      <c r="D711" s="9"/>
      <c r="E711" s="11"/>
      <c r="F711" s="11"/>
      <c r="G711" s="11"/>
      <c r="H711" s="11"/>
      <c r="I711" s="11"/>
      <c r="J711" s="11"/>
      <c r="K711" s="11"/>
    </row>
    <row r="712" spans="2:11" ht="12.75" customHeight="1" x14ac:dyDescent="0.2">
      <c r="B712" s="9"/>
      <c r="C712" s="10"/>
      <c r="D712" s="9"/>
      <c r="E712" s="11"/>
      <c r="F712" s="11"/>
      <c r="G712" s="11"/>
      <c r="H712" s="11"/>
      <c r="I712" s="11"/>
      <c r="J712" s="11"/>
      <c r="K712" s="11"/>
    </row>
    <row r="713" spans="2:11" ht="12.75" customHeight="1" x14ac:dyDescent="0.2">
      <c r="B713" s="9"/>
      <c r="C713" s="10"/>
      <c r="D713" s="9"/>
      <c r="E713" s="11"/>
      <c r="F713" s="11"/>
      <c r="G713" s="11"/>
      <c r="H713" s="11"/>
      <c r="I713" s="11"/>
      <c r="J713" s="11"/>
      <c r="K713" s="11"/>
    </row>
    <row r="714" spans="2:11" ht="12.75" customHeight="1" x14ac:dyDescent="0.2">
      <c r="B714" s="9"/>
      <c r="C714" s="10"/>
      <c r="D714" s="9"/>
      <c r="E714" s="11"/>
      <c r="F714" s="11"/>
      <c r="G714" s="11"/>
      <c r="H714" s="11"/>
      <c r="I714" s="11"/>
      <c r="J714" s="11"/>
      <c r="K714" s="11"/>
    </row>
    <row r="715" spans="2:11" ht="12.75" customHeight="1" x14ac:dyDescent="0.2">
      <c r="B715" s="9"/>
      <c r="C715" s="10"/>
      <c r="D715" s="9"/>
      <c r="E715" s="11"/>
      <c r="F715" s="11"/>
      <c r="G715" s="11"/>
      <c r="H715" s="11"/>
      <c r="I715" s="11"/>
      <c r="J715" s="11"/>
      <c r="K715" s="11"/>
    </row>
    <row r="716" spans="2:11" ht="12.75" customHeight="1" x14ac:dyDescent="0.2">
      <c r="B716" s="9"/>
      <c r="C716" s="10"/>
      <c r="D716" s="9"/>
      <c r="E716" s="11"/>
      <c r="F716" s="11"/>
      <c r="G716" s="11"/>
      <c r="H716" s="11"/>
      <c r="I716" s="11"/>
      <c r="J716" s="11"/>
      <c r="K716" s="11"/>
    </row>
    <row r="717" spans="2:11" ht="12.75" customHeight="1" x14ac:dyDescent="0.2">
      <c r="B717" s="9"/>
      <c r="C717" s="10"/>
      <c r="D717" s="9"/>
      <c r="E717" s="11"/>
      <c r="F717" s="11"/>
      <c r="G717" s="11"/>
      <c r="H717" s="11"/>
      <c r="I717" s="11"/>
      <c r="J717" s="11"/>
      <c r="K717" s="11"/>
    </row>
    <row r="718" spans="2:11" ht="12.75" customHeight="1" x14ac:dyDescent="0.2">
      <c r="B718" s="9"/>
      <c r="C718" s="10"/>
      <c r="D718" s="9"/>
      <c r="E718" s="11"/>
      <c r="F718" s="11"/>
      <c r="G718" s="11"/>
      <c r="H718" s="11"/>
      <c r="I718" s="11"/>
      <c r="J718" s="11"/>
      <c r="K718" s="11"/>
    </row>
    <row r="719" spans="2:11" ht="12.75" customHeight="1" x14ac:dyDescent="0.2">
      <c r="B719" s="9"/>
      <c r="C719" s="10"/>
      <c r="D719" s="9"/>
      <c r="E719" s="11"/>
      <c r="F719" s="11"/>
      <c r="G719" s="11"/>
      <c r="H719" s="11"/>
      <c r="I719" s="11"/>
      <c r="J719" s="11"/>
      <c r="K719" s="11"/>
    </row>
    <row r="720" spans="2:11" ht="12.75" customHeight="1" x14ac:dyDescent="0.2">
      <c r="B720" s="9"/>
      <c r="C720" s="10"/>
      <c r="D720" s="9"/>
      <c r="E720" s="11"/>
      <c r="F720" s="11"/>
      <c r="G720" s="11"/>
      <c r="H720" s="11"/>
      <c r="I720" s="11"/>
      <c r="J720" s="11"/>
      <c r="K720" s="11"/>
    </row>
    <row r="721" spans="2:11" ht="12.75" customHeight="1" x14ac:dyDescent="0.2">
      <c r="B721" s="9"/>
      <c r="C721" s="10"/>
      <c r="D721" s="9"/>
      <c r="E721" s="11"/>
      <c r="F721" s="11"/>
      <c r="G721" s="11"/>
      <c r="H721" s="11"/>
      <c r="I721" s="11"/>
      <c r="J721" s="11"/>
      <c r="K721" s="11"/>
    </row>
    <row r="722" spans="2:11" ht="12.75" customHeight="1" x14ac:dyDescent="0.2">
      <c r="B722" s="9"/>
      <c r="C722" s="10"/>
      <c r="D722" s="9"/>
      <c r="E722" s="11"/>
      <c r="F722" s="11"/>
      <c r="G722" s="11"/>
      <c r="H722" s="11"/>
      <c r="I722" s="11"/>
      <c r="J722" s="11"/>
      <c r="K722" s="11"/>
    </row>
    <row r="723" spans="2:11" ht="12.75" customHeight="1" x14ac:dyDescent="0.2">
      <c r="B723" s="9"/>
      <c r="C723" s="10"/>
      <c r="D723" s="9"/>
      <c r="E723" s="11"/>
      <c r="F723" s="11"/>
      <c r="G723" s="11"/>
      <c r="H723" s="11"/>
      <c r="I723" s="11"/>
      <c r="J723" s="11"/>
      <c r="K723" s="11"/>
    </row>
    <row r="724" spans="2:11" ht="12.75" customHeight="1" x14ac:dyDescent="0.2">
      <c r="B724" s="9"/>
      <c r="C724" s="10"/>
      <c r="D724" s="9"/>
      <c r="E724" s="11"/>
      <c r="F724" s="11"/>
      <c r="G724" s="11"/>
      <c r="H724" s="11"/>
      <c r="I724" s="11"/>
      <c r="J724" s="11"/>
      <c r="K724" s="11"/>
    </row>
    <row r="725" spans="2:11" ht="12.75" customHeight="1" x14ac:dyDescent="0.2">
      <c r="B725" s="9"/>
      <c r="C725" s="10"/>
      <c r="D725" s="9"/>
      <c r="E725" s="11"/>
      <c r="F725" s="11"/>
      <c r="G725" s="11"/>
      <c r="H725" s="11"/>
      <c r="I725" s="11"/>
      <c r="J725" s="11"/>
      <c r="K725" s="11"/>
    </row>
    <row r="726" spans="2:11" ht="12.75" customHeight="1" x14ac:dyDescent="0.2">
      <c r="B726" s="9"/>
      <c r="C726" s="10"/>
      <c r="D726" s="9"/>
      <c r="E726" s="11"/>
      <c r="F726" s="11"/>
      <c r="G726" s="11"/>
      <c r="H726" s="11"/>
      <c r="I726" s="11"/>
      <c r="J726" s="11"/>
      <c r="K726" s="11"/>
    </row>
    <row r="727" spans="2:11" ht="12.75" customHeight="1" x14ac:dyDescent="0.2">
      <c r="B727" s="9"/>
      <c r="C727" s="10"/>
      <c r="D727" s="9"/>
      <c r="E727" s="11"/>
      <c r="F727" s="11"/>
      <c r="G727" s="11"/>
      <c r="H727" s="11"/>
      <c r="I727" s="11"/>
      <c r="J727" s="11"/>
      <c r="K727" s="11"/>
    </row>
    <row r="728" spans="2:11" ht="12.75" customHeight="1" x14ac:dyDescent="0.2">
      <c r="B728" s="9"/>
      <c r="C728" s="10"/>
      <c r="D728" s="9"/>
      <c r="E728" s="11"/>
      <c r="F728" s="11"/>
      <c r="G728" s="11"/>
      <c r="H728" s="11"/>
      <c r="I728" s="11"/>
      <c r="J728" s="11"/>
      <c r="K728" s="11"/>
    </row>
    <row r="729" spans="2:11" ht="12.75" customHeight="1" x14ac:dyDescent="0.2">
      <c r="B729" s="9"/>
      <c r="C729" s="10"/>
      <c r="D729" s="9"/>
      <c r="E729" s="11"/>
      <c r="F729" s="11"/>
      <c r="G729" s="11"/>
      <c r="H729" s="11"/>
      <c r="I729" s="11"/>
      <c r="J729" s="11"/>
      <c r="K729" s="11"/>
    </row>
    <row r="730" spans="2:11" ht="12.75" customHeight="1" x14ac:dyDescent="0.2">
      <c r="B730" s="9"/>
      <c r="C730" s="10"/>
      <c r="D730" s="9"/>
      <c r="E730" s="11"/>
      <c r="F730" s="11"/>
      <c r="G730" s="11"/>
      <c r="H730" s="11"/>
      <c r="I730" s="11"/>
      <c r="J730" s="11"/>
      <c r="K730" s="11"/>
    </row>
    <row r="731" spans="2:11" ht="12.75" customHeight="1" x14ac:dyDescent="0.2">
      <c r="B731" s="9"/>
      <c r="C731" s="10"/>
      <c r="D731" s="9"/>
      <c r="E731" s="11"/>
      <c r="F731" s="11"/>
      <c r="G731" s="11"/>
      <c r="H731" s="11"/>
      <c r="I731" s="11"/>
      <c r="J731" s="11"/>
      <c r="K731" s="11"/>
    </row>
    <row r="732" spans="2:11" ht="12.75" customHeight="1" x14ac:dyDescent="0.2">
      <c r="B732" s="9"/>
      <c r="C732" s="10"/>
      <c r="D732" s="9"/>
      <c r="E732" s="11"/>
      <c r="F732" s="11"/>
      <c r="G732" s="11"/>
      <c r="H732" s="11"/>
      <c r="I732" s="11"/>
      <c r="J732" s="11"/>
      <c r="K732" s="11"/>
    </row>
    <row r="733" spans="2:11" ht="12.75" customHeight="1" x14ac:dyDescent="0.2">
      <c r="B733" s="9"/>
      <c r="C733" s="10"/>
      <c r="D733" s="9"/>
      <c r="E733" s="11"/>
      <c r="F733" s="11"/>
      <c r="G733" s="11"/>
      <c r="H733" s="11"/>
      <c r="I733" s="11"/>
      <c r="J733" s="11"/>
      <c r="K733" s="11"/>
    </row>
    <row r="734" spans="2:11" ht="12.75" customHeight="1" x14ac:dyDescent="0.2">
      <c r="B734" s="9"/>
      <c r="C734" s="10"/>
      <c r="D734" s="9"/>
      <c r="E734" s="11"/>
      <c r="F734" s="11"/>
      <c r="G734" s="11"/>
      <c r="H734" s="11"/>
      <c r="I734" s="11"/>
      <c r="J734" s="11"/>
      <c r="K734" s="11"/>
    </row>
    <row r="735" spans="2:11" ht="12.75" customHeight="1" x14ac:dyDescent="0.2">
      <c r="B735" s="9"/>
      <c r="C735" s="10"/>
      <c r="D735" s="9"/>
      <c r="E735" s="11"/>
      <c r="F735" s="11"/>
      <c r="G735" s="11"/>
      <c r="H735" s="11"/>
      <c r="I735" s="11"/>
      <c r="J735" s="11"/>
      <c r="K735" s="11"/>
    </row>
    <row r="736" spans="2:11" ht="12.75" customHeight="1" x14ac:dyDescent="0.2">
      <c r="B736" s="9"/>
      <c r="C736" s="10"/>
      <c r="D736" s="9"/>
      <c r="E736" s="11"/>
      <c r="F736" s="11"/>
      <c r="G736" s="11"/>
      <c r="H736" s="11"/>
      <c r="I736" s="11"/>
      <c r="J736" s="11"/>
      <c r="K736" s="11"/>
    </row>
    <row r="737" spans="2:11" ht="12.75" customHeight="1" x14ac:dyDescent="0.2">
      <c r="B737" s="9"/>
      <c r="C737" s="10"/>
      <c r="D737" s="9"/>
      <c r="E737" s="11"/>
      <c r="F737" s="11"/>
      <c r="G737" s="11"/>
      <c r="H737" s="11"/>
      <c r="I737" s="11"/>
      <c r="J737" s="11"/>
      <c r="K737" s="11"/>
    </row>
    <row r="738" spans="2:11" ht="12.75" customHeight="1" x14ac:dyDescent="0.2">
      <c r="B738" s="9"/>
      <c r="C738" s="10"/>
      <c r="D738" s="9"/>
      <c r="E738" s="11"/>
      <c r="F738" s="11"/>
      <c r="G738" s="11"/>
      <c r="H738" s="11"/>
      <c r="I738" s="11"/>
      <c r="J738" s="11"/>
      <c r="K738" s="11"/>
    </row>
    <row r="739" spans="2:11" ht="12.75" customHeight="1" x14ac:dyDescent="0.2">
      <c r="B739" s="9"/>
      <c r="C739" s="10"/>
      <c r="D739" s="9"/>
      <c r="E739" s="11"/>
      <c r="F739" s="11"/>
      <c r="G739" s="11"/>
      <c r="H739" s="11"/>
      <c r="I739" s="11"/>
      <c r="J739" s="11"/>
      <c r="K739" s="11"/>
    </row>
    <row r="740" spans="2:11" ht="12.75" customHeight="1" x14ac:dyDescent="0.2">
      <c r="B740" s="9"/>
      <c r="C740" s="10"/>
      <c r="D740" s="9"/>
      <c r="E740" s="11"/>
      <c r="F740" s="11"/>
      <c r="G740" s="11"/>
      <c r="H740" s="11"/>
      <c r="I740" s="11"/>
      <c r="J740" s="11"/>
      <c r="K740" s="11"/>
    </row>
    <row r="741" spans="2:11" ht="12.75" customHeight="1" x14ac:dyDescent="0.2">
      <c r="B741" s="9"/>
      <c r="C741" s="10"/>
      <c r="D741" s="9"/>
      <c r="E741" s="11"/>
      <c r="F741" s="11"/>
      <c r="G741" s="11"/>
      <c r="H741" s="11"/>
      <c r="I741" s="11"/>
      <c r="J741" s="11"/>
      <c r="K741" s="11"/>
    </row>
    <row r="742" spans="2:11" ht="12.75" customHeight="1" x14ac:dyDescent="0.2">
      <c r="B742" s="9"/>
      <c r="C742" s="10"/>
      <c r="D742" s="9"/>
      <c r="E742" s="11"/>
      <c r="F742" s="11"/>
      <c r="G742" s="11"/>
      <c r="H742" s="11"/>
      <c r="I742" s="11"/>
      <c r="J742" s="11"/>
      <c r="K742" s="11"/>
    </row>
    <row r="743" spans="2:11" ht="12.75" customHeight="1" x14ac:dyDescent="0.2">
      <c r="B743" s="9"/>
      <c r="C743" s="10"/>
      <c r="D743" s="9"/>
      <c r="E743" s="11"/>
      <c r="F743" s="11"/>
      <c r="G743" s="11"/>
      <c r="H743" s="11"/>
      <c r="I743" s="11"/>
      <c r="J743" s="11"/>
      <c r="K743" s="11"/>
    </row>
    <row r="744" spans="2:11" ht="12.75" customHeight="1" x14ac:dyDescent="0.2">
      <c r="B744" s="9"/>
      <c r="C744" s="10"/>
      <c r="D744" s="9"/>
      <c r="E744" s="11"/>
      <c r="F744" s="11"/>
      <c r="G744" s="11"/>
      <c r="H744" s="11"/>
      <c r="I744" s="11"/>
      <c r="J744" s="11"/>
      <c r="K744" s="11"/>
    </row>
    <row r="745" spans="2:11" ht="12.75" customHeight="1" x14ac:dyDescent="0.2">
      <c r="B745" s="9"/>
      <c r="C745" s="10"/>
      <c r="D745" s="9"/>
      <c r="E745" s="11"/>
      <c r="F745" s="11"/>
      <c r="G745" s="11"/>
      <c r="H745" s="11"/>
      <c r="I745" s="11"/>
      <c r="J745" s="11"/>
      <c r="K745" s="11"/>
    </row>
    <row r="746" spans="2:11" ht="12.75" customHeight="1" x14ac:dyDescent="0.2">
      <c r="B746" s="9"/>
      <c r="C746" s="10"/>
      <c r="D746" s="9"/>
      <c r="E746" s="11"/>
      <c r="F746" s="11"/>
      <c r="G746" s="11"/>
      <c r="H746" s="11"/>
      <c r="I746" s="11"/>
      <c r="J746" s="11"/>
      <c r="K746" s="11"/>
    </row>
    <row r="747" spans="2:11" ht="12.75" customHeight="1" x14ac:dyDescent="0.2">
      <c r="B747" s="9"/>
      <c r="C747" s="10"/>
      <c r="D747" s="9"/>
      <c r="E747" s="11"/>
      <c r="F747" s="11"/>
      <c r="G747" s="11"/>
      <c r="H747" s="11"/>
      <c r="I747" s="11"/>
      <c r="J747" s="11"/>
      <c r="K747" s="11"/>
    </row>
    <row r="748" spans="2:11" ht="12.75" customHeight="1" x14ac:dyDescent="0.2">
      <c r="B748" s="9"/>
      <c r="C748" s="10"/>
      <c r="D748" s="9"/>
      <c r="E748" s="11"/>
      <c r="F748" s="11"/>
      <c r="G748" s="11"/>
      <c r="H748" s="11"/>
      <c r="I748" s="11"/>
      <c r="J748" s="11"/>
      <c r="K748" s="11"/>
    </row>
    <row r="749" spans="2:11" ht="12.75" customHeight="1" x14ac:dyDescent="0.2">
      <c r="B749" s="9"/>
      <c r="C749" s="10"/>
      <c r="D749" s="9"/>
      <c r="E749" s="11"/>
      <c r="F749" s="11"/>
      <c r="G749" s="11"/>
      <c r="H749" s="11"/>
      <c r="I749" s="11"/>
      <c r="J749" s="11"/>
      <c r="K749" s="11"/>
    </row>
    <row r="750" spans="2:11" ht="12.75" customHeight="1" x14ac:dyDescent="0.2">
      <c r="B750" s="9"/>
      <c r="C750" s="10"/>
      <c r="D750" s="9"/>
      <c r="E750" s="11"/>
      <c r="F750" s="11"/>
      <c r="G750" s="11"/>
      <c r="H750" s="11"/>
      <c r="I750" s="11"/>
      <c r="J750" s="11"/>
      <c r="K750" s="11"/>
    </row>
    <row r="751" spans="2:11" ht="12.75" customHeight="1" x14ac:dyDescent="0.2">
      <c r="B751" s="9"/>
      <c r="C751" s="10"/>
      <c r="D751" s="9"/>
      <c r="E751" s="11"/>
      <c r="F751" s="11"/>
      <c r="G751" s="11"/>
      <c r="H751" s="11"/>
      <c r="I751" s="11"/>
      <c r="J751" s="11"/>
      <c r="K751" s="11"/>
    </row>
    <row r="752" spans="2:11" ht="12.75" customHeight="1" x14ac:dyDescent="0.2">
      <c r="B752" s="9"/>
      <c r="C752" s="10"/>
      <c r="D752" s="9"/>
      <c r="E752" s="11"/>
      <c r="F752" s="11"/>
      <c r="G752" s="11"/>
      <c r="H752" s="11"/>
      <c r="I752" s="11"/>
      <c r="J752" s="11"/>
      <c r="K752" s="11"/>
    </row>
    <row r="753" spans="2:11" ht="12.75" customHeight="1" x14ac:dyDescent="0.2">
      <c r="B753" s="9"/>
      <c r="C753" s="10"/>
      <c r="D753" s="9"/>
      <c r="E753" s="11"/>
      <c r="F753" s="11"/>
      <c r="G753" s="11"/>
      <c r="H753" s="11"/>
      <c r="I753" s="11"/>
      <c r="J753" s="11"/>
      <c r="K753" s="11"/>
    </row>
    <row r="754" spans="2:11" ht="12.75" customHeight="1" x14ac:dyDescent="0.2">
      <c r="B754" s="9"/>
      <c r="C754" s="10"/>
      <c r="D754" s="9"/>
      <c r="E754" s="11"/>
      <c r="F754" s="11"/>
      <c r="G754" s="11"/>
      <c r="H754" s="11"/>
      <c r="I754" s="11"/>
      <c r="J754" s="11"/>
      <c r="K754" s="11"/>
    </row>
    <row r="755" spans="2:11" ht="12.75" customHeight="1" x14ac:dyDescent="0.2">
      <c r="B755" s="9"/>
      <c r="C755" s="10"/>
      <c r="D755" s="9"/>
      <c r="E755" s="11"/>
      <c r="F755" s="11"/>
      <c r="G755" s="11"/>
      <c r="H755" s="11"/>
      <c r="I755" s="11"/>
      <c r="J755" s="11"/>
      <c r="K755" s="11"/>
    </row>
    <row r="756" spans="2:11" ht="12.75" customHeight="1" x14ac:dyDescent="0.2">
      <c r="B756" s="9"/>
      <c r="C756" s="10"/>
      <c r="D756" s="9"/>
      <c r="E756" s="11"/>
      <c r="F756" s="11"/>
      <c r="G756" s="11"/>
      <c r="H756" s="11"/>
      <c r="I756" s="11"/>
      <c r="J756" s="11"/>
      <c r="K756" s="11"/>
    </row>
    <row r="757" spans="2:11" ht="12.75" customHeight="1" x14ac:dyDescent="0.2">
      <c r="B757" s="9"/>
      <c r="C757" s="10"/>
      <c r="D757" s="9"/>
      <c r="E757" s="11"/>
      <c r="F757" s="11"/>
      <c r="G757" s="11"/>
      <c r="H757" s="11"/>
      <c r="I757" s="11"/>
      <c r="J757" s="11"/>
      <c r="K757" s="11"/>
    </row>
    <row r="758" spans="2:11" ht="12.75" customHeight="1" x14ac:dyDescent="0.2">
      <c r="B758" s="9"/>
      <c r="C758" s="10"/>
      <c r="D758" s="9"/>
      <c r="E758" s="11"/>
      <c r="F758" s="11"/>
      <c r="G758" s="11"/>
      <c r="H758" s="11"/>
      <c r="I758" s="11"/>
      <c r="J758" s="11"/>
      <c r="K758" s="11"/>
    </row>
    <row r="759" spans="2:11" ht="12.75" customHeight="1" x14ac:dyDescent="0.2">
      <c r="B759" s="9"/>
      <c r="C759" s="10"/>
      <c r="D759" s="9"/>
      <c r="E759" s="11"/>
      <c r="F759" s="11"/>
      <c r="G759" s="11"/>
      <c r="H759" s="11"/>
      <c r="I759" s="11"/>
      <c r="J759" s="11"/>
      <c r="K759" s="11"/>
    </row>
    <row r="760" spans="2:11" ht="12.75" customHeight="1" x14ac:dyDescent="0.2">
      <c r="B760" s="9"/>
      <c r="C760" s="10"/>
      <c r="D760" s="9"/>
      <c r="E760" s="11"/>
      <c r="F760" s="11"/>
      <c r="G760" s="11"/>
      <c r="H760" s="11"/>
      <c r="I760" s="11"/>
      <c r="J760" s="11"/>
      <c r="K760" s="11"/>
    </row>
    <row r="761" spans="2:11" ht="12.75" customHeight="1" x14ac:dyDescent="0.2">
      <c r="B761" s="9"/>
      <c r="C761" s="10"/>
      <c r="D761" s="9"/>
      <c r="E761" s="11"/>
      <c r="F761" s="11"/>
      <c r="G761" s="11"/>
      <c r="H761" s="11"/>
      <c r="I761" s="11"/>
      <c r="J761" s="11"/>
      <c r="K761" s="11"/>
    </row>
    <row r="762" spans="2:11" ht="12.75" customHeight="1" x14ac:dyDescent="0.2">
      <c r="B762" s="9"/>
      <c r="C762" s="10"/>
      <c r="D762" s="9"/>
      <c r="E762" s="11"/>
      <c r="F762" s="11"/>
      <c r="G762" s="11"/>
      <c r="H762" s="11"/>
      <c r="I762" s="11"/>
      <c r="J762" s="11"/>
      <c r="K762" s="11"/>
    </row>
    <row r="763" spans="2:11" ht="12.75" customHeight="1" x14ac:dyDescent="0.2">
      <c r="B763" s="9"/>
      <c r="C763" s="10"/>
      <c r="D763" s="9"/>
      <c r="E763" s="11"/>
      <c r="F763" s="11"/>
      <c r="G763" s="11"/>
      <c r="H763" s="11"/>
      <c r="I763" s="11"/>
      <c r="J763" s="11"/>
      <c r="K763" s="11"/>
    </row>
    <row r="764" spans="2:11" ht="12.75" customHeight="1" x14ac:dyDescent="0.2">
      <c r="B764" s="9"/>
      <c r="C764" s="10"/>
      <c r="D764" s="9"/>
      <c r="E764" s="11"/>
      <c r="F764" s="11"/>
      <c r="G764" s="11"/>
      <c r="H764" s="11"/>
      <c r="I764" s="11"/>
      <c r="J764" s="11"/>
      <c r="K764" s="11"/>
    </row>
    <row r="765" spans="2:11" ht="12.75" customHeight="1" x14ac:dyDescent="0.2">
      <c r="B765" s="9"/>
      <c r="C765" s="10"/>
      <c r="D765" s="9"/>
      <c r="E765" s="11"/>
      <c r="F765" s="11"/>
      <c r="G765" s="11"/>
      <c r="H765" s="11"/>
      <c r="I765" s="11"/>
      <c r="J765" s="11"/>
      <c r="K765" s="11"/>
    </row>
    <row r="766" spans="2:11" ht="12.75" customHeight="1" x14ac:dyDescent="0.2">
      <c r="B766" s="9"/>
      <c r="C766" s="10"/>
      <c r="D766" s="9"/>
      <c r="E766" s="11"/>
      <c r="F766" s="11"/>
      <c r="G766" s="11"/>
      <c r="H766" s="11"/>
      <c r="I766" s="11"/>
      <c r="J766" s="11"/>
      <c r="K766" s="11"/>
    </row>
    <row r="767" spans="2:11" ht="12.75" customHeight="1" x14ac:dyDescent="0.2">
      <c r="B767" s="9"/>
      <c r="C767" s="10"/>
      <c r="D767" s="9"/>
      <c r="E767" s="11"/>
      <c r="F767" s="11"/>
      <c r="G767" s="11"/>
      <c r="H767" s="11"/>
      <c r="I767" s="11"/>
      <c r="J767" s="11"/>
      <c r="K767" s="11"/>
    </row>
    <row r="768" spans="2:11" ht="12.75" customHeight="1" x14ac:dyDescent="0.2">
      <c r="B768" s="9"/>
      <c r="C768" s="10"/>
      <c r="D768" s="9"/>
      <c r="E768" s="11"/>
      <c r="F768" s="11"/>
      <c r="G768" s="11"/>
      <c r="H768" s="11"/>
      <c r="I768" s="11"/>
      <c r="J768" s="11"/>
      <c r="K768" s="11"/>
    </row>
    <row r="769" spans="2:11" ht="12.75" customHeight="1" x14ac:dyDescent="0.2">
      <c r="B769" s="9"/>
      <c r="C769" s="10"/>
      <c r="D769" s="9"/>
      <c r="E769" s="11"/>
      <c r="F769" s="11"/>
      <c r="G769" s="11"/>
      <c r="H769" s="11"/>
      <c r="I769" s="11"/>
      <c r="J769" s="11"/>
      <c r="K769" s="11"/>
    </row>
    <row r="770" spans="2:11" ht="12.75" customHeight="1" x14ac:dyDescent="0.2">
      <c r="B770" s="9"/>
      <c r="C770" s="10"/>
      <c r="D770" s="9"/>
      <c r="E770" s="11"/>
      <c r="F770" s="11"/>
      <c r="G770" s="11"/>
      <c r="H770" s="11"/>
      <c r="I770" s="11"/>
      <c r="J770" s="11"/>
      <c r="K770" s="11"/>
    </row>
    <row r="771" spans="2:11" ht="12.75" customHeight="1" x14ac:dyDescent="0.2">
      <c r="B771" s="9"/>
      <c r="C771" s="10"/>
      <c r="D771" s="9"/>
      <c r="E771" s="11"/>
      <c r="F771" s="11"/>
      <c r="G771" s="11"/>
      <c r="H771" s="11"/>
      <c r="I771" s="11"/>
      <c r="J771" s="11"/>
      <c r="K771" s="11"/>
    </row>
    <row r="772" spans="2:11" ht="12.75" customHeight="1" x14ac:dyDescent="0.2">
      <c r="B772" s="9"/>
      <c r="C772" s="10"/>
      <c r="D772" s="9"/>
      <c r="E772" s="11"/>
      <c r="F772" s="11"/>
      <c r="G772" s="11"/>
      <c r="H772" s="11"/>
      <c r="I772" s="11"/>
      <c r="J772" s="11"/>
      <c r="K772" s="11"/>
    </row>
    <row r="773" spans="2:11" ht="12.75" customHeight="1" x14ac:dyDescent="0.2">
      <c r="B773" s="9"/>
      <c r="C773" s="10"/>
      <c r="D773" s="9"/>
      <c r="E773" s="11"/>
      <c r="F773" s="11"/>
      <c r="G773" s="11"/>
      <c r="H773" s="11"/>
      <c r="I773" s="11"/>
      <c r="J773" s="11"/>
      <c r="K773" s="11"/>
    </row>
    <row r="774" spans="2:11" ht="12.75" customHeight="1" x14ac:dyDescent="0.2">
      <c r="B774" s="9"/>
      <c r="C774" s="10"/>
      <c r="D774" s="9"/>
      <c r="E774" s="11"/>
      <c r="F774" s="11"/>
      <c r="G774" s="11"/>
      <c r="H774" s="11"/>
      <c r="I774" s="11"/>
      <c r="J774" s="11"/>
      <c r="K774" s="11"/>
    </row>
    <row r="775" spans="2:11" ht="12.75" customHeight="1" x14ac:dyDescent="0.2">
      <c r="B775" s="9"/>
      <c r="C775" s="10"/>
      <c r="D775" s="9"/>
      <c r="E775" s="11"/>
      <c r="F775" s="11"/>
      <c r="G775" s="11"/>
      <c r="H775" s="11"/>
      <c r="I775" s="11"/>
      <c r="J775" s="11"/>
      <c r="K775" s="11"/>
    </row>
    <row r="776" spans="2:11" ht="12.75" customHeight="1" x14ac:dyDescent="0.2">
      <c r="B776" s="9"/>
      <c r="C776" s="10"/>
      <c r="D776" s="9"/>
      <c r="E776" s="11"/>
      <c r="F776" s="11"/>
      <c r="G776" s="11"/>
      <c r="H776" s="11"/>
      <c r="I776" s="11"/>
      <c r="J776" s="11"/>
      <c r="K776" s="11"/>
    </row>
    <row r="777" spans="2:11" ht="12.75" customHeight="1" x14ac:dyDescent="0.2">
      <c r="B777" s="9"/>
      <c r="C777" s="10"/>
      <c r="D777" s="9"/>
      <c r="E777" s="11"/>
      <c r="F777" s="11"/>
      <c r="G777" s="11"/>
      <c r="H777" s="11"/>
      <c r="I777" s="11"/>
      <c r="J777" s="11"/>
      <c r="K777" s="11"/>
    </row>
    <row r="778" spans="2:11" ht="12.75" customHeight="1" x14ac:dyDescent="0.2">
      <c r="B778" s="9"/>
      <c r="C778" s="10"/>
      <c r="D778" s="9"/>
      <c r="E778" s="11"/>
      <c r="F778" s="11"/>
      <c r="G778" s="11"/>
      <c r="H778" s="11"/>
      <c r="I778" s="11"/>
      <c r="J778" s="11"/>
      <c r="K778" s="11"/>
    </row>
    <row r="779" spans="2:11" ht="12.75" customHeight="1" x14ac:dyDescent="0.2">
      <c r="B779" s="9"/>
      <c r="C779" s="10"/>
      <c r="D779" s="9"/>
      <c r="E779" s="11"/>
      <c r="F779" s="11"/>
      <c r="G779" s="11"/>
      <c r="H779" s="11"/>
      <c r="I779" s="11"/>
      <c r="J779" s="11"/>
      <c r="K779" s="11"/>
    </row>
    <row r="780" spans="2:11" ht="12.75" customHeight="1" x14ac:dyDescent="0.2">
      <c r="B780" s="9"/>
      <c r="C780" s="10"/>
      <c r="D780" s="9"/>
      <c r="E780" s="11"/>
      <c r="F780" s="11"/>
      <c r="G780" s="11"/>
      <c r="H780" s="11"/>
      <c r="I780" s="11"/>
      <c r="J780" s="11"/>
      <c r="K780" s="11"/>
    </row>
    <row r="781" spans="2:11" ht="12.75" customHeight="1" x14ac:dyDescent="0.2">
      <c r="B781" s="9"/>
      <c r="C781" s="10"/>
      <c r="D781" s="9"/>
      <c r="E781" s="11"/>
      <c r="F781" s="11"/>
      <c r="G781" s="11"/>
      <c r="H781" s="11"/>
      <c r="I781" s="11"/>
      <c r="J781" s="11"/>
      <c r="K781" s="11"/>
    </row>
    <row r="782" spans="2:11" ht="12.75" customHeight="1" x14ac:dyDescent="0.2">
      <c r="B782" s="9"/>
      <c r="C782" s="10"/>
      <c r="D782" s="9"/>
      <c r="E782" s="11"/>
      <c r="F782" s="11"/>
      <c r="G782" s="11"/>
      <c r="H782" s="11"/>
      <c r="I782" s="11"/>
      <c r="J782" s="11"/>
      <c r="K782" s="11"/>
    </row>
    <row r="783" spans="2:11" ht="12.75" customHeight="1" x14ac:dyDescent="0.2">
      <c r="B783" s="9"/>
      <c r="C783" s="10"/>
      <c r="D783" s="9"/>
      <c r="E783" s="11"/>
      <c r="F783" s="11"/>
      <c r="G783" s="11"/>
      <c r="H783" s="11"/>
      <c r="I783" s="11"/>
      <c r="J783" s="11"/>
      <c r="K783" s="11"/>
    </row>
    <row r="784" spans="2:11" ht="12.75" customHeight="1" x14ac:dyDescent="0.2">
      <c r="B784" s="9"/>
      <c r="C784" s="10"/>
      <c r="D784" s="9"/>
      <c r="E784" s="11"/>
      <c r="F784" s="11"/>
      <c r="G784" s="11"/>
      <c r="H784" s="11"/>
      <c r="I784" s="11"/>
      <c r="J784" s="11"/>
      <c r="K784" s="11"/>
    </row>
    <row r="785" spans="2:11" ht="12.75" customHeight="1" x14ac:dyDescent="0.2">
      <c r="B785" s="9"/>
      <c r="C785" s="10"/>
      <c r="D785" s="9"/>
      <c r="E785" s="11"/>
      <c r="F785" s="11"/>
      <c r="G785" s="11"/>
      <c r="H785" s="11"/>
      <c r="I785" s="11"/>
      <c r="J785" s="11"/>
      <c r="K785" s="11"/>
    </row>
    <row r="786" spans="2:11" ht="12.75" customHeight="1" x14ac:dyDescent="0.2">
      <c r="B786" s="9"/>
      <c r="C786" s="10"/>
      <c r="D786" s="9"/>
      <c r="E786" s="11"/>
      <c r="F786" s="11"/>
      <c r="G786" s="11"/>
      <c r="H786" s="11"/>
      <c r="I786" s="11"/>
      <c r="J786" s="11"/>
      <c r="K786" s="11"/>
    </row>
    <row r="787" spans="2:11" ht="12.75" customHeight="1" x14ac:dyDescent="0.2">
      <c r="B787" s="9"/>
      <c r="C787" s="10"/>
      <c r="D787" s="9"/>
      <c r="E787" s="11"/>
      <c r="F787" s="11"/>
      <c r="G787" s="11"/>
      <c r="H787" s="11"/>
      <c r="I787" s="11"/>
      <c r="J787" s="11"/>
      <c r="K787" s="11"/>
    </row>
    <row r="788" spans="2:11" ht="12.75" customHeight="1" x14ac:dyDescent="0.2">
      <c r="B788" s="9"/>
      <c r="C788" s="10"/>
      <c r="D788" s="9"/>
      <c r="E788" s="11"/>
      <c r="F788" s="11"/>
      <c r="G788" s="11"/>
      <c r="H788" s="11"/>
      <c r="I788" s="11"/>
      <c r="J788" s="11"/>
      <c r="K788" s="11"/>
    </row>
    <row r="789" spans="2:11" ht="12.75" customHeight="1" x14ac:dyDescent="0.2">
      <c r="B789" s="9"/>
      <c r="C789" s="10"/>
      <c r="D789" s="9"/>
      <c r="E789" s="11"/>
      <c r="F789" s="11"/>
      <c r="G789" s="11"/>
      <c r="H789" s="11"/>
      <c r="I789" s="11"/>
      <c r="J789" s="11"/>
      <c r="K789" s="11"/>
    </row>
    <row r="790" spans="2:11" ht="12.75" customHeight="1" x14ac:dyDescent="0.2">
      <c r="B790" s="9"/>
      <c r="C790" s="10"/>
      <c r="D790" s="9"/>
      <c r="E790" s="11"/>
      <c r="F790" s="11"/>
      <c r="G790" s="11"/>
      <c r="H790" s="11"/>
      <c r="I790" s="11"/>
      <c r="J790" s="11"/>
      <c r="K790" s="11"/>
    </row>
    <row r="791" spans="2:11" ht="12.75" customHeight="1" x14ac:dyDescent="0.2">
      <c r="B791" s="9"/>
      <c r="C791" s="10"/>
      <c r="D791" s="9"/>
      <c r="E791" s="11"/>
      <c r="F791" s="11"/>
      <c r="G791" s="11"/>
      <c r="H791" s="11"/>
      <c r="I791" s="11"/>
      <c r="J791" s="11"/>
      <c r="K791" s="11"/>
    </row>
    <row r="792" spans="2:11" ht="12.75" customHeight="1" x14ac:dyDescent="0.2">
      <c r="B792" s="9"/>
      <c r="C792" s="10"/>
      <c r="D792" s="9"/>
      <c r="E792" s="11"/>
      <c r="F792" s="11"/>
      <c r="G792" s="11"/>
      <c r="H792" s="11"/>
      <c r="I792" s="11"/>
      <c r="J792" s="11"/>
      <c r="K792" s="11"/>
    </row>
    <row r="793" spans="2:11" ht="12.75" customHeight="1" x14ac:dyDescent="0.2">
      <c r="B793" s="9"/>
      <c r="C793" s="10"/>
      <c r="D793" s="9"/>
      <c r="E793" s="11"/>
      <c r="F793" s="11"/>
      <c r="G793" s="11"/>
      <c r="H793" s="11"/>
      <c r="I793" s="11"/>
      <c r="J793" s="11"/>
      <c r="K793" s="11"/>
    </row>
    <row r="794" spans="2:11" ht="12.75" customHeight="1" x14ac:dyDescent="0.2">
      <c r="B794" s="9"/>
      <c r="C794" s="10"/>
      <c r="D794" s="9"/>
      <c r="E794" s="11"/>
      <c r="F794" s="11"/>
      <c r="G794" s="11"/>
      <c r="H794" s="11"/>
      <c r="I794" s="11"/>
      <c r="J794" s="11"/>
      <c r="K794" s="11"/>
    </row>
    <row r="795" spans="2:11" ht="12.75" customHeight="1" x14ac:dyDescent="0.2">
      <c r="B795" s="9"/>
      <c r="C795" s="10"/>
      <c r="D795" s="9"/>
      <c r="E795" s="11"/>
      <c r="F795" s="11"/>
      <c r="G795" s="11"/>
      <c r="H795" s="11"/>
      <c r="I795" s="11"/>
      <c r="J795" s="11"/>
      <c r="K795" s="11"/>
    </row>
    <row r="796" spans="2:11" ht="12.75" customHeight="1" x14ac:dyDescent="0.2">
      <c r="B796" s="9"/>
      <c r="C796" s="10"/>
      <c r="D796" s="9"/>
      <c r="E796" s="11"/>
      <c r="F796" s="11"/>
      <c r="G796" s="11"/>
      <c r="H796" s="11"/>
      <c r="I796" s="11"/>
      <c r="J796" s="11"/>
      <c r="K796" s="11"/>
    </row>
    <row r="797" spans="2:11" ht="12.75" customHeight="1" x14ac:dyDescent="0.2">
      <c r="B797" s="9"/>
      <c r="C797" s="10"/>
      <c r="D797" s="9"/>
      <c r="E797" s="11"/>
      <c r="F797" s="11"/>
      <c r="G797" s="11"/>
      <c r="H797" s="11"/>
      <c r="I797" s="11"/>
      <c r="J797" s="11"/>
      <c r="K797" s="11"/>
    </row>
    <row r="798" spans="2:11" ht="12.75" customHeight="1" x14ac:dyDescent="0.2">
      <c r="B798" s="9"/>
      <c r="C798" s="10"/>
      <c r="D798" s="9"/>
      <c r="E798" s="11"/>
      <c r="F798" s="11"/>
      <c r="G798" s="11"/>
      <c r="H798" s="11"/>
      <c r="I798" s="11"/>
      <c r="J798" s="11"/>
      <c r="K798" s="11"/>
    </row>
    <row r="799" spans="2:11" ht="12.75" customHeight="1" x14ac:dyDescent="0.2">
      <c r="B799" s="9"/>
      <c r="C799" s="10"/>
      <c r="D799" s="9"/>
      <c r="E799" s="11"/>
      <c r="F799" s="11"/>
      <c r="G799" s="11"/>
      <c r="H799" s="11"/>
      <c r="I799" s="11"/>
      <c r="J799" s="11"/>
      <c r="K799" s="11"/>
    </row>
    <row r="800" spans="2:11" ht="12.75" customHeight="1" x14ac:dyDescent="0.2">
      <c r="B800" s="9"/>
      <c r="C800" s="10"/>
      <c r="D800" s="9"/>
      <c r="E800" s="11"/>
      <c r="F800" s="11"/>
      <c r="G800" s="11"/>
      <c r="H800" s="11"/>
      <c r="I800" s="11"/>
      <c r="J800" s="11"/>
      <c r="K800" s="11"/>
    </row>
    <row r="801" spans="2:11" ht="12.75" customHeight="1" x14ac:dyDescent="0.2">
      <c r="B801" s="9"/>
      <c r="C801" s="10"/>
      <c r="D801" s="9"/>
      <c r="E801" s="11"/>
      <c r="F801" s="11"/>
      <c r="G801" s="11"/>
      <c r="H801" s="11"/>
      <c r="I801" s="11"/>
      <c r="J801" s="11"/>
      <c r="K801" s="11"/>
    </row>
    <row r="802" spans="2:11" ht="12.75" customHeight="1" x14ac:dyDescent="0.2">
      <c r="B802" s="9"/>
      <c r="C802" s="10"/>
      <c r="D802" s="9"/>
      <c r="E802" s="11"/>
      <c r="F802" s="11"/>
      <c r="G802" s="11"/>
      <c r="H802" s="11"/>
      <c r="I802" s="11"/>
      <c r="J802" s="11"/>
      <c r="K802" s="11"/>
    </row>
    <row r="803" spans="2:11" ht="12.75" customHeight="1" x14ac:dyDescent="0.2">
      <c r="B803" s="9"/>
      <c r="C803" s="10"/>
      <c r="D803" s="9"/>
      <c r="E803" s="11"/>
      <c r="F803" s="11"/>
      <c r="G803" s="11"/>
      <c r="H803" s="11"/>
      <c r="I803" s="11"/>
      <c r="J803" s="11"/>
      <c r="K803" s="11"/>
    </row>
    <row r="804" spans="2:11" ht="12.75" customHeight="1" x14ac:dyDescent="0.2">
      <c r="B804" s="9"/>
      <c r="C804" s="10"/>
      <c r="D804" s="9"/>
      <c r="E804" s="11"/>
      <c r="F804" s="11"/>
      <c r="G804" s="11"/>
      <c r="H804" s="11"/>
      <c r="I804" s="11"/>
      <c r="J804" s="11"/>
      <c r="K804" s="11"/>
    </row>
    <row r="805" spans="2:11" ht="12.75" customHeight="1" x14ac:dyDescent="0.2">
      <c r="B805" s="9"/>
      <c r="C805" s="10"/>
      <c r="D805" s="9"/>
      <c r="E805" s="11"/>
      <c r="F805" s="11"/>
      <c r="G805" s="11"/>
      <c r="H805" s="11"/>
      <c r="I805" s="11"/>
      <c r="J805" s="11"/>
      <c r="K805" s="11"/>
    </row>
    <row r="806" spans="2:11" ht="12.75" customHeight="1" x14ac:dyDescent="0.2">
      <c r="B806" s="9"/>
      <c r="C806" s="10"/>
      <c r="D806" s="9"/>
      <c r="E806" s="11"/>
      <c r="F806" s="11"/>
      <c r="G806" s="11"/>
      <c r="H806" s="11"/>
      <c r="I806" s="11"/>
      <c r="J806" s="11"/>
      <c r="K806" s="11"/>
    </row>
    <row r="807" spans="2:11" ht="12.75" customHeight="1" x14ac:dyDescent="0.2">
      <c r="B807" s="9"/>
      <c r="C807" s="10"/>
      <c r="D807" s="9"/>
      <c r="E807" s="11"/>
      <c r="F807" s="11"/>
      <c r="G807" s="11"/>
      <c r="H807" s="11"/>
      <c r="I807" s="11"/>
      <c r="J807" s="11"/>
      <c r="K807" s="11"/>
    </row>
    <row r="808" spans="2:11" ht="12.75" customHeight="1" x14ac:dyDescent="0.2">
      <c r="B808" s="9"/>
      <c r="C808" s="10"/>
      <c r="D808" s="9"/>
      <c r="E808" s="11"/>
      <c r="F808" s="11"/>
      <c r="G808" s="11"/>
      <c r="H808" s="11"/>
      <c r="I808" s="11"/>
      <c r="J808" s="11"/>
      <c r="K808" s="11"/>
    </row>
    <row r="809" spans="2:11" ht="12.75" customHeight="1" x14ac:dyDescent="0.2">
      <c r="B809" s="9"/>
      <c r="C809" s="10"/>
      <c r="D809" s="9"/>
      <c r="E809" s="11"/>
      <c r="F809" s="11"/>
      <c r="G809" s="11"/>
      <c r="H809" s="11"/>
      <c r="I809" s="11"/>
      <c r="J809" s="11"/>
      <c r="K809" s="11"/>
    </row>
    <row r="810" spans="2:11" ht="12.75" customHeight="1" x14ac:dyDescent="0.2">
      <c r="B810" s="9"/>
      <c r="C810" s="10"/>
      <c r="D810" s="9"/>
      <c r="E810" s="11"/>
      <c r="F810" s="11"/>
      <c r="G810" s="11"/>
      <c r="H810" s="11"/>
      <c r="I810" s="11"/>
      <c r="J810" s="11"/>
      <c r="K810" s="11"/>
    </row>
    <row r="811" spans="2:11" ht="12.75" customHeight="1" x14ac:dyDescent="0.2">
      <c r="B811" s="9"/>
      <c r="C811" s="10"/>
      <c r="D811" s="9"/>
      <c r="E811" s="11"/>
      <c r="F811" s="11"/>
      <c r="G811" s="11"/>
      <c r="H811" s="11"/>
      <c r="I811" s="11"/>
      <c r="J811" s="11"/>
      <c r="K811" s="11"/>
    </row>
    <row r="812" spans="2:11" ht="12.75" customHeight="1" x14ac:dyDescent="0.2">
      <c r="B812" s="9"/>
      <c r="C812" s="10"/>
      <c r="D812" s="9"/>
      <c r="E812" s="11"/>
      <c r="F812" s="11"/>
      <c r="G812" s="11"/>
      <c r="H812" s="11"/>
      <c r="I812" s="11"/>
      <c r="J812" s="11"/>
      <c r="K812" s="11"/>
    </row>
    <row r="813" spans="2:11" ht="12.75" customHeight="1" x14ac:dyDescent="0.2">
      <c r="B813" s="9"/>
      <c r="C813" s="10"/>
      <c r="D813" s="9"/>
      <c r="E813" s="11"/>
      <c r="F813" s="11"/>
      <c r="G813" s="11"/>
      <c r="H813" s="11"/>
      <c r="I813" s="11"/>
      <c r="J813" s="11"/>
      <c r="K813" s="11"/>
    </row>
    <row r="814" spans="2:11" ht="12.75" customHeight="1" x14ac:dyDescent="0.2">
      <c r="B814" s="9"/>
      <c r="C814" s="10"/>
      <c r="D814" s="9"/>
      <c r="E814" s="11"/>
      <c r="F814" s="11"/>
      <c r="G814" s="11"/>
      <c r="H814" s="11"/>
      <c r="I814" s="11"/>
      <c r="J814" s="11"/>
      <c r="K814" s="11"/>
    </row>
    <row r="815" spans="2:11" ht="12.75" customHeight="1" x14ac:dyDescent="0.2">
      <c r="B815" s="9"/>
      <c r="C815" s="10"/>
      <c r="D815" s="9"/>
      <c r="E815" s="11"/>
      <c r="F815" s="11"/>
      <c r="G815" s="11"/>
      <c r="H815" s="11"/>
      <c r="I815" s="11"/>
      <c r="J815" s="11"/>
      <c r="K815" s="11"/>
    </row>
    <row r="816" spans="2:11" ht="12.75" customHeight="1" x14ac:dyDescent="0.2">
      <c r="B816" s="9"/>
      <c r="C816" s="10"/>
      <c r="D816" s="9"/>
      <c r="E816" s="11"/>
      <c r="F816" s="11"/>
      <c r="G816" s="11"/>
      <c r="H816" s="11"/>
      <c r="I816" s="11"/>
      <c r="J816" s="11"/>
      <c r="K816" s="11"/>
    </row>
    <row r="817" spans="2:11" ht="12.75" customHeight="1" x14ac:dyDescent="0.2">
      <c r="B817" s="9"/>
      <c r="C817" s="10"/>
      <c r="D817" s="9"/>
      <c r="E817" s="11"/>
      <c r="F817" s="11"/>
      <c r="G817" s="11"/>
      <c r="H817" s="11"/>
      <c r="I817" s="11"/>
      <c r="J817" s="11"/>
      <c r="K817" s="11"/>
    </row>
    <row r="818" spans="2:11" ht="12.75" customHeight="1" x14ac:dyDescent="0.2">
      <c r="B818" s="9"/>
      <c r="C818" s="10"/>
      <c r="D818" s="9"/>
      <c r="E818" s="11"/>
      <c r="F818" s="11"/>
      <c r="G818" s="11"/>
      <c r="H818" s="11"/>
      <c r="I818" s="11"/>
      <c r="J818" s="11"/>
      <c r="K818" s="11"/>
    </row>
    <row r="819" spans="2:11" ht="12.75" customHeight="1" x14ac:dyDescent="0.2">
      <c r="B819" s="9"/>
      <c r="C819" s="10"/>
      <c r="D819" s="9"/>
      <c r="E819" s="11"/>
      <c r="F819" s="11"/>
      <c r="G819" s="11"/>
      <c r="H819" s="11"/>
      <c r="I819" s="11"/>
      <c r="J819" s="11"/>
      <c r="K819" s="11"/>
    </row>
    <row r="820" spans="2:11" ht="12.75" customHeight="1" x14ac:dyDescent="0.2">
      <c r="B820" s="9"/>
      <c r="C820" s="10"/>
      <c r="D820" s="9"/>
      <c r="E820" s="11"/>
      <c r="F820" s="11"/>
      <c r="G820" s="11"/>
      <c r="H820" s="11"/>
      <c r="I820" s="11"/>
      <c r="J820" s="11"/>
      <c r="K820" s="11"/>
    </row>
    <row r="821" spans="2:11" ht="12.75" customHeight="1" x14ac:dyDescent="0.2">
      <c r="B821" s="9"/>
      <c r="C821" s="10"/>
      <c r="D821" s="9"/>
      <c r="E821" s="11"/>
      <c r="F821" s="11"/>
      <c r="G821" s="11"/>
      <c r="H821" s="11"/>
      <c r="I821" s="11"/>
      <c r="J821" s="11"/>
      <c r="K821" s="11"/>
    </row>
    <row r="822" spans="2:11" ht="12.75" customHeight="1" x14ac:dyDescent="0.2">
      <c r="B822" s="9"/>
      <c r="C822" s="10"/>
      <c r="D822" s="9"/>
      <c r="E822" s="11"/>
      <c r="F822" s="11"/>
      <c r="G822" s="11"/>
      <c r="H822" s="11"/>
      <c r="I822" s="11"/>
      <c r="J822" s="11"/>
      <c r="K822" s="11"/>
    </row>
    <row r="823" spans="2:11" ht="12.75" customHeight="1" x14ac:dyDescent="0.2">
      <c r="B823" s="9"/>
      <c r="C823" s="10"/>
      <c r="D823" s="9"/>
      <c r="E823" s="11"/>
      <c r="F823" s="11"/>
      <c r="G823" s="11"/>
      <c r="H823" s="11"/>
      <c r="I823" s="11"/>
      <c r="J823" s="11"/>
      <c r="K823" s="11"/>
    </row>
    <row r="824" spans="2:11" ht="12.75" customHeight="1" x14ac:dyDescent="0.2">
      <c r="B824" s="9"/>
      <c r="C824" s="10"/>
      <c r="D824" s="9"/>
      <c r="E824" s="11"/>
      <c r="F824" s="11"/>
      <c r="G824" s="11"/>
      <c r="H824" s="11"/>
      <c r="I824" s="11"/>
      <c r="J824" s="11"/>
      <c r="K824" s="11"/>
    </row>
    <row r="825" spans="2:11" ht="12.75" customHeight="1" x14ac:dyDescent="0.2">
      <c r="B825" s="9"/>
      <c r="C825" s="10"/>
      <c r="D825" s="9"/>
      <c r="E825" s="11"/>
      <c r="F825" s="11"/>
      <c r="G825" s="11"/>
      <c r="H825" s="11"/>
      <c r="I825" s="11"/>
      <c r="J825" s="11"/>
      <c r="K825" s="11"/>
    </row>
    <row r="826" spans="2:11" ht="12.75" customHeight="1" x14ac:dyDescent="0.2">
      <c r="B826" s="9"/>
      <c r="C826" s="10"/>
      <c r="D826" s="9"/>
      <c r="E826" s="11"/>
      <c r="F826" s="11"/>
      <c r="G826" s="11"/>
      <c r="H826" s="11"/>
      <c r="I826" s="11"/>
      <c r="J826" s="11"/>
      <c r="K826" s="11"/>
    </row>
    <row r="827" spans="2:11" ht="12.75" customHeight="1" x14ac:dyDescent="0.2">
      <c r="B827" s="9"/>
      <c r="C827" s="10"/>
      <c r="D827" s="9"/>
      <c r="E827" s="11"/>
      <c r="F827" s="11"/>
      <c r="G827" s="11"/>
      <c r="H827" s="11"/>
      <c r="I827" s="11"/>
      <c r="J827" s="11"/>
      <c r="K827" s="11"/>
    </row>
    <row r="828" spans="2:11" ht="12.75" customHeight="1" x14ac:dyDescent="0.2">
      <c r="B828" s="9"/>
      <c r="C828" s="10"/>
      <c r="D828" s="9"/>
      <c r="E828" s="11"/>
      <c r="F828" s="11"/>
      <c r="G828" s="11"/>
      <c r="H828" s="11"/>
      <c r="I828" s="11"/>
      <c r="J828" s="11"/>
      <c r="K828" s="11"/>
    </row>
    <row r="829" spans="2:11" ht="12.75" customHeight="1" x14ac:dyDescent="0.2">
      <c r="B829" s="9"/>
      <c r="C829" s="10"/>
      <c r="D829" s="9"/>
      <c r="E829" s="11"/>
      <c r="F829" s="11"/>
      <c r="G829" s="11"/>
      <c r="H829" s="11"/>
      <c r="I829" s="11"/>
      <c r="J829" s="11"/>
      <c r="K829" s="11"/>
    </row>
    <row r="830" spans="2:11" ht="12.75" customHeight="1" x14ac:dyDescent="0.2">
      <c r="B830" s="9"/>
      <c r="C830" s="10"/>
      <c r="D830" s="9"/>
      <c r="E830" s="11"/>
      <c r="F830" s="11"/>
      <c r="G830" s="11"/>
      <c r="H830" s="11"/>
      <c r="I830" s="11"/>
      <c r="J830" s="11"/>
      <c r="K830" s="11"/>
    </row>
    <row r="831" spans="2:11" ht="12.75" customHeight="1" x14ac:dyDescent="0.2">
      <c r="B831" s="9"/>
      <c r="C831" s="10"/>
      <c r="D831" s="9"/>
      <c r="E831" s="11"/>
      <c r="F831" s="11"/>
      <c r="G831" s="11"/>
      <c r="H831" s="11"/>
      <c r="I831" s="11"/>
      <c r="J831" s="11"/>
      <c r="K831" s="11"/>
    </row>
    <row r="832" spans="2:11" ht="12.75" customHeight="1" x14ac:dyDescent="0.2">
      <c r="B832" s="9"/>
      <c r="C832" s="10"/>
      <c r="D832" s="9"/>
      <c r="E832" s="11"/>
      <c r="F832" s="11"/>
      <c r="G832" s="11"/>
      <c r="H832" s="11"/>
      <c r="I832" s="11"/>
      <c r="J832" s="11"/>
      <c r="K832" s="11"/>
    </row>
    <row r="833" spans="2:11" ht="12.75" customHeight="1" x14ac:dyDescent="0.2">
      <c r="B833" s="9"/>
      <c r="C833" s="10"/>
      <c r="D833" s="9"/>
      <c r="E833" s="11"/>
      <c r="F833" s="11"/>
      <c r="G833" s="11"/>
      <c r="H833" s="11"/>
      <c r="I833" s="11"/>
      <c r="J833" s="11"/>
      <c r="K833" s="11"/>
    </row>
    <row r="834" spans="2:11" ht="12.75" customHeight="1" x14ac:dyDescent="0.2">
      <c r="B834" s="9"/>
      <c r="C834" s="10"/>
      <c r="D834" s="9"/>
      <c r="E834" s="11"/>
      <c r="F834" s="11"/>
      <c r="G834" s="11"/>
      <c r="H834" s="11"/>
      <c r="I834" s="11"/>
      <c r="J834" s="11"/>
      <c r="K834" s="11"/>
    </row>
    <row r="835" spans="2:11" ht="12.75" customHeight="1" x14ac:dyDescent="0.2">
      <c r="B835" s="9"/>
      <c r="C835" s="10"/>
      <c r="D835" s="9"/>
      <c r="E835" s="11"/>
      <c r="F835" s="11"/>
      <c r="G835" s="11"/>
      <c r="H835" s="11"/>
      <c r="I835" s="11"/>
      <c r="J835" s="11"/>
      <c r="K835" s="11"/>
    </row>
    <row r="836" spans="2:11" ht="12.75" customHeight="1" x14ac:dyDescent="0.2">
      <c r="B836" s="9"/>
      <c r="C836" s="10"/>
      <c r="D836" s="9"/>
      <c r="E836" s="11"/>
      <c r="F836" s="11"/>
      <c r="G836" s="11"/>
      <c r="H836" s="11"/>
      <c r="I836" s="11"/>
      <c r="J836" s="11"/>
      <c r="K836" s="11"/>
    </row>
    <row r="837" spans="2:11" ht="12.75" customHeight="1" x14ac:dyDescent="0.2">
      <c r="B837" s="9"/>
      <c r="C837" s="10"/>
      <c r="D837" s="9"/>
      <c r="E837" s="11"/>
      <c r="F837" s="11"/>
      <c r="G837" s="11"/>
      <c r="H837" s="11"/>
      <c r="I837" s="11"/>
      <c r="J837" s="11"/>
      <c r="K837" s="11"/>
    </row>
    <row r="838" spans="2:11" ht="12.75" customHeight="1" x14ac:dyDescent="0.2">
      <c r="B838" s="9"/>
      <c r="C838" s="10"/>
      <c r="D838" s="9"/>
      <c r="E838" s="11"/>
      <c r="F838" s="11"/>
      <c r="G838" s="11"/>
      <c r="H838" s="11"/>
      <c r="I838" s="11"/>
      <c r="J838" s="11"/>
      <c r="K838" s="11"/>
    </row>
    <row r="839" spans="2:11" ht="12.75" customHeight="1" x14ac:dyDescent="0.2">
      <c r="B839" s="9"/>
      <c r="C839" s="10"/>
      <c r="D839" s="9"/>
      <c r="E839" s="11"/>
      <c r="F839" s="11"/>
      <c r="G839" s="11"/>
      <c r="H839" s="11"/>
      <c r="I839" s="11"/>
      <c r="J839" s="11"/>
      <c r="K839" s="11"/>
    </row>
    <row r="840" spans="2:11" ht="12.75" customHeight="1" x14ac:dyDescent="0.2">
      <c r="B840" s="9"/>
      <c r="C840" s="10"/>
      <c r="D840" s="9"/>
      <c r="E840" s="11"/>
      <c r="F840" s="11"/>
      <c r="G840" s="11"/>
      <c r="H840" s="11"/>
      <c r="I840" s="11"/>
      <c r="J840" s="11"/>
      <c r="K840" s="11"/>
    </row>
    <row r="841" spans="2:11" ht="12.75" customHeight="1" x14ac:dyDescent="0.2">
      <c r="B841" s="9"/>
      <c r="C841" s="10"/>
      <c r="D841" s="9"/>
      <c r="E841" s="11"/>
      <c r="F841" s="11"/>
      <c r="G841" s="11"/>
      <c r="H841" s="11"/>
      <c r="I841" s="11"/>
      <c r="J841" s="11"/>
      <c r="K841" s="11"/>
    </row>
    <row r="842" spans="2:11" ht="12.75" customHeight="1" x14ac:dyDescent="0.2">
      <c r="B842" s="9"/>
      <c r="C842" s="10"/>
      <c r="D842" s="9"/>
      <c r="E842" s="11"/>
      <c r="F842" s="11"/>
      <c r="G842" s="11"/>
      <c r="H842" s="11"/>
      <c r="I842" s="11"/>
      <c r="J842" s="11"/>
      <c r="K842" s="11"/>
    </row>
    <row r="843" spans="2:11" ht="12.75" customHeight="1" x14ac:dyDescent="0.2">
      <c r="B843" s="9"/>
      <c r="C843" s="10"/>
      <c r="D843" s="9"/>
      <c r="E843" s="11"/>
      <c r="F843" s="11"/>
      <c r="G843" s="11"/>
      <c r="H843" s="11"/>
      <c r="I843" s="11"/>
      <c r="J843" s="11"/>
      <c r="K843" s="11"/>
    </row>
    <row r="844" spans="2:11" ht="12.75" customHeight="1" x14ac:dyDescent="0.2">
      <c r="B844" s="9"/>
      <c r="C844" s="10"/>
      <c r="D844" s="9"/>
      <c r="E844" s="11"/>
      <c r="F844" s="11"/>
      <c r="G844" s="11"/>
      <c r="H844" s="11"/>
      <c r="I844" s="11"/>
      <c r="J844" s="11"/>
      <c r="K844" s="11"/>
    </row>
    <row r="845" spans="2:11" ht="12.75" customHeight="1" x14ac:dyDescent="0.2">
      <c r="B845" s="9"/>
      <c r="C845" s="10"/>
      <c r="D845" s="9"/>
      <c r="E845" s="11"/>
      <c r="F845" s="11"/>
      <c r="G845" s="11"/>
      <c r="H845" s="11"/>
      <c r="I845" s="11"/>
      <c r="J845" s="11"/>
      <c r="K845" s="11"/>
    </row>
    <row r="846" spans="2:11" ht="12.75" customHeight="1" x14ac:dyDescent="0.2">
      <c r="B846" s="9"/>
      <c r="C846" s="10"/>
      <c r="D846" s="9"/>
      <c r="E846" s="11"/>
      <c r="F846" s="11"/>
      <c r="G846" s="11"/>
      <c r="H846" s="11"/>
      <c r="I846" s="11"/>
      <c r="J846" s="11"/>
      <c r="K846" s="11"/>
    </row>
    <row r="847" spans="2:11" ht="12.75" customHeight="1" x14ac:dyDescent="0.2">
      <c r="B847" s="9"/>
      <c r="C847" s="10"/>
      <c r="D847" s="9"/>
      <c r="E847" s="11"/>
      <c r="F847" s="11"/>
      <c r="G847" s="11"/>
      <c r="H847" s="11"/>
      <c r="I847" s="11"/>
      <c r="J847" s="11"/>
      <c r="K847" s="11"/>
    </row>
    <row r="848" spans="2:11" ht="12.75" customHeight="1" x14ac:dyDescent="0.2">
      <c r="B848" s="9"/>
      <c r="C848" s="10"/>
      <c r="D848" s="9"/>
      <c r="E848" s="11"/>
      <c r="F848" s="11"/>
      <c r="G848" s="11"/>
      <c r="H848" s="11"/>
      <c r="I848" s="11"/>
      <c r="J848" s="11"/>
      <c r="K848" s="11"/>
    </row>
    <row r="849" spans="2:11" ht="12.75" customHeight="1" x14ac:dyDescent="0.2">
      <c r="B849" s="9"/>
      <c r="C849" s="10"/>
      <c r="D849" s="9"/>
      <c r="E849" s="11"/>
      <c r="F849" s="11"/>
      <c r="G849" s="11"/>
      <c r="H849" s="11"/>
      <c r="I849" s="11"/>
      <c r="J849" s="11"/>
      <c r="K849" s="11"/>
    </row>
    <row r="850" spans="2:11" ht="12.75" customHeight="1" x14ac:dyDescent="0.2">
      <c r="B850" s="9"/>
      <c r="C850" s="10"/>
      <c r="D850" s="9"/>
      <c r="E850" s="11"/>
      <c r="F850" s="11"/>
      <c r="G850" s="11"/>
      <c r="H850" s="11"/>
      <c r="I850" s="11"/>
      <c r="J850" s="11"/>
      <c r="K850" s="11"/>
    </row>
    <row r="851" spans="2:11" ht="12.75" customHeight="1" x14ac:dyDescent="0.2">
      <c r="B851" s="9"/>
      <c r="C851" s="10"/>
      <c r="D851" s="9"/>
      <c r="E851" s="11"/>
      <c r="F851" s="11"/>
      <c r="G851" s="11"/>
      <c r="H851" s="11"/>
      <c r="I851" s="11"/>
      <c r="J851" s="11"/>
      <c r="K851" s="11"/>
    </row>
    <row r="852" spans="2:11" ht="12.75" customHeight="1" x14ac:dyDescent="0.2">
      <c r="B852" s="9"/>
      <c r="C852" s="10"/>
      <c r="D852" s="9"/>
      <c r="E852" s="11"/>
      <c r="F852" s="11"/>
      <c r="G852" s="11"/>
      <c r="H852" s="11"/>
      <c r="I852" s="11"/>
      <c r="J852" s="11"/>
      <c r="K852" s="11"/>
    </row>
    <row r="853" spans="2:11" ht="12.75" customHeight="1" x14ac:dyDescent="0.2">
      <c r="B853" s="9"/>
      <c r="C853" s="10"/>
      <c r="D853" s="9"/>
      <c r="E853" s="11"/>
      <c r="F853" s="11"/>
      <c r="G853" s="11"/>
      <c r="H853" s="11"/>
      <c r="I853" s="11"/>
      <c r="J853" s="11"/>
      <c r="K853" s="11"/>
    </row>
    <row r="854" spans="2:11" ht="12.75" customHeight="1" x14ac:dyDescent="0.2">
      <c r="B854" s="9"/>
      <c r="C854" s="10"/>
      <c r="D854" s="9"/>
      <c r="E854" s="11"/>
      <c r="F854" s="11"/>
      <c r="G854" s="11"/>
      <c r="H854" s="11"/>
      <c r="I854" s="11"/>
      <c r="J854" s="11"/>
      <c r="K854" s="11"/>
    </row>
    <row r="855" spans="2:11" ht="12.75" customHeight="1" x14ac:dyDescent="0.2">
      <c r="B855" s="9"/>
      <c r="C855" s="10"/>
      <c r="D855" s="9"/>
      <c r="E855" s="11"/>
      <c r="F855" s="11"/>
      <c r="G855" s="11"/>
      <c r="H855" s="11"/>
      <c r="I855" s="11"/>
      <c r="J855" s="11"/>
      <c r="K855" s="11"/>
    </row>
    <row r="856" spans="2:11" ht="12.75" customHeight="1" x14ac:dyDescent="0.2">
      <c r="B856" s="9"/>
      <c r="C856" s="10"/>
      <c r="D856" s="9"/>
      <c r="E856" s="11"/>
      <c r="F856" s="11"/>
      <c r="G856" s="11"/>
      <c r="H856" s="11"/>
      <c r="I856" s="11"/>
      <c r="J856" s="11"/>
      <c r="K856" s="11"/>
    </row>
    <row r="857" spans="2:11" ht="12.75" customHeight="1" x14ac:dyDescent="0.2">
      <c r="B857" s="9"/>
      <c r="C857" s="10"/>
      <c r="D857" s="9"/>
      <c r="E857" s="11"/>
      <c r="F857" s="11"/>
      <c r="G857" s="11"/>
      <c r="H857" s="11"/>
      <c r="I857" s="11"/>
      <c r="J857" s="11"/>
      <c r="K857" s="11"/>
    </row>
    <row r="858" spans="2:11" ht="12.75" customHeight="1" x14ac:dyDescent="0.2">
      <c r="B858" s="9"/>
      <c r="C858" s="10"/>
      <c r="D858" s="9"/>
      <c r="E858" s="11"/>
      <c r="F858" s="11"/>
      <c r="G858" s="11"/>
      <c r="H858" s="11"/>
      <c r="I858" s="11"/>
      <c r="J858" s="11"/>
      <c r="K858" s="11"/>
    </row>
    <row r="859" spans="2:11" ht="12.75" customHeight="1" x14ac:dyDescent="0.2">
      <c r="B859" s="9"/>
      <c r="C859" s="10"/>
      <c r="D859" s="9"/>
      <c r="E859" s="11"/>
      <c r="F859" s="11"/>
      <c r="G859" s="11"/>
      <c r="H859" s="11"/>
      <c r="I859" s="11"/>
      <c r="J859" s="11"/>
      <c r="K859" s="11"/>
    </row>
    <row r="860" spans="2:11" ht="12.75" customHeight="1" x14ac:dyDescent="0.2">
      <c r="B860" s="9"/>
      <c r="C860" s="10"/>
      <c r="D860" s="9"/>
      <c r="E860" s="11"/>
      <c r="F860" s="11"/>
      <c r="G860" s="11"/>
      <c r="H860" s="11"/>
      <c r="I860" s="11"/>
      <c r="J860" s="11"/>
      <c r="K860" s="11"/>
    </row>
    <row r="861" spans="2:11" ht="12.75" customHeight="1" x14ac:dyDescent="0.2">
      <c r="B861" s="9"/>
      <c r="C861" s="10"/>
      <c r="D861" s="9"/>
      <c r="E861" s="11"/>
      <c r="F861" s="11"/>
      <c r="G861" s="11"/>
      <c r="H861" s="11"/>
      <c r="I861" s="11"/>
      <c r="J861" s="11"/>
      <c r="K861" s="11"/>
    </row>
    <row r="862" spans="2:11" ht="12.75" customHeight="1" x14ac:dyDescent="0.2">
      <c r="B862" s="9"/>
      <c r="C862" s="10"/>
      <c r="D862" s="9"/>
      <c r="E862" s="11"/>
      <c r="F862" s="11"/>
      <c r="G862" s="11"/>
      <c r="H862" s="11"/>
      <c r="I862" s="11"/>
      <c r="J862" s="11"/>
      <c r="K862" s="11"/>
    </row>
    <row r="863" spans="2:11" ht="12.75" customHeight="1" x14ac:dyDescent="0.2">
      <c r="B863" s="9"/>
      <c r="C863" s="10"/>
      <c r="D863" s="9"/>
      <c r="E863" s="11"/>
      <c r="F863" s="11"/>
      <c r="G863" s="11"/>
      <c r="H863" s="11"/>
      <c r="I863" s="11"/>
      <c r="J863" s="11"/>
      <c r="K863" s="11"/>
    </row>
    <row r="864" spans="2:11" ht="12.75" customHeight="1" x14ac:dyDescent="0.2">
      <c r="B864" s="9"/>
      <c r="C864" s="10"/>
      <c r="D864" s="9"/>
      <c r="E864" s="11"/>
      <c r="F864" s="11"/>
      <c r="G864" s="11"/>
      <c r="H864" s="11"/>
      <c r="I864" s="11"/>
      <c r="J864" s="11"/>
      <c r="K864" s="11"/>
    </row>
    <row r="865" spans="2:11" ht="12.75" customHeight="1" x14ac:dyDescent="0.2">
      <c r="B865" s="9"/>
      <c r="C865" s="10"/>
      <c r="D865" s="9"/>
      <c r="E865" s="11"/>
      <c r="F865" s="11"/>
      <c r="G865" s="11"/>
      <c r="H865" s="11"/>
      <c r="I865" s="11"/>
      <c r="J865" s="11"/>
      <c r="K865" s="11"/>
    </row>
    <row r="866" spans="2:11" ht="12.75" customHeight="1" x14ac:dyDescent="0.2">
      <c r="B866" s="9"/>
      <c r="C866" s="10"/>
      <c r="D866" s="9"/>
      <c r="E866" s="11"/>
      <c r="F866" s="11"/>
      <c r="G866" s="11"/>
      <c r="H866" s="11"/>
      <c r="I866" s="11"/>
      <c r="J866" s="11"/>
      <c r="K866" s="11"/>
    </row>
    <row r="867" spans="2:11" ht="12.75" customHeight="1" x14ac:dyDescent="0.2">
      <c r="B867" s="9"/>
      <c r="C867" s="10"/>
      <c r="D867" s="9"/>
      <c r="E867" s="11"/>
      <c r="F867" s="11"/>
      <c r="G867" s="11"/>
      <c r="H867" s="11"/>
      <c r="I867" s="11"/>
      <c r="J867" s="11"/>
      <c r="K867" s="11"/>
    </row>
    <row r="868" spans="2:11" ht="12.75" customHeight="1" x14ac:dyDescent="0.2">
      <c r="B868" s="9"/>
      <c r="C868" s="10"/>
      <c r="D868" s="9"/>
      <c r="E868" s="11"/>
      <c r="F868" s="11"/>
      <c r="G868" s="11"/>
      <c r="H868" s="11"/>
      <c r="I868" s="11"/>
      <c r="J868" s="11"/>
      <c r="K868" s="11"/>
    </row>
    <row r="869" spans="2:11" ht="12.75" customHeight="1" x14ac:dyDescent="0.2">
      <c r="B869" s="9"/>
      <c r="C869" s="10"/>
      <c r="D869" s="9"/>
      <c r="E869" s="11"/>
      <c r="F869" s="11"/>
      <c r="G869" s="11"/>
      <c r="H869" s="11"/>
      <c r="I869" s="11"/>
      <c r="J869" s="11"/>
      <c r="K869" s="11"/>
    </row>
    <row r="870" spans="2:11" ht="12.75" customHeight="1" x14ac:dyDescent="0.2">
      <c r="B870" s="9"/>
      <c r="C870" s="10"/>
      <c r="D870" s="9"/>
      <c r="E870" s="11"/>
      <c r="F870" s="11"/>
      <c r="G870" s="11"/>
      <c r="H870" s="11"/>
      <c r="I870" s="11"/>
      <c r="J870" s="11"/>
      <c r="K870" s="11"/>
    </row>
    <row r="871" spans="2:11" ht="12.75" customHeight="1" x14ac:dyDescent="0.2">
      <c r="B871" s="9"/>
      <c r="C871" s="10"/>
      <c r="D871" s="9"/>
      <c r="E871" s="11"/>
      <c r="F871" s="11"/>
      <c r="G871" s="11"/>
      <c r="H871" s="11"/>
      <c r="I871" s="11"/>
      <c r="J871" s="11"/>
      <c r="K871" s="11"/>
    </row>
    <row r="872" spans="2:11" ht="12.75" customHeight="1" x14ac:dyDescent="0.2">
      <c r="B872" s="9"/>
      <c r="C872" s="10"/>
      <c r="D872" s="9"/>
      <c r="E872" s="11"/>
      <c r="F872" s="11"/>
      <c r="G872" s="11"/>
      <c r="H872" s="11"/>
      <c r="I872" s="11"/>
      <c r="J872" s="11"/>
      <c r="K872" s="11"/>
    </row>
    <row r="873" spans="2:11" ht="12.75" customHeight="1" x14ac:dyDescent="0.2">
      <c r="B873" s="9"/>
      <c r="C873" s="10"/>
      <c r="D873" s="9"/>
      <c r="E873" s="11"/>
      <c r="F873" s="11"/>
      <c r="G873" s="11"/>
      <c r="H873" s="11"/>
      <c r="I873" s="11"/>
      <c r="J873" s="11"/>
      <c r="K873" s="11"/>
    </row>
    <row r="874" spans="2:11" ht="12.75" customHeight="1" x14ac:dyDescent="0.2">
      <c r="B874" s="9"/>
      <c r="C874" s="10"/>
      <c r="D874" s="9"/>
      <c r="E874" s="11"/>
      <c r="F874" s="11"/>
      <c r="G874" s="11"/>
      <c r="H874" s="11"/>
      <c r="I874" s="11"/>
      <c r="J874" s="11"/>
      <c r="K874" s="11"/>
    </row>
    <row r="875" spans="2:11" ht="12.75" customHeight="1" x14ac:dyDescent="0.2">
      <c r="B875" s="9"/>
      <c r="C875" s="10"/>
      <c r="D875" s="9"/>
      <c r="E875" s="11"/>
      <c r="F875" s="11"/>
      <c r="G875" s="11"/>
      <c r="H875" s="11"/>
      <c r="I875" s="11"/>
      <c r="J875" s="11"/>
      <c r="K875" s="11"/>
    </row>
    <row r="876" spans="2:11" ht="12.75" customHeight="1" x14ac:dyDescent="0.2">
      <c r="B876" s="9"/>
      <c r="C876" s="10"/>
      <c r="D876" s="9"/>
      <c r="E876" s="11"/>
      <c r="F876" s="11"/>
      <c r="G876" s="11"/>
      <c r="H876" s="11"/>
      <c r="I876" s="11"/>
      <c r="J876" s="11"/>
      <c r="K876" s="11"/>
    </row>
    <row r="877" spans="2:11" ht="12.75" customHeight="1" x14ac:dyDescent="0.2">
      <c r="B877" s="9"/>
      <c r="C877" s="10"/>
      <c r="D877" s="9"/>
      <c r="E877" s="11"/>
      <c r="F877" s="11"/>
      <c r="G877" s="11"/>
      <c r="H877" s="11"/>
      <c r="I877" s="11"/>
      <c r="J877" s="11"/>
      <c r="K877" s="11"/>
    </row>
    <row r="878" spans="2:11" ht="12.75" customHeight="1" x14ac:dyDescent="0.2">
      <c r="B878" s="9"/>
      <c r="C878" s="10"/>
      <c r="D878" s="9"/>
      <c r="E878" s="11"/>
      <c r="F878" s="11"/>
      <c r="G878" s="11"/>
      <c r="H878" s="11"/>
      <c r="I878" s="11"/>
      <c r="J878" s="11"/>
      <c r="K878" s="11"/>
    </row>
    <row r="879" spans="2:11" ht="12.75" customHeight="1" x14ac:dyDescent="0.2">
      <c r="B879" s="9"/>
      <c r="C879" s="10"/>
      <c r="D879" s="9"/>
      <c r="E879" s="11"/>
      <c r="F879" s="11"/>
      <c r="G879" s="11"/>
      <c r="H879" s="11"/>
      <c r="I879" s="11"/>
      <c r="J879" s="11"/>
      <c r="K879" s="11"/>
    </row>
    <row r="880" spans="2:11" ht="12.75" customHeight="1" x14ac:dyDescent="0.2">
      <c r="B880" s="9"/>
      <c r="C880" s="10"/>
      <c r="D880" s="9"/>
      <c r="E880" s="11"/>
      <c r="F880" s="11"/>
      <c r="G880" s="11"/>
      <c r="H880" s="11"/>
      <c r="I880" s="11"/>
      <c r="J880" s="11"/>
      <c r="K880" s="11"/>
    </row>
    <row r="881" spans="2:11" ht="12.75" customHeight="1" x14ac:dyDescent="0.2">
      <c r="B881" s="9"/>
      <c r="C881" s="10"/>
      <c r="D881" s="9"/>
      <c r="E881" s="11"/>
      <c r="F881" s="11"/>
      <c r="G881" s="11"/>
      <c r="H881" s="11"/>
      <c r="I881" s="11"/>
      <c r="J881" s="11"/>
      <c r="K881" s="11"/>
    </row>
    <row r="882" spans="2:11" ht="12.75" customHeight="1" x14ac:dyDescent="0.2">
      <c r="B882" s="9"/>
      <c r="C882" s="10"/>
      <c r="D882" s="9"/>
      <c r="E882" s="11"/>
      <c r="F882" s="11"/>
      <c r="G882" s="11"/>
      <c r="H882" s="11"/>
      <c r="I882" s="11"/>
      <c r="J882" s="11"/>
      <c r="K882" s="11"/>
    </row>
    <row r="883" spans="2:11" ht="12.75" customHeight="1" x14ac:dyDescent="0.2">
      <c r="B883" s="9"/>
      <c r="C883" s="10"/>
      <c r="D883" s="9"/>
      <c r="E883" s="11"/>
      <c r="F883" s="11"/>
      <c r="G883" s="11"/>
      <c r="H883" s="11"/>
      <c r="I883" s="11"/>
      <c r="J883" s="11"/>
      <c r="K883" s="11"/>
    </row>
    <row r="884" spans="2:11" ht="12.75" customHeight="1" x14ac:dyDescent="0.2">
      <c r="B884" s="9"/>
      <c r="C884" s="10"/>
      <c r="D884" s="9"/>
      <c r="E884" s="11"/>
      <c r="F884" s="11"/>
      <c r="G884" s="11"/>
      <c r="H884" s="11"/>
      <c r="I884" s="11"/>
      <c r="J884" s="11"/>
      <c r="K884" s="11"/>
    </row>
    <row r="885" spans="2:11" ht="12.75" customHeight="1" x14ac:dyDescent="0.2">
      <c r="B885" s="9"/>
      <c r="C885" s="10"/>
      <c r="D885" s="9"/>
      <c r="E885" s="11"/>
      <c r="F885" s="11"/>
      <c r="G885" s="11"/>
      <c r="H885" s="11"/>
      <c r="I885" s="11"/>
      <c r="J885" s="11"/>
      <c r="K885" s="11"/>
    </row>
    <row r="886" spans="2:11" ht="12.75" customHeight="1" x14ac:dyDescent="0.2">
      <c r="B886" s="9"/>
      <c r="C886" s="10"/>
      <c r="D886" s="9"/>
      <c r="E886" s="11"/>
      <c r="F886" s="11"/>
      <c r="G886" s="11"/>
      <c r="H886" s="11"/>
      <c r="I886" s="11"/>
      <c r="J886" s="11"/>
      <c r="K886" s="11"/>
    </row>
    <row r="887" spans="2:11" ht="12.75" customHeight="1" x14ac:dyDescent="0.2">
      <c r="B887" s="9"/>
      <c r="C887" s="10"/>
      <c r="D887" s="9"/>
      <c r="E887" s="11"/>
      <c r="F887" s="11"/>
      <c r="G887" s="11"/>
      <c r="H887" s="11"/>
      <c r="I887" s="11"/>
      <c r="J887" s="11"/>
      <c r="K887" s="11"/>
    </row>
    <row r="888" spans="2:11" ht="12.75" customHeight="1" x14ac:dyDescent="0.2">
      <c r="B888" s="9"/>
      <c r="C888" s="10"/>
      <c r="D888" s="9"/>
      <c r="E888" s="11"/>
      <c r="F888" s="11"/>
      <c r="G888" s="11"/>
      <c r="H888" s="11"/>
      <c r="I888" s="11"/>
      <c r="J888" s="11"/>
      <c r="K888" s="11"/>
    </row>
    <row r="889" spans="2:11" ht="12.75" customHeight="1" x14ac:dyDescent="0.2">
      <c r="B889" s="9"/>
      <c r="C889" s="10"/>
      <c r="D889" s="9"/>
      <c r="E889" s="11"/>
      <c r="F889" s="11"/>
      <c r="G889" s="11"/>
      <c r="H889" s="11"/>
      <c r="I889" s="11"/>
      <c r="J889" s="11"/>
      <c r="K889" s="11"/>
    </row>
    <row r="890" spans="2:11" ht="12.75" customHeight="1" x14ac:dyDescent="0.2">
      <c r="B890" s="9"/>
      <c r="C890" s="10"/>
      <c r="D890" s="9"/>
      <c r="E890" s="11"/>
      <c r="F890" s="11"/>
      <c r="G890" s="11"/>
      <c r="H890" s="11"/>
      <c r="I890" s="11"/>
      <c r="J890" s="11"/>
      <c r="K890" s="11"/>
    </row>
    <row r="891" spans="2:11" ht="12.75" customHeight="1" x14ac:dyDescent="0.2">
      <c r="B891" s="9"/>
      <c r="C891" s="10"/>
      <c r="D891" s="9"/>
      <c r="E891" s="11"/>
      <c r="F891" s="11"/>
      <c r="G891" s="11"/>
      <c r="H891" s="11"/>
      <c r="I891" s="11"/>
      <c r="J891" s="11"/>
      <c r="K891" s="11"/>
    </row>
    <row r="892" spans="2:11" ht="12.75" customHeight="1" x14ac:dyDescent="0.2">
      <c r="B892" s="9"/>
      <c r="C892" s="10"/>
      <c r="D892" s="9"/>
      <c r="E892" s="11"/>
      <c r="F892" s="11"/>
      <c r="G892" s="11"/>
      <c r="H892" s="11"/>
      <c r="I892" s="11"/>
      <c r="J892" s="11"/>
      <c r="K892" s="11"/>
    </row>
    <row r="893" spans="2:11" ht="12.75" customHeight="1" x14ac:dyDescent="0.2">
      <c r="B893" s="9"/>
      <c r="C893" s="10"/>
      <c r="D893" s="9"/>
      <c r="E893" s="11"/>
      <c r="F893" s="11"/>
      <c r="G893" s="11"/>
      <c r="H893" s="11"/>
      <c r="I893" s="11"/>
      <c r="J893" s="11"/>
      <c r="K893" s="11"/>
    </row>
    <row r="894" spans="2:11" ht="12.75" customHeight="1" x14ac:dyDescent="0.2">
      <c r="B894" s="9"/>
      <c r="C894" s="10"/>
      <c r="D894" s="9"/>
      <c r="E894" s="11"/>
      <c r="F894" s="11"/>
      <c r="G894" s="11"/>
      <c r="H894" s="11"/>
      <c r="I894" s="11"/>
      <c r="J894" s="11"/>
      <c r="K894" s="11"/>
    </row>
    <row r="895" spans="2:11" ht="12.75" customHeight="1" x14ac:dyDescent="0.2">
      <c r="B895" s="9"/>
      <c r="C895" s="10"/>
      <c r="D895" s="9"/>
      <c r="E895" s="11"/>
      <c r="F895" s="11"/>
      <c r="G895" s="11"/>
      <c r="H895" s="11"/>
      <c r="I895" s="11"/>
      <c r="J895" s="11"/>
      <c r="K895" s="11"/>
    </row>
    <row r="896" spans="2:11" ht="12.75" customHeight="1" x14ac:dyDescent="0.2">
      <c r="B896" s="9"/>
      <c r="C896" s="10"/>
      <c r="D896" s="9"/>
      <c r="E896" s="11"/>
      <c r="F896" s="11"/>
      <c r="G896" s="11"/>
      <c r="H896" s="11"/>
      <c r="I896" s="11"/>
      <c r="J896" s="11"/>
      <c r="K896" s="11"/>
    </row>
    <row r="897" spans="2:11" ht="12.75" customHeight="1" x14ac:dyDescent="0.2">
      <c r="B897" s="9"/>
      <c r="C897" s="10"/>
      <c r="D897" s="9"/>
      <c r="E897" s="11"/>
      <c r="F897" s="11"/>
      <c r="G897" s="11"/>
      <c r="H897" s="11"/>
      <c r="I897" s="11"/>
      <c r="J897" s="11"/>
      <c r="K897" s="11"/>
    </row>
    <row r="898" spans="2:11" ht="12.75" customHeight="1" x14ac:dyDescent="0.2">
      <c r="B898" s="9"/>
      <c r="C898" s="10"/>
      <c r="D898" s="9"/>
      <c r="E898" s="11"/>
      <c r="F898" s="11"/>
      <c r="G898" s="11"/>
      <c r="H898" s="11"/>
      <c r="I898" s="11"/>
      <c r="J898" s="11"/>
      <c r="K898" s="11"/>
    </row>
    <row r="899" spans="2:11" ht="12.75" customHeight="1" x14ac:dyDescent="0.2">
      <c r="B899" s="9"/>
      <c r="C899" s="10"/>
      <c r="D899" s="9"/>
      <c r="E899" s="11"/>
      <c r="F899" s="11"/>
      <c r="G899" s="11"/>
      <c r="H899" s="11"/>
      <c r="I899" s="11"/>
      <c r="J899" s="11"/>
      <c r="K899" s="11"/>
    </row>
    <row r="900" spans="2:11" ht="12.75" customHeight="1" x14ac:dyDescent="0.2">
      <c r="B900" s="9"/>
      <c r="C900" s="10"/>
      <c r="D900" s="9"/>
      <c r="E900" s="11"/>
      <c r="F900" s="11"/>
      <c r="G900" s="11"/>
      <c r="H900" s="11"/>
      <c r="I900" s="11"/>
      <c r="J900" s="11"/>
      <c r="K900" s="11"/>
    </row>
    <row r="901" spans="2:11" ht="12.75" customHeight="1" x14ac:dyDescent="0.2">
      <c r="B901" s="9"/>
      <c r="C901" s="10"/>
      <c r="D901" s="9"/>
      <c r="E901" s="11"/>
      <c r="F901" s="11"/>
      <c r="G901" s="11"/>
      <c r="H901" s="11"/>
      <c r="I901" s="11"/>
      <c r="J901" s="11"/>
      <c r="K901" s="11"/>
    </row>
    <row r="902" spans="2:11" ht="12.75" customHeight="1" x14ac:dyDescent="0.2">
      <c r="B902" s="9"/>
      <c r="C902" s="10"/>
      <c r="D902" s="9"/>
      <c r="E902" s="11"/>
      <c r="F902" s="11"/>
      <c r="G902" s="11"/>
      <c r="H902" s="11"/>
      <c r="I902" s="11"/>
      <c r="J902" s="11"/>
      <c r="K902" s="11"/>
    </row>
    <row r="903" spans="2:11" ht="12.75" customHeight="1" x14ac:dyDescent="0.2">
      <c r="B903" s="9"/>
      <c r="C903" s="10"/>
      <c r="D903" s="9"/>
      <c r="E903" s="11"/>
      <c r="F903" s="11"/>
      <c r="G903" s="11"/>
      <c r="H903" s="11"/>
      <c r="I903" s="11"/>
      <c r="J903" s="11"/>
      <c r="K903" s="11"/>
    </row>
    <row r="904" spans="2:11" ht="12.75" customHeight="1" x14ac:dyDescent="0.2">
      <c r="B904" s="9"/>
      <c r="C904" s="10"/>
      <c r="D904" s="9"/>
      <c r="E904" s="11"/>
      <c r="F904" s="11"/>
      <c r="G904" s="11"/>
      <c r="H904" s="11"/>
      <c r="I904" s="11"/>
      <c r="J904" s="11"/>
      <c r="K904" s="11"/>
    </row>
    <row r="905" spans="2:11" ht="12.75" customHeight="1" x14ac:dyDescent="0.2">
      <c r="B905" s="9"/>
      <c r="C905" s="10"/>
      <c r="D905" s="9"/>
      <c r="E905" s="11"/>
      <c r="F905" s="11"/>
      <c r="G905" s="11"/>
      <c r="H905" s="11"/>
      <c r="I905" s="11"/>
      <c r="J905" s="11"/>
      <c r="K905" s="11"/>
    </row>
    <row r="906" spans="2:11" ht="12.75" customHeight="1" x14ac:dyDescent="0.2">
      <c r="B906" s="9"/>
      <c r="C906" s="10"/>
      <c r="D906" s="9"/>
      <c r="E906" s="11"/>
      <c r="F906" s="11"/>
      <c r="G906" s="11"/>
      <c r="H906" s="11"/>
      <c r="I906" s="11"/>
      <c r="J906" s="11"/>
      <c r="K906" s="11"/>
    </row>
    <row r="907" spans="2:11" ht="12.75" customHeight="1" x14ac:dyDescent="0.2">
      <c r="B907" s="9"/>
      <c r="C907" s="10"/>
      <c r="D907" s="9"/>
      <c r="E907" s="11"/>
      <c r="F907" s="11"/>
      <c r="G907" s="11"/>
      <c r="H907" s="11"/>
      <c r="I907" s="11"/>
      <c r="J907" s="11"/>
      <c r="K907" s="11"/>
    </row>
    <row r="908" spans="2:11" ht="12.75" customHeight="1" x14ac:dyDescent="0.2">
      <c r="B908" s="9"/>
      <c r="C908" s="10"/>
      <c r="D908" s="9"/>
      <c r="E908" s="11"/>
      <c r="F908" s="11"/>
      <c r="G908" s="11"/>
      <c r="H908" s="11"/>
      <c r="I908" s="11"/>
      <c r="J908" s="11"/>
      <c r="K908" s="11"/>
    </row>
    <row r="909" spans="2:11" ht="12.75" customHeight="1" x14ac:dyDescent="0.2">
      <c r="B909" s="9"/>
      <c r="C909" s="10"/>
      <c r="D909" s="9"/>
      <c r="E909" s="11"/>
      <c r="F909" s="11"/>
      <c r="G909" s="11"/>
      <c r="H909" s="11"/>
      <c r="I909" s="11"/>
      <c r="J909" s="11"/>
      <c r="K909" s="11"/>
    </row>
    <row r="910" spans="2:11" ht="12.75" customHeight="1" x14ac:dyDescent="0.2">
      <c r="B910" s="9"/>
      <c r="C910" s="10"/>
      <c r="D910" s="9"/>
      <c r="E910" s="11"/>
      <c r="F910" s="11"/>
      <c r="G910" s="11"/>
      <c r="H910" s="11"/>
      <c r="I910" s="11"/>
      <c r="J910" s="11"/>
      <c r="K910" s="11"/>
    </row>
    <row r="911" spans="2:11" ht="12.75" customHeight="1" x14ac:dyDescent="0.2">
      <c r="B911" s="9"/>
      <c r="C911" s="10"/>
      <c r="D911" s="9"/>
      <c r="E911" s="11"/>
      <c r="F911" s="11"/>
      <c r="G911" s="11"/>
      <c r="H911" s="11"/>
      <c r="I911" s="11"/>
      <c r="J911" s="11"/>
      <c r="K911" s="11"/>
    </row>
    <row r="912" spans="2:11" ht="12.75" customHeight="1" x14ac:dyDescent="0.2">
      <c r="B912" s="9"/>
      <c r="C912" s="10"/>
      <c r="D912" s="9"/>
      <c r="E912" s="11"/>
      <c r="F912" s="11"/>
      <c r="G912" s="11"/>
      <c r="H912" s="11"/>
      <c r="I912" s="11"/>
      <c r="J912" s="11"/>
      <c r="K912" s="11"/>
    </row>
    <row r="913" spans="2:11" ht="12.75" customHeight="1" x14ac:dyDescent="0.2">
      <c r="B913" s="9"/>
      <c r="C913" s="10"/>
      <c r="D913" s="9"/>
      <c r="E913" s="11"/>
      <c r="F913" s="11"/>
      <c r="G913" s="11"/>
      <c r="H913" s="11"/>
      <c r="I913" s="11"/>
      <c r="J913" s="11"/>
      <c r="K913" s="11"/>
    </row>
    <row r="914" spans="2:11" ht="12.75" customHeight="1" x14ac:dyDescent="0.2">
      <c r="B914" s="9"/>
      <c r="C914" s="10"/>
      <c r="D914" s="9"/>
      <c r="E914" s="11"/>
      <c r="F914" s="11"/>
      <c r="G914" s="11"/>
      <c r="H914" s="11"/>
      <c r="I914" s="11"/>
      <c r="J914" s="11"/>
      <c r="K914" s="11"/>
    </row>
    <row r="915" spans="2:11" ht="12.75" customHeight="1" x14ac:dyDescent="0.2">
      <c r="B915" s="9"/>
      <c r="C915" s="10"/>
      <c r="D915" s="9"/>
      <c r="E915" s="11"/>
      <c r="F915" s="11"/>
      <c r="G915" s="11"/>
      <c r="H915" s="11"/>
      <c r="I915" s="11"/>
      <c r="J915" s="11"/>
      <c r="K915" s="11"/>
    </row>
    <row r="916" spans="2:11" ht="12.75" customHeight="1" x14ac:dyDescent="0.2">
      <c r="B916" s="9"/>
      <c r="C916" s="10"/>
      <c r="D916" s="9"/>
      <c r="E916" s="11"/>
      <c r="F916" s="11"/>
      <c r="G916" s="11"/>
      <c r="H916" s="11"/>
      <c r="I916" s="11"/>
      <c r="J916" s="11"/>
      <c r="K916" s="11"/>
    </row>
    <row r="917" spans="2:11" ht="12.75" customHeight="1" x14ac:dyDescent="0.2">
      <c r="B917" s="9"/>
      <c r="C917" s="10"/>
      <c r="D917" s="9"/>
      <c r="E917" s="11"/>
      <c r="F917" s="11"/>
      <c r="G917" s="11"/>
      <c r="H917" s="11"/>
      <c r="I917" s="11"/>
      <c r="J917" s="11"/>
      <c r="K917" s="11"/>
    </row>
    <row r="918" spans="2:11" ht="12.75" customHeight="1" x14ac:dyDescent="0.2">
      <c r="B918" s="9"/>
      <c r="C918" s="10"/>
      <c r="D918" s="9"/>
      <c r="E918" s="11"/>
      <c r="F918" s="11"/>
      <c r="G918" s="11"/>
      <c r="H918" s="11"/>
      <c r="I918" s="11"/>
      <c r="J918" s="11"/>
      <c r="K918" s="11"/>
    </row>
    <row r="919" spans="2:11" ht="12.75" customHeight="1" x14ac:dyDescent="0.2">
      <c r="B919" s="9"/>
      <c r="C919" s="10"/>
      <c r="D919" s="9"/>
      <c r="E919" s="11"/>
      <c r="F919" s="11"/>
      <c r="G919" s="11"/>
      <c r="H919" s="11"/>
      <c r="I919" s="11"/>
      <c r="J919" s="11"/>
      <c r="K919" s="11"/>
    </row>
    <row r="920" spans="2:11" ht="12.75" customHeight="1" x14ac:dyDescent="0.2">
      <c r="B920" s="9"/>
      <c r="C920" s="10"/>
      <c r="D920" s="9"/>
      <c r="E920" s="11"/>
      <c r="F920" s="11"/>
      <c r="G920" s="11"/>
      <c r="H920" s="11"/>
      <c r="I920" s="11"/>
      <c r="J920" s="11"/>
      <c r="K920" s="11"/>
    </row>
    <row r="921" spans="2:11" ht="12.75" customHeight="1" x14ac:dyDescent="0.2">
      <c r="B921" s="9"/>
      <c r="C921" s="10"/>
      <c r="D921" s="9"/>
      <c r="E921" s="11"/>
      <c r="F921" s="11"/>
      <c r="G921" s="11"/>
      <c r="H921" s="11"/>
      <c r="I921" s="11"/>
      <c r="J921" s="11"/>
      <c r="K921" s="11"/>
    </row>
    <row r="922" spans="2:11" ht="12.75" customHeight="1" x14ac:dyDescent="0.2">
      <c r="B922" s="9"/>
      <c r="C922" s="10"/>
      <c r="D922" s="9"/>
      <c r="E922" s="11"/>
      <c r="F922" s="11"/>
      <c r="G922" s="11"/>
      <c r="H922" s="11"/>
      <c r="I922" s="11"/>
      <c r="J922" s="11"/>
      <c r="K922" s="11"/>
    </row>
    <row r="923" spans="2:11" ht="12.75" customHeight="1" x14ac:dyDescent="0.2">
      <c r="B923" s="9"/>
      <c r="C923" s="10"/>
      <c r="D923" s="9"/>
      <c r="E923" s="11"/>
      <c r="F923" s="11"/>
      <c r="G923" s="11"/>
      <c r="H923" s="11"/>
      <c r="I923" s="11"/>
      <c r="J923" s="11"/>
      <c r="K923" s="11"/>
    </row>
    <row r="924" spans="2:11" ht="12.75" customHeight="1" x14ac:dyDescent="0.2">
      <c r="B924" s="9"/>
      <c r="C924" s="10"/>
      <c r="D924" s="9"/>
      <c r="E924" s="11"/>
      <c r="F924" s="11"/>
      <c r="G924" s="11"/>
      <c r="H924" s="11"/>
      <c r="I924" s="11"/>
      <c r="J924" s="11"/>
      <c r="K924" s="11"/>
    </row>
    <row r="925" spans="2:11" ht="12.75" customHeight="1" x14ac:dyDescent="0.2">
      <c r="B925" s="9"/>
      <c r="C925" s="10"/>
      <c r="D925" s="9"/>
      <c r="E925" s="11"/>
      <c r="F925" s="11"/>
      <c r="G925" s="11"/>
      <c r="H925" s="11"/>
      <c r="I925" s="11"/>
      <c r="J925" s="11"/>
      <c r="K925" s="11"/>
    </row>
    <row r="926" spans="2:11" ht="12.75" customHeight="1" x14ac:dyDescent="0.2">
      <c r="B926" s="9"/>
      <c r="C926" s="10"/>
      <c r="D926" s="9"/>
      <c r="E926" s="11"/>
      <c r="F926" s="11"/>
      <c r="G926" s="11"/>
      <c r="H926" s="11"/>
      <c r="I926" s="11"/>
      <c r="J926" s="11"/>
      <c r="K926" s="11"/>
    </row>
    <row r="927" spans="2:11" ht="12.75" customHeight="1" x14ac:dyDescent="0.2">
      <c r="B927" s="9"/>
      <c r="C927" s="10"/>
      <c r="D927" s="9"/>
      <c r="E927" s="11"/>
      <c r="F927" s="11"/>
      <c r="G927" s="11"/>
      <c r="H927" s="11"/>
      <c r="I927" s="11"/>
      <c r="J927" s="11"/>
      <c r="K927" s="11"/>
    </row>
    <row r="928" spans="2:11" ht="12.75" customHeight="1" x14ac:dyDescent="0.2">
      <c r="B928" s="9"/>
      <c r="C928" s="10"/>
      <c r="D928" s="9"/>
      <c r="E928" s="11"/>
      <c r="F928" s="11"/>
      <c r="G928" s="11"/>
      <c r="H928" s="11"/>
      <c r="I928" s="11"/>
      <c r="J928" s="11"/>
      <c r="K928" s="11"/>
    </row>
    <row r="929" spans="2:11" ht="12.75" customHeight="1" x14ac:dyDescent="0.2">
      <c r="B929" s="9"/>
      <c r="C929" s="10"/>
      <c r="D929" s="9"/>
      <c r="E929" s="11"/>
      <c r="F929" s="11"/>
      <c r="G929" s="11"/>
      <c r="H929" s="11"/>
      <c r="I929" s="11"/>
      <c r="J929" s="11"/>
      <c r="K929" s="11"/>
    </row>
    <row r="930" spans="2:11" ht="12.75" customHeight="1" x14ac:dyDescent="0.2">
      <c r="B930" s="9"/>
      <c r="C930" s="10"/>
      <c r="D930" s="9"/>
      <c r="E930" s="11"/>
      <c r="F930" s="11"/>
      <c r="G930" s="11"/>
      <c r="H930" s="11"/>
      <c r="I930" s="11"/>
      <c r="J930" s="11"/>
      <c r="K930" s="11"/>
    </row>
    <row r="931" spans="2:11" ht="12.75" customHeight="1" x14ac:dyDescent="0.2">
      <c r="B931" s="9"/>
      <c r="C931" s="10"/>
      <c r="D931" s="9"/>
      <c r="E931" s="11"/>
      <c r="F931" s="11"/>
      <c r="G931" s="11"/>
      <c r="H931" s="11"/>
      <c r="I931" s="11"/>
      <c r="J931" s="11"/>
      <c r="K931" s="11"/>
    </row>
    <row r="932" spans="2:11" ht="12.75" customHeight="1" x14ac:dyDescent="0.2">
      <c r="B932" s="9"/>
      <c r="C932" s="10"/>
      <c r="D932" s="9"/>
      <c r="E932" s="11"/>
      <c r="F932" s="11"/>
      <c r="G932" s="11"/>
      <c r="H932" s="11"/>
      <c r="I932" s="11"/>
      <c r="J932" s="11"/>
      <c r="K932" s="11"/>
    </row>
    <row r="933" spans="2:11" ht="12.75" customHeight="1" x14ac:dyDescent="0.2">
      <c r="B933" s="9"/>
      <c r="C933" s="10"/>
      <c r="D933" s="9"/>
      <c r="E933" s="11"/>
      <c r="F933" s="11"/>
      <c r="G933" s="11"/>
      <c r="H933" s="11"/>
      <c r="I933" s="11"/>
      <c r="J933" s="11"/>
      <c r="K933" s="11"/>
    </row>
    <row r="934" spans="2:11" ht="12.75" customHeight="1" x14ac:dyDescent="0.2">
      <c r="B934" s="9"/>
      <c r="C934" s="10"/>
      <c r="D934" s="9"/>
      <c r="E934" s="11"/>
      <c r="F934" s="11"/>
      <c r="G934" s="11"/>
      <c r="H934" s="11"/>
      <c r="I934" s="11"/>
      <c r="J934" s="11"/>
      <c r="K934" s="11"/>
    </row>
    <row r="935" spans="2:11" ht="12.75" customHeight="1" x14ac:dyDescent="0.2">
      <c r="B935" s="9"/>
      <c r="C935" s="10"/>
      <c r="D935" s="9"/>
      <c r="E935" s="11"/>
      <c r="F935" s="11"/>
      <c r="G935" s="11"/>
      <c r="H935" s="11"/>
      <c r="I935" s="11"/>
      <c r="J935" s="11"/>
      <c r="K935" s="11"/>
    </row>
    <row r="936" spans="2:11" ht="12.75" customHeight="1" x14ac:dyDescent="0.2">
      <c r="B936" s="9"/>
      <c r="C936" s="10"/>
      <c r="D936" s="9"/>
      <c r="E936" s="11"/>
      <c r="F936" s="11"/>
      <c r="G936" s="11"/>
      <c r="H936" s="11"/>
      <c r="I936" s="11"/>
      <c r="J936" s="11"/>
      <c r="K936" s="11"/>
    </row>
    <row r="937" spans="2:11" ht="12.75" customHeight="1" x14ac:dyDescent="0.2">
      <c r="B937" s="9"/>
      <c r="C937" s="10"/>
      <c r="D937" s="9"/>
      <c r="E937" s="11"/>
      <c r="F937" s="11"/>
      <c r="G937" s="11"/>
      <c r="H937" s="11"/>
      <c r="I937" s="11"/>
      <c r="J937" s="11"/>
      <c r="K937" s="11"/>
    </row>
    <row r="938" spans="2:11" ht="12.75" customHeight="1" x14ac:dyDescent="0.2">
      <c r="B938" s="9"/>
      <c r="C938" s="10"/>
      <c r="D938" s="9"/>
      <c r="E938" s="11"/>
      <c r="F938" s="11"/>
      <c r="G938" s="11"/>
      <c r="H938" s="11"/>
      <c r="I938" s="11"/>
      <c r="J938" s="11"/>
      <c r="K938" s="11"/>
    </row>
    <row r="939" spans="2:11" ht="12.75" customHeight="1" x14ac:dyDescent="0.2">
      <c r="B939" s="9"/>
      <c r="C939" s="10"/>
      <c r="D939" s="9"/>
      <c r="E939" s="11"/>
      <c r="F939" s="11"/>
      <c r="G939" s="11"/>
      <c r="H939" s="11"/>
      <c r="I939" s="11"/>
      <c r="J939" s="11"/>
      <c r="K939" s="11"/>
    </row>
    <row r="940" spans="2:11" ht="12.75" customHeight="1" x14ac:dyDescent="0.2">
      <c r="B940" s="9"/>
      <c r="C940" s="10"/>
      <c r="D940" s="9"/>
      <c r="E940" s="11"/>
      <c r="F940" s="11"/>
      <c r="G940" s="11"/>
      <c r="H940" s="11"/>
      <c r="I940" s="11"/>
      <c r="J940" s="11"/>
      <c r="K940" s="11"/>
    </row>
    <row r="941" spans="2:11" ht="12.75" customHeight="1" x14ac:dyDescent="0.2">
      <c r="B941" s="9"/>
      <c r="C941" s="10"/>
      <c r="D941" s="9"/>
      <c r="E941" s="11"/>
      <c r="F941" s="11"/>
      <c r="G941" s="11"/>
      <c r="H941" s="11"/>
      <c r="I941" s="11"/>
      <c r="J941" s="11"/>
      <c r="K941" s="11"/>
    </row>
    <row r="942" spans="2:11" ht="12.75" customHeight="1" x14ac:dyDescent="0.2">
      <c r="B942" s="9"/>
      <c r="C942" s="10"/>
      <c r="D942" s="9"/>
      <c r="E942" s="11"/>
      <c r="F942" s="11"/>
      <c r="G942" s="11"/>
      <c r="H942" s="11"/>
      <c r="I942" s="11"/>
      <c r="J942" s="11"/>
      <c r="K942" s="11"/>
    </row>
    <row r="943" spans="2:11" ht="12.75" customHeight="1" x14ac:dyDescent="0.2">
      <c r="B943" s="9"/>
      <c r="C943" s="10"/>
      <c r="D943" s="9"/>
      <c r="E943" s="11"/>
      <c r="F943" s="11"/>
      <c r="G943" s="11"/>
      <c r="H943" s="11"/>
      <c r="I943" s="11"/>
      <c r="J943" s="11"/>
      <c r="K943" s="11"/>
    </row>
    <row r="944" spans="2:11" ht="12.75" customHeight="1" x14ac:dyDescent="0.2">
      <c r="B944" s="9"/>
      <c r="C944" s="10"/>
      <c r="D944" s="9"/>
      <c r="E944" s="11"/>
      <c r="F944" s="11"/>
      <c r="G944" s="11"/>
      <c r="H944" s="11"/>
      <c r="I944" s="11"/>
      <c r="J944" s="11"/>
      <c r="K944" s="11"/>
    </row>
    <row r="945" spans="2:11" ht="12.75" customHeight="1" x14ac:dyDescent="0.2">
      <c r="B945" s="9"/>
      <c r="C945" s="10"/>
      <c r="D945" s="9"/>
      <c r="E945" s="11"/>
      <c r="F945" s="11"/>
      <c r="G945" s="11"/>
      <c r="H945" s="11"/>
      <c r="I945" s="11"/>
      <c r="J945" s="11"/>
      <c r="K945" s="11"/>
    </row>
    <row r="946" spans="2:11" ht="12.75" customHeight="1" x14ac:dyDescent="0.2">
      <c r="B946" s="9"/>
      <c r="C946" s="10"/>
      <c r="D946" s="9"/>
      <c r="E946" s="11"/>
      <c r="F946" s="11"/>
      <c r="G946" s="11"/>
      <c r="H946" s="11"/>
      <c r="I946" s="11"/>
      <c r="J946" s="11"/>
      <c r="K946" s="11"/>
    </row>
    <row r="947" spans="2:11" ht="12.75" customHeight="1" x14ac:dyDescent="0.2">
      <c r="B947" s="9"/>
      <c r="C947" s="10"/>
      <c r="D947" s="9"/>
      <c r="E947" s="11"/>
      <c r="F947" s="11"/>
      <c r="G947" s="11"/>
      <c r="H947" s="11"/>
      <c r="I947" s="11"/>
      <c r="J947" s="11"/>
      <c r="K947" s="11"/>
    </row>
    <row r="948" spans="2:11" ht="12.75" customHeight="1" x14ac:dyDescent="0.2">
      <c r="B948" s="9"/>
      <c r="C948" s="10"/>
      <c r="D948" s="9"/>
      <c r="E948" s="11"/>
      <c r="F948" s="11"/>
      <c r="G948" s="11"/>
      <c r="H948" s="11"/>
      <c r="I948" s="11"/>
      <c r="J948" s="11"/>
      <c r="K948" s="11"/>
    </row>
    <row r="949" spans="2:11" ht="12.75" customHeight="1" x14ac:dyDescent="0.2">
      <c r="B949" s="9"/>
      <c r="C949" s="10"/>
      <c r="D949" s="9"/>
      <c r="E949" s="11"/>
      <c r="F949" s="11"/>
      <c r="G949" s="11"/>
      <c r="H949" s="11"/>
      <c r="I949" s="11"/>
      <c r="J949" s="11"/>
      <c r="K949" s="11"/>
    </row>
    <row r="950" spans="2:11" ht="12.75" customHeight="1" x14ac:dyDescent="0.2">
      <c r="B950" s="9"/>
      <c r="C950" s="10"/>
      <c r="D950" s="9"/>
      <c r="E950" s="11"/>
      <c r="F950" s="11"/>
      <c r="G950" s="11"/>
      <c r="H950" s="11"/>
      <c r="I950" s="11"/>
      <c r="J950" s="11"/>
      <c r="K950" s="11"/>
    </row>
    <row r="951" spans="2:11" ht="12.75" customHeight="1" x14ac:dyDescent="0.2">
      <c r="B951" s="9"/>
      <c r="C951" s="10"/>
      <c r="D951" s="9"/>
      <c r="E951" s="11"/>
      <c r="F951" s="11"/>
      <c r="G951" s="11"/>
      <c r="H951" s="11"/>
      <c r="I951" s="11"/>
      <c r="J951" s="11"/>
      <c r="K951" s="11"/>
    </row>
    <row r="952" spans="2:11" ht="12.75" customHeight="1" x14ac:dyDescent="0.2">
      <c r="B952" s="9"/>
      <c r="C952" s="10"/>
      <c r="D952" s="9"/>
      <c r="E952" s="11"/>
      <c r="F952" s="11"/>
      <c r="G952" s="11"/>
      <c r="H952" s="11"/>
      <c r="I952" s="11"/>
      <c r="J952" s="11"/>
      <c r="K952" s="11"/>
    </row>
    <row r="953" spans="2:11" ht="12.75" customHeight="1" x14ac:dyDescent="0.2">
      <c r="B953" s="9"/>
      <c r="C953" s="10"/>
      <c r="D953" s="9"/>
      <c r="E953" s="11"/>
      <c r="F953" s="11"/>
      <c r="G953" s="11"/>
      <c r="H953" s="11"/>
      <c r="I953" s="11"/>
      <c r="J953" s="11"/>
      <c r="K953" s="11"/>
    </row>
    <row r="954" spans="2:11" ht="12.75" customHeight="1" x14ac:dyDescent="0.2">
      <c r="B954" s="9"/>
      <c r="C954" s="10"/>
      <c r="D954" s="9"/>
      <c r="E954" s="11"/>
      <c r="F954" s="11"/>
      <c r="G954" s="11"/>
      <c r="H954" s="11"/>
      <c r="I954" s="11"/>
      <c r="J954" s="11"/>
      <c r="K954" s="11"/>
    </row>
    <row r="955" spans="2:11" ht="12.75" customHeight="1" x14ac:dyDescent="0.2">
      <c r="B955" s="9"/>
      <c r="C955" s="10"/>
      <c r="D955" s="9"/>
      <c r="E955" s="11"/>
      <c r="F955" s="11"/>
      <c r="G955" s="11"/>
      <c r="H955" s="11"/>
      <c r="I955" s="11"/>
      <c r="J955" s="11"/>
      <c r="K955" s="11"/>
    </row>
    <row r="956" spans="2:11" ht="12.75" customHeight="1" x14ac:dyDescent="0.2">
      <c r="B956" s="9"/>
      <c r="C956" s="10"/>
      <c r="D956" s="9"/>
      <c r="E956" s="11"/>
      <c r="F956" s="11"/>
      <c r="G956" s="11"/>
      <c r="H956" s="11"/>
      <c r="I956" s="11"/>
      <c r="J956" s="11"/>
      <c r="K956" s="11"/>
    </row>
    <row r="957" spans="2:11" ht="12.75" customHeight="1" x14ac:dyDescent="0.2">
      <c r="B957" s="9"/>
      <c r="C957" s="10"/>
      <c r="D957" s="9"/>
      <c r="E957" s="11"/>
      <c r="F957" s="11"/>
      <c r="G957" s="11"/>
      <c r="H957" s="11"/>
      <c r="I957" s="11"/>
      <c r="J957" s="11"/>
      <c r="K957" s="11"/>
    </row>
    <row r="958" spans="2:11" ht="12.75" customHeight="1" x14ac:dyDescent="0.2">
      <c r="B958" s="9"/>
      <c r="C958" s="10"/>
      <c r="D958" s="9"/>
      <c r="E958" s="11"/>
      <c r="F958" s="11"/>
      <c r="G958" s="11"/>
      <c r="H958" s="11"/>
      <c r="I958" s="11"/>
      <c r="J958" s="11"/>
      <c r="K958" s="11"/>
    </row>
    <row r="959" spans="2:11" ht="12.75" customHeight="1" x14ac:dyDescent="0.2">
      <c r="B959" s="9"/>
      <c r="C959" s="10"/>
      <c r="D959" s="9"/>
      <c r="E959" s="11"/>
      <c r="F959" s="11"/>
      <c r="G959" s="11"/>
      <c r="H959" s="11"/>
      <c r="I959" s="11"/>
      <c r="J959" s="11"/>
      <c r="K959" s="11"/>
    </row>
    <row r="960" spans="2:11" ht="12.75" customHeight="1" x14ac:dyDescent="0.2">
      <c r="B960" s="9"/>
      <c r="C960" s="10"/>
      <c r="D960" s="9"/>
      <c r="E960" s="11"/>
      <c r="F960" s="11"/>
      <c r="G960" s="11"/>
      <c r="H960" s="11"/>
      <c r="I960" s="11"/>
      <c r="J960" s="11"/>
      <c r="K960" s="11"/>
    </row>
    <row r="961" spans="2:11" ht="12.75" customHeight="1" x14ac:dyDescent="0.2">
      <c r="B961" s="9"/>
      <c r="C961" s="10"/>
      <c r="D961" s="9"/>
      <c r="E961" s="11"/>
      <c r="F961" s="11"/>
      <c r="G961" s="11"/>
      <c r="H961" s="11"/>
      <c r="I961" s="11"/>
      <c r="J961" s="11"/>
      <c r="K961" s="11"/>
    </row>
    <row r="962" spans="2:11" ht="12.75" customHeight="1" x14ac:dyDescent="0.2">
      <c r="B962" s="9"/>
      <c r="C962" s="10"/>
      <c r="D962" s="9"/>
      <c r="E962" s="11"/>
      <c r="F962" s="11"/>
      <c r="G962" s="11"/>
      <c r="H962" s="11"/>
      <c r="I962" s="11"/>
      <c r="J962" s="11"/>
      <c r="K962" s="11"/>
    </row>
    <row r="963" spans="2:11" ht="12.75" customHeight="1" x14ac:dyDescent="0.2">
      <c r="B963" s="9"/>
      <c r="C963" s="10"/>
      <c r="D963" s="9"/>
      <c r="E963" s="11"/>
      <c r="F963" s="11"/>
      <c r="G963" s="11"/>
      <c r="H963" s="11"/>
      <c r="I963" s="11"/>
      <c r="J963" s="11"/>
      <c r="K963" s="11"/>
    </row>
    <row r="964" spans="2:11" ht="12.75" customHeight="1" x14ac:dyDescent="0.2">
      <c r="B964" s="9"/>
      <c r="C964" s="10"/>
      <c r="D964" s="9"/>
      <c r="E964" s="11"/>
      <c r="F964" s="11"/>
      <c r="G964" s="11"/>
      <c r="H964" s="11"/>
      <c r="I964" s="11"/>
      <c r="J964" s="11"/>
      <c r="K964" s="11"/>
    </row>
    <row r="965" spans="2:11" ht="12.75" customHeight="1" x14ac:dyDescent="0.2">
      <c r="B965" s="9"/>
      <c r="C965" s="10"/>
      <c r="D965" s="9"/>
      <c r="E965" s="11"/>
      <c r="F965" s="11"/>
      <c r="G965" s="11"/>
      <c r="H965" s="11"/>
      <c r="I965" s="11"/>
      <c r="J965" s="11"/>
      <c r="K965" s="11"/>
    </row>
    <row r="966" spans="2:11" ht="12.75" customHeight="1" x14ac:dyDescent="0.2">
      <c r="B966" s="9"/>
      <c r="C966" s="10"/>
      <c r="D966" s="9"/>
      <c r="E966" s="11"/>
      <c r="F966" s="11"/>
      <c r="G966" s="11"/>
      <c r="H966" s="11"/>
      <c r="I966" s="11"/>
      <c r="J966" s="11"/>
      <c r="K966" s="11"/>
    </row>
    <row r="967" spans="2:11" ht="12.75" customHeight="1" x14ac:dyDescent="0.2">
      <c r="B967" s="9"/>
      <c r="C967" s="10"/>
      <c r="D967" s="9"/>
      <c r="E967" s="11"/>
      <c r="F967" s="11"/>
      <c r="G967" s="11"/>
      <c r="H967" s="11"/>
      <c r="I967" s="11"/>
      <c r="J967" s="11"/>
      <c r="K967" s="11"/>
    </row>
    <row r="968" spans="2:11" ht="12.75" customHeight="1" x14ac:dyDescent="0.2">
      <c r="B968" s="9"/>
      <c r="C968" s="10"/>
      <c r="D968" s="9"/>
      <c r="E968" s="11"/>
      <c r="F968" s="11"/>
      <c r="G968" s="11"/>
      <c r="H968" s="11"/>
      <c r="I968" s="11"/>
      <c r="J968" s="11"/>
      <c r="K968" s="11"/>
    </row>
    <row r="969" spans="2:11" ht="12.75" customHeight="1" x14ac:dyDescent="0.2">
      <c r="B969" s="9"/>
      <c r="C969" s="10"/>
      <c r="D969" s="9"/>
      <c r="E969" s="11"/>
      <c r="F969" s="11"/>
      <c r="G969" s="11"/>
      <c r="H969" s="11"/>
      <c r="I969" s="11"/>
      <c r="J969" s="11"/>
      <c r="K969" s="11"/>
    </row>
    <row r="970" spans="2:11" ht="12.75" customHeight="1" x14ac:dyDescent="0.2">
      <c r="B970" s="9"/>
      <c r="C970" s="10"/>
      <c r="D970" s="9"/>
      <c r="E970" s="11"/>
      <c r="F970" s="11"/>
      <c r="G970" s="11"/>
      <c r="H970" s="11"/>
      <c r="I970" s="11"/>
      <c r="J970" s="11"/>
      <c r="K970" s="11"/>
    </row>
    <row r="971" spans="2:11" ht="12.75" customHeight="1" x14ac:dyDescent="0.2">
      <c r="B971" s="9"/>
      <c r="C971" s="10"/>
      <c r="D971" s="9"/>
      <c r="E971" s="11"/>
      <c r="F971" s="11"/>
      <c r="G971" s="11"/>
      <c r="H971" s="11"/>
      <c r="I971" s="11"/>
      <c r="J971" s="11"/>
      <c r="K971" s="11"/>
    </row>
    <row r="972" spans="2:11" ht="12.75" customHeight="1" x14ac:dyDescent="0.2">
      <c r="B972" s="9"/>
      <c r="C972" s="10"/>
      <c r="D972" s="9"/>
      <c r="E972" s="11"/>
      <c r="F972" s="11"/>
      <c r="G972" s="11"/>
      <c r="H972" s="11"/>
      <c r="I972" s="11"/>
      <c r="J972" s="11"/>
      <c r="K972" s="11"/>
    </row>
    <row r="973" spans="2:11" ht="12.75" customHeight="1" x14ac:dyDescent="0.2">
      <c r="B973" s="9"/>
      <c r="C973" s="10"/>
      <c r="D973" s="9"/>
      <c r="E973" s="11"/>
      <c r="F973" s="11"/>
      <c r="G973" s="11"/>
      <c r="H973" s="11"/>
      <c r="I973" s="11"/>
      <c r="J973" s="11"/>
      <c r="K973" s="11"/>
    </row>
    <row r="974" spans="2:11" ht="12.75" customHeight="1" x14ac:dyDescent="0.2">
      <c r="B974" s="9"/>
      <c r="C974" s="10"/>
      <c r="D974" s="9"/>
      <c r="E974" s="11"/>
      <c r="F974" s="11"/>
      <c r="G974" s="11"/>
      <c r="H974" s="11"/>
      <c r="I974" s="11"/>
      <c r="J974" s="11"/>
      <c r="K974" s="11"/>
    </row>
    <row r="975" spans="2:11" ht="12.75" customHeight="1" x14ac:dyDescent="0.2">
      <c r="B975" s="9"/>
      <c r="C975" s="10"/>
      <c r="D975" s="9"/>
      <c r="E975" s="11"/>
      <c r="F975" s="11"/>
      <c r="G975" s="11"/>
      <c r="H975" s="11"/>
      <c r="I975" s="11"/>
      <c r="J975" s="11"/>
      <c r="K975" s="11"/>
    </row>
    <row r="976" spans="2:11" ht="12.75" customHeight="1" x14ac:dyDescent="0.2">
      <c r="B976" s="9"/>
      <c r="C976" s="10"/>
      <c r="D976" s="9"/>
      <c r="E976" s="11"/>
      <c r="F976" s="11"/>
      <c r="G976" s="11"/>
      <c r="H976" s="11"/>
      <c r="I976" s="11"/>
      <c r="J976" s="11"/>
      <c r="K976" s="11"/>
    </row>
    <row r="977" spans="2:11" ht="12.75" customHeight="1" x14ac:dyDescent="0.2">
      <c r="B977" s="9"/>
      <c r="C977" s="10"/>
      <c r="D977" s="9"/>
      <c r="E977" s="11"/>
      <c r="F977" s="11"/>
      <c r="G977" s="11"/>
      <c r="H977" s="11"/>
      <c r="I977" s="11"/>
      <c r="J977" s="11"/>
      <c r="K977" s="11"/>
    </row>
    <row r="978" spans="2:11" ht="12.75" customHeight="1" x14ac:dyDescent="0.2">
      <c r="B978" s="9"/>
      <c r="C978" s="10"/>
      <c r="D978" s="9"/>
      <c r="E978" s="11"/>
      <c r="F978" s="11"/>
      <c r="G978" s="11"/>
      <c r="H978" s="11"/>
      <c r="I978" s="11"/>
      <c r="J978" s="11"/>
      <c r="K978" s="11"/>
    </row>
    <row r="979" spans="2:11" ht="12.75" customHeight="1" x14ac:dyDescent="0.2">
      <c r="B979" s="9"/>
      <c r="C979" s="10"/>
      <c r="D979" s="9"/>
      <c r="E979" s="11"/>
      <c r="F979" s="11"/>
      <c r="G979" s="11"/>
      <c r="H979" s="11"/>
      <c r="I979" s="11"/>
      <c r="J979" s="11"/>
      <c r="K979" s="11"/>
    </row>
    <row r="980" spans="2:11" ht="12.75" customHeight="1" x14ac:dyDescent="0.2">
      <c r="B980" s="9"/>
      <c r="C980" s="10"/>
      <c r="D980" s="9"/>
      <c r="E980" s="11"/>
      <c r="F980" s="11"/>
      <c r="G980" s="11"/>
      <c r="H980" s="11"/>
      <c r="I980" s="11"/>
      <c r="J980" s="11"/>
      <c r="K980" s="11"/>
    </row>
    <row r="981" spans="2:11" ht="12.75" customHeight="1" x14ac:dyDescent="0.2">
      <c r="B981" s="9"/>
      <c r="C981" s="10"/>
      <c r="D981" s="9"/>
      <c r="E981" s="11"/>
      <c r="F981" s="11"/>
      <c r="G981" s="11"/>
      <c r="H981" s="11"/>
      <c r="I981" s="11"/>
      <c r="J981" s="11"/>
      <c r="K981" s="11"/>
    </row>
    <row r="982" spans="2:11" ht="12.75" customHeight="1" x14ac:dyDescent="0.2">
      <c r="B982" s="9"/>
      <c r="C982" s="10"/>
      <c r="D982" s="9"/>
      <c r="E982" s="11"/>
      <c r="F982" s="11"/>
      <c r="G982" s="11"/>
      <c r="H982" s="11"/>
      <c r="I982" s="11"/>
      <c r="J982" s="11"/>
      <c r="K982" s="11"/>
    </row>
    <row r="983" spans="2:11" ht="12.75" customHeight="1" x14ac:dyDescent="0.2">
      <c r="B983" s="9"/>
      <c r="C983" s="10"/>
      <c r="D983" s="9"/>
      <c r="E983" s="11"/>
      <c r="F983" s="11"/>
      <c r="G983" s="11"/>
      <c r="H983" s="11"/>
      <c r="I983" s="11"/>
      <c r="J983" s="11"/>
      <c r="K983" s="11"/>
    </row>
    <row r="984" spans="2:11" ht="12.75" customHeight="1" x14ac:dyDescent="0.2">
      <c r="B984" s="9"/>
      <c r="C984" s="10"/>
      <c r="D984" s="9"/>
      <c r="E984" s="11"/>
      <c r="F984" s="11"/>
      <c r="G984" s="11"/>
      <c r="H984" s="11"/>
      <c r="I984" s="11"/>
      <c r="J984" s="11"/>
      <c r="K984" s="11"/>
    </row>
    <row r="985" spans="2:11" ht="12.75" customHeight="1" x14ac:dyDescent="0.2">
      <c r="B985" s="9"/>
      <c r="C985" s="10"/>
      <c r="D985" s="9"/>
      <c r="E985" s="11"/>
      <c r="F985" s="11"/>
      <c r="G985" s="11"/>
      <c r="H985" s="11"/>
      <c r="I985" s="11"/>
      <c r="J985" s="11"/>
      <c r="K985" s="11"/>
    </row>
    <row r="986" spans="2:11" ht="12.75" customHeight="1" x14ac:dyDescent="0.2">
      <c r="B986" s="9"/>
      <c r="C986" s="10"/>
      <c r="D986" s="9"/>
      <c r="E986" s="11"/>
      <c r="F986" s="11"/>
      <c r="G986" s="11"/>
      <c r="H986" s="11"/>
      <c r="I986" s="11"/>
      <c r="J986" s="11"/>
      <c r="K986" s="11"/>
    </row>
    <row r="987" spans="2:11" ht="12.75" customHeight="1" x14ac:dyDescent="0.2">
      <c r="B987" s="9"/>
      <c r="C987" s="10"/>
      <c r="D987" s="9"/>
      <c r="E987" s="11"/>
      <c r="F987" s="11"/>
      <c r="G987" s="11"/>
      <c r="H987" s="11"/>
      <c r="I987" s="11"/>
      <c r="J987" s="11"/>
      <c r="K987" s="11"/>
    </row>
    <row r="988" spans="2:11" ht="12.75" customHeight="1" x14ac:dyDescent="0.2">
      <c r="B988" s="9"/>
      <c r="C988" s="10"/>
      <c r="D988" s="9"/>
      <c r="E988" s="11"/>
      <c r="F988" s="11"/>
      <c r="G988" s="11"/>
      <c r="H988" s="11"/>
      <c r="I988" s="11"/>
      <c r="J988" s="11"/>
      <c r="K988" s="11"/>
    </row>
    <row r="989" spans="2:11" ht="12.75" customHeight="1" x14ac:dyDescent="0.2">
      <c r="B989" s="9"/>
      <c r="C989" s="10"/>
      <c r="D989" s="9"/>
      <c r="E989" s="11"/>
      <c r="F989" s="11"/>
      <c r="G989" s="11"/>
      <c r="H989" s="11"/>
      <c r="I989" s="11"/>
      <c r="J989" s="11"/>
      <c r="K989" s="11"/>
    </row>
    <row r="990" spans="2:11" ht="12.75" customHeight="1" x14ac:dyDescent="0.2">
      <c r="B990" s="9"/>
      <c r="C990" s="10"/>
      <c r="D990" s="9"/>
      <c r="E990" s="11"/>
      <c r="F990" s="11"/>
      <c r="G990" s="11"/>
      <c r="H990" s="11"/>
      <c r="I990" s="11"/>
      <c r="J990" s="11"/>
      <c r="K990" s="11"/>
    </row>
    <row r="991" spans="2:11" ht="12.75" customHeight="1" x14ac:dyDescent="0.2">
      <c r="B991" s="9"/>
      <c r="C991" s="10"/>
      <c r="D991" s="9"/>
      <c r="E991" s="11"/>
      <c r="F991" s="11"/>
      <c r="G991" s="11"/>
      <c r="H991" s="11"/>
      <c r="I991" s="11"/>
      <c r="J991" s="11"/>
      <c r="K991" s="11"/>
    </row>
    <row r="992" spans="2:11" ht="12.75" customHeight="1" x14ac:dyDescent="0.2">
      <c r="B992" s="9"/>
      <c r="C992" s="10"/>
      <c r="D992" s="9"/>
      <c r="E992" s="11"/>
      <c r="F992" s="11"/>
      <c r="G992" s="11"/>
      <c r="H992" s="11"/>
      <c r="I992" s="11"/>
      <c r="J992" s="11"/>
      <c r="K992" s="11"/>
    </row>
    <row r="993" spans="2:11" ht="12.75" customHeight="1" x14ac:dyDescent="0.2">
      <c r="B993" s="9"/>
      <c r="C993" s="10"/>
      <c r="D993" s="9"/>
      <c r="E993" s="11"/>
      <c r="F993" s="11"/>
      <c r="G993" s="11"/>
      <c r="H993" s="11"/>
      <c r="I993" s="11"/>
      <c r="J993" s="11"/>
      <c r="K993" s="11"/>
    </row>
    <row r="994" spans="2:11" ht="12.75" customHeight="1" x14ac:dyDescent="0.2">
      <c r="B994" s="9"/>
      <c r="C994" s="10"/>
      <c r="D994" s="9"/>
      <c r="E994" s="11"/>
      <c r="F994" s="11"/>
      <c r="G994" s="11"/>
      <c r="H994" s="11"/>
      <c r="I994" s="11"/>
      <c r="J994" s="11"/>
      <c r="K994" s="11"/>
    </row>
    <row r="995" spans="2:11" ht="12.75" customHeight="1" x14ac:dyDescent="0.2">
      <c r="B995" s="9"/>
      <c r="C995" s="10"/>
      <c r="D995" s="9"/>
      <c r="E995" s="11"/>
      <c r="F995" s="11"/>
      <c r="G995" s="11"/>
      <c r="H995" s="11"/>
      <c r="I995" s="11"/>
      <c r="J995" s="11"/>
      <c r="K995" s="11"/>
    </row>
    <row r="996" spans="2:11" ht="12.75" customHeight="1" x14ac:dyDescent="0.2">
      <c r="B996" s="9"/>
      <c r="C996" s="10"/>
      <c r="D996" s="9"/>
      <c r="E996" s="11"/>
      <c r="F996" s="11"/>
      <c r="G996" s="11"/>
      <c r="H996" s="11"/>
      <c r="I996" s="11"/>
      <c r="J996" s="11"/>
      <c r="K996" s="11"/>
    </row>
    <row r="997" spans="2:11" ht="12.75" customHeight="1" x14ac:dyDescent="0.2">
      <c r="B997" s="9"/>
      <c r="C997" s="10"/>
      <c r="D997" s="9"/>
      <c r="E997" s="11"/>
      <c r="F997" s="11"/>
      <c r="G997" s="11"/>
      <c r="H997" s="11"/>
      <c r="I997" s="11"/>
      <c r="J997" s="11"/>
      <c r="K997" s="11"/>
    </row>
    <row r="998" spans="2:11" ht="12.75" customHeight="1" x14ac:dyDescent="0.2">
      <c r="B998" s="9"/>
      <c r="C998" s="10"/>
      <c r="D998" s="9"/>
      <c r="E998" s="11"/>
      <c r="F998" s="11"/>
      <c r="G998" s="11"/>
      <c r="H998" s="11"/>
      <c r="I998" s="11"/>
      <c r="J998" s="11"/>
      <c r="K998" s="11"/>
    </row>
    <row r="999" spans="2:11" ht="12.75" customHeight="1" x14ac:dyDescent="0.2">
      <c r="B999" s="9"/>
      <c r="C999" s="10"/>
      <c r="D999" s="9"/>
      <c r="E999" s="11"/>
      <c r="F999" s="11"/>
      <c r="G999" s="11"/>
      <c r="H999" s="11"/>
      <c r="I999" s="11"/>
      <c r="J999" s="11"/>
      <c r="K999" s="11"/>
    </row>
    <row r="1000" spans="2:11" ht="12.75" customHeight="1" x14ac:dyDescent="0.2">
      <c r="B1000" s="9"/>
      <c r="C1000" s="10"/>
      <c r="D1000" s="9"/>
      <c r="E1000" s="11"/>
      <c r="F1000" s="11"/>
      <c r="G1000" s="11"/>
      <c r="H1000" s="11"/>
      <c r="I1000" s="11"/>
      <c r="J1000" s="11"/>
      <c r="K1000" s="11"/>
    </row>
  </sheetData>
  <mergeCells count="3">
    <mergeCell ref="N9:Q9"/>
    <mergeCell ref="O19:P19"/>
    <mergeCell ref="D56:J56"/>
  </mergeCells>
  <printOptions horizontalCentered="1"/>
  <pageMargins left="0.25" right="0.25" top="0.75" bottom="0.75" header="0" footer="0"/>
  <pageSetup paperSize="9" fitToHeight="0" orientation="landscape"/>
  <headerFooter>
    <oddFooter>&amp;R14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2A1C7"/>
    <outlinePr summaryBelow="0"/>
  </sheetPr>
  <dimension ref="A1:Z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 x14ac:dyDescent="0.2"/>
  <cols>
    <col min="1" max="1" width="3.42578125" customWidth="1"/>
    <col min="2" max="2" width="7.85546875" customWidth="1"/>
    <col min="3" max="3" width="101.7109375" customWidth="1"/>
    <col min="4" max="4" width="12.85546875" customWidth="1"/>
    <col min="5" max="5" width="12.140625" customWidth="1"/>
    <col min="6" max="6" width="10.85546875" customWidth="1"/>
    <col min="7" max="7" width="23.42578125" customWidth="1"/>
    <col min="8" max="8" width="9.5703125" customWidth="1"/>
    <col min="9" max="9" width="6" customWidth="1"/>
    <col min="10" max="26" width="8.5703125" customWidth="1"/>
  </cols>
  <sheetData>
    <row r="1" spans="1:26" ht="13.5" customHeight="1" x14ac:dyDescent="0.2">
      <c r="B1" s="11"/>
      <c r="C1" s="108"/>
      <c r="D1" s="11"/>
      <c r="E1" s="11"/>
      <c r="F1" s="11"/>
    </row>
    <row r="2" spans="1:26" ht="13.5" customHeight="1" x14ac:dyDescent="0.2">
      <c r="B2" s="11"/>
      <c r="C2" s="108"/>
      <c r="D2" s="11"/>
      <c r="E2" s="11"/>
      <c r="F2" s="11"/>
    </row>
    <row r="3" spans="1:26" ht="13.5" customHeight="1" x14ac:dyDescent="0.2">
      <c r="B3" s="11"/>
      <c r="C3" s="109"/>
      <c r="D3" s="11"/>
      <c r="E3" s="11"/>
      <c r="F3" s="11"/>
    </row>
    <row r="4" spans="1:26" ht="13.5" customHeight="1" x14ac:dyDescent="0.2">
      <c r="B4" s="11"/>
      <c r="C4" s="108"/>
      <c r="D4" s="11"/>
      <c r="E4" s="11"/>
      <c r="F4" s="11"/>
    </row>
    <row r="5" spans="1:26" ht="13.5" customHeight="1" x14ac:dyDescent="0.2">
      <c r="B5" s="11"/>
      <c r="C5" s="108"/>
      <c r="D5" s="11"/>
      <c r="E5" s="11"/>
      <c r="F5" s="11"/>
    </row>
    <row r="6" spans="1:26" ht="13.5" customHeight="1" x14ac:dyDescent="0.25">
      <c r="B6" s="2" t="s">
        <v>120</v>
      </c>
      <c r="C6" s="108"/>
      <c r="D6" s="11"/>
      <c r="E6" s="11"/>
      <c r="F6" s="11"/>
    </row>
    <row r="7" spans="1:26" ht="13.5" customHeight="1" x14ac:dyDescent="0.2">
      <c r="B7" s="11"/>
      <c r="C7" s="108"/>
      <c r="D7" s="11"/>
      <c r="E7" s="11"/>
      <c r="F7" s="11"/>
    </row>
    <row r="8" spans="1:26" ht="26.25" customHeight="1" x14ac:dyDescent="0.2">
      <c r="A8" s="15"/>
      <c r="B8" s="110" t="s">
        <v>2</v>
      </c>
      <c r="C8" s="111" t="s">
        <v>3</v>
      </c>
      <c r="D8" s="111" t="s">
        <v>4</v>
      </c>
      <c r="E8" s="111" t="s">
        <v>7</v>
      </c>
      <c r="F8" s="111" t="s">
        <v>121</v>
      </c>
      <c r="G8" s="111" t="s">
        <v>9</v>
      </c>
      <c r="H8" s="111" t="s">
        <v>10</v>
      </c>
      <c r="I8" s="112" t="s">
        <v>12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3.5" customHeight="1" x14ac:dyDescent="0.2">
      <c r="B9" s="29">
        <v>1</v>
      </c>
      <c r="C9" s="30" t="s">
        <v>14</v>
      </c>
      <c r="D9" s="29">
        <v>1</v>
      </c>
      <c r="E9" s="32">
        <v>1</v>
      </c>
      <c r="F9" s="33"/>
      <c r="G9" s="113"/>
      <c r="H9" s="114"/>
      <c r="I9" s="115"/>
      <c r="J9" s="1"/>
    </row>
    <row r="10" spans="1:26" ht="13.5" customHeight="1" x14ac:dyDescent="0.2">
      <c r="B10" s="29" t="s">
        <v>17</v>
      </c>
      <c r="C10" s="30" t="s">
        <v>18</v>
      </c>
      <c r="D10" s="29" t="s">
        <v>17</v>
      </c>
      <c r="E10" s="45">
        <v>1</v>
      </c>
      <c r="F10" s="33" t="s">
        <v>19</v>
      </c>
      <c r="G10" s="113" t="s">
        <v>20</v>
      </c>
      <c r="H10" s="116" t="s">
        <v>21</v>
      </c>
      <c r="I10" s="117" t="s">
        <v>122</v>
      </c>
      <c r="J10" s="1"/>
    </row>
    <row r="11" spans="1:26" ht="13.5" customHeight="1" x14ac:dyDescent="0.2">
      <c r="B11" s="29" t="s">
        <v>23</v>
      </c>
      <c r="C11" s="30" t="s">
        <v>24</v>
      </c>
      <c r="D11" s="29" t="s">
        <v>23</v>
      </c>
      <c r="E11" s="50">
        <v>1</v>
      </c>
      <c r="F11" s="33" t="s">
        <v>19</v>
      </c>
      <c r="G11" s="113" t="s">
        <v>20</v>
      </c>
      <c r="H11" s="116" t="s">
        <v>21</v>
      </c>
      <c r="I11" s="117" t="s">
        <v>122</v>
      </c>
      <c r="J11" s="1"/>
    </row>
    <row r="12" spans="1:26" ht="13.5" customHeight="1" x14ac:dyDescent="0.2">
      <c r="B12" s="29" t="s">
        <v>17</v>
      </c>
      <c r="C12" s="30" t="s">
        <v>18</v>
      </c>
      <c r="D12" s="41" t="s">
        <v>17</v>
      </c>
      <c r="E12" s="77"/>
      <c r="F12" s="31"/>
      <c r="G12" s="113" t="s">
        <v>20</v>
      </c>
      <c r="H12" s="116"/>
      <c r="I12" s="117"/>
      <c r="J12" s="1"/>
    </row>
    <row r="13" spans="1:26" ht="13.5" customHeight="1" x14ac:dyDescent="0.2">
      <c r="B13" s="29" t="s">
        <v>23</v>
      </c>
      <c r="C13" s="30" t="s">
        <v>24</v>
      </c>
      <c r="D13" s="41" t="s">
        <v>23</v>
      </c>
      <c r="E13" s="32">
        <v>1</v>
      </c>
      <c r="F13" s="31"/>
      <c r="G13" s="113" t="s">
        <v>20</v>
      </c>
      <c r="H13" s="116"/>
      <c r="I13" s="117"/>
      <c r="J13" s="1"/>
    </row>
    <row r="14" spans="1:26" ht="13.5" customHeight="1" x14ac:dyDescent="0.2">
      <c r="B14" s="29" t="s">
        <v>26</v>
      </c>
      <c r="C14" s="30" t="s">
        <v>27</v>
      </c>
      <c r="D14" s="29" t="s">
        <v>28</v>
      </c>
      <c r="E14" s="45">
        <v>1</v>
      </c>
      <c r="F14" s="33" t="s">
        <v>19</v>
      </c>
      <c r="G14" s="113" t="s">
        <v>20</v>
      </c>
      <c r="H14" s="116" t="s">
        <v>21</v>
      </c>
      <c r="I14" s="117" t="s">
        <v>122</v>
      </c>
      <c r="J14" s="1"/>
    </row>
    <row r="15" spans="1:26" ht="13.5" customHeight="1" x14ac:dyDescent="0.2">
      <c r="B15" s="29" t="s">
        <v>30</v>
      </c>
      <c r="C15" s="30" t="s">
        <v>25</v>
      </c>
      <c r="D15" s="29"/>
      <c r="E15" s="50">
        <v>1</v>
      </c>
      <c r="F15" s="33"/>
      <c r="G15" s="113" t="s">
        <v>20</v>
      </c>
      <c r="H15" s="116"/>
      <c r="I15" s="118"/>
      <c r="J15" s="1"/>
    </row>
    <row r="16" spans="1:26" ht="13.5" customHeight="1" x14ac:dyDescent="0.2">
      <c r="B16" s="29" t="s">
        <v>33</v>
      </c>
      <c r="C16" s="30" t="s">
        <v>34</v>
      </c>
      <c r="D16" s="29" t="s">
        <v>26</v>
      </c>
      <c r="E16" s="119"/>
      <c r="F16" s="31" t="s">
        <v>19</v>
      </c>
      <c r="G16" s="113" t="s">
        <v>20</v>
      </c>
      <c r="H16" s="116" t="s">
        <v>21</v>
      </c>
      <c r="I16" s="120" t="s">
        <v>122</v>
      </c>
      <c r="J16" s="1"/>
    </row>
    <row r="17" spans="2:10" ht="13.5" customHeight="1" x14ac:dyDescent="0.2">
      <c r="B17" s="29" t="s">
        <v>36</v>
      </c>
      <c r="C17" s="30" t="s">
        <v>37</v>
      </c>
      <c r="D17" s="29" t="s">
        <v>33</v>
      </c>
      <c r="E17" s="32">
        <v>1</v>
      </c>
      <c r="F17" s="33" t="s">
        <v>19</v>
      </c>
      <c r="G17" s="113" t="s">
        <v>20</v>
      </c>
      <c r="H17" s="116" t="s">
        <v>21</v>
      </c>
      <c r="I17" s="120" t="s">
        <v>122</v>
      </c>
      <c r="J17" s="1"/>
    </row>
    <row r="18" spans="2:10" ht="13.5" customHeight="1" x14ac:dyDescent="0.2">
      <c r="B18" s="29" t="s">
        <v>39</v>
      </c>
      <c r="C18" s="30" t="s">
        <v>40</v>
      </c>
      <c r="D18" s="29" t="s">
        <v>36</v>
      </c>
      <c r="E18" s="45">
        <v>1</v>
      </c>
      <c r="F18" s="33" t="s">
        <v>19</v>
      </c>
      <c r="G18" s="113" t="s">
        <v>20</v>
      </c>
      <c r="H18" s="116" t="s">
        <v>21</v>
      </c>
      <c r="I18" s="120" t="s">
        <v>122</v>
      </c>
      <c r="J18" s="1"/>
    </row>
    <row r="19" spans="2:10" ht="13.5" customHeight="1" x14ac:dyDescent="0.2">
      <c r="B19" s="29" t="s">
        <v>42</v>
      </c>
      <c r="C19" s="30" t="s">
        <v>43</v>
      </c>
      <c r="D19" s="29" t="s">
        <v>39</v>
      </c>
      <c r="E19" s="50">
        <v>1</v>
      </c>
      <c r="F19" s="33" t="s">
        <v>19</v>
      </c>
      <c r="G19" s="113" t="s">
        <v>20</v>
      </c>
      <c r="H19" s="116" t="s">
        <v>21</v>
      </c>
      <c r="I19" s="120" t="s">
        <v>122</v>
      </c>
      <c r="J19" s="1"/>
    </row>
    <row r="20" spans="2:10" ht="13.5" customHeight="1" x14ac:dyDescent="0.2">
      <c r="B20" s="29" t="s">
        <v>45</v>
      </c>
      <c r="C20" s="30" t="s">
        <v>29</v>
      </c>
      <c r="D20" s="29"/>
      <c r="E20" s="121"/>
      <c r="F20" s="33"/>
      <c r="G20" s="113"/>
      <c r="H20" s="116"/>
      <c r="I20" s="120"/>
      <c r="J20" s="1"/>
    </row>
    <row r="21" spans="2:10" ht="13.5" customHeight="1" x14ac:dyDescent="0.2">
      <c r="B21" s="29" t="s">
        <v>47</v>
      </c>
      <c r="C21" s="30" t="s">
        <v>48</v>
      </c>
      <c r="D21" s="29" t="s">
        <v>42</v>
      </c>
      <c r="E21" s="121">
        <v>1</v>
      </c>
      <c r="F21" s="33" t="s">
        <v>19</v>
      </c>
      <c r="G21" s="113" t="s">
        <v>20</v>
      </c>
      <c r="H21" s="116" t="s">
        <v>21</v>
      </c>
      <c r="I21" s="120" t="s">
        <v>122</v>
      </c>
      <c r="J21" s="1"/>
    </row>
    <row r="22" spans="2:10" ht="13.5" customHeight="1" x14ac:dyDescent="0.2">
      <c r="B22" s="29" t="s">
        <v>49</v>
      </c>
      <c r="C22" s="30" t="s">
        <v>50</v>
      </c>
      <c r="D22" s="29" t="s">
        <v>42</v>
      </c>
      <c r="E22" s="121">
        <v>1</v>
      </c>
      <c r="F22" s="33" t="s">
        <v>19</v>
      </c>
      <c r="G22" s="113" t="s">
        <v>20</v>
      </c>
      <c r="H22" s="116" t="s">
        <v>21</v>
      </c>
      <c r="I22" s="120" t="s">
        <v>122</v>
      </c>
      <c r="J22" s="1"/>
    </row>
    <row r="23" spans="2:10" ht="13.5" customHeight="1" x14ac:dyDescent="0.2">
      <c r="B23" s="29" t="s">
        <v>51</v>
      </c>
      <c r="C23" s="30" t="s">
        <v>52</v>
      </c>
      <c r="D23" s="29" t="s">
        <v>42</v>
      </c>
      <c r="E23" s="121">
        <v>1</v>
      </c>
      <c r="F23" s="33" t="s">
        <v>19</v>
      </c>
      <c r="G23" s="113" t="s">
        <v>20</v>
      </c>
      <c r="H23" s="116" t="s">
        <v>21</v>
      </c>
      <c r="I23" s="120" t="s">
        <v>122</v>
      </c>
      <c r="J23" s="1"/>
    </row>
    <row r="24" spans="2:10" ht="13.5" customHeight="1" x14ac:dyDescent="0.2">
      <c r="B24" s="29" t="s">
        <v>53</v>
      </c>
      <c r="C24" s="30" t="s">
        <v>54</v>
      </c>
      <c r="D24" s="29" t="s">
        <v>123</v>
      </c>
      <c r="E24" s="121">
        <v>1</v>
      </c>
      <c r="F24" s="33" t="s">
        <v>19</v>
      </c>
      <c r="G24" s="113" t="s">
        <v>20</v>
      </c>
      <c r="H24" s="116" t="s">
        <v>21</v>
      </c>
      <c r="I24" s="120" t="s">
        <v>122</v>
      </c>
      <c r="J24" s="1"/>
    </row>
    <row r="25" spans="2:10" ht="13.5" customHeight="1" x14ac:dyDescent="0.2">
      <c r="B25" s="29" t="s">
        <v>56</v>
      </c>
      <c r="C25" s="30" t="s">
        <v>57</v>
      </c>
      <c r="D25" s="29" t="s">
        <v>123</v>
      </c>
      <c r="E25" s="121">
        <v>2</v>
      </c>
      <c r="F25" s="33" t="s">
        <v>69</v>
      </c>
      <c r="G25" s="113" t="s">
        <v>20</v>
      </c>
      <c r="H25" s="116" t="s">
        <v>21</v>
      </c>
      <c r="I25" s="120" t="s">
        <v>122</v>
      </c>
      <c r="J25" s="1"/>
    </row>
    <row r="26" spans="2:10" ht="13.5" customHeight="1" x14ac:dyDescent="0.2">
      <c r="B26" s="29" t="s">
        <v>58</v>
      </c>
      <c r="C26" s="30" t="s">
        <v>59</v>
      </c>
      <c r="D26" s="29" t="s">
        <v>60</v>
      </c>
      <c r="E26" s="121">
        <v>2</v>
      </c>
      <c r="F26" s="33" t="s">
        <v>69</v>
      </c>
      <c r="G26" s="113" t="s">
        <v>20</v>
      </c>
      <c r="H26" s="116" t="s">
        <v>21</v>
      </c>
      <c r="I26" s="120" t="s">
        <v>122</v>
      </c>
      <c r="J26" s="1"/>
    </row>
    <row r="27" spans="2:10" ht="13.5" customHeight="1" x14ac:dyDescent="0.2">
      <c r="B27" s="29" t="s">
        <v>61</v>
      </c>
      <c r="C27" s="30" t="s">
        <v>31</v>
      </c>
      <c r="D27" s="29"/>
      <c r="E27" s="121"/>
      <c r="F27" s="33"/>
      <c r="G27" s="113"/>
      <c r="H27" s="122"/>
      <c r="I27" s="120"/>
      <c r="J27" s="1"/>
    </row>
    <row r="28" spans="2:10" ht="13.5" customHeight="1" x14ac:dyDescent="0.2">
      <c r="B28" s="29" t="s">
        <v>63</v>
      </c>
      <c r="C28" s="30" t="s">
        <v>64</v>
      </c>
      <c r="D28" s="29" t="s">
        <v>58</v>
      </c>
      <c r="E28" s="121">
        <v>1</v>
      </c>
      <c r="F28" s="33" t="s">
        <v>19</v>
      </c>
      <c r="G28" s="113" t="s">
        <v>20</v>
      </c>
      <c r="H28" s="122" t="s">
        <v>21</v>
      </c>
      <c r="I28" s="120" t="s">
        <v>122</v>
      </c>
      <c r="J28" s="1"/>
    </row>
    <row r="29" spans="2:10" ht="13.5" customHeight="1" x14ac:dyDescent="0.2">
      <c r="B29" s="29" t="s">
        <v>65</v>
      </c>
      <c r="C29" s="30" t="s">
        <v>68</v>
      </c>
      <c r="D29" s="29" t="s">
        <v>63</v>
      </c>
      <c r="E29" s="121">
        <v>2</v>
      </c>
      <c r="F29" s="33" t="s">
        <v>19</v>
      </c>
      <c r="G29" s="113" t="s">
        <v>20</v>
      </c>
      <c r="H29" s="122" t="s">
        <v>21</v>
      </c>
      <c r="I29" s="120" t="s">
        <v>122</v>
      </c>
      <c r="J29" s="1"/>
    </row>
    <row r="30" spans="2:10" ht="13.5" customHeight="1" x14ac:dyDescent="0.2">
      <c r="B30" s="29" t="s">
        <v>67</v>
      </c>
      <c r="C30" s="30" t="s">
        <v>124</v>
      </c>
      <c r="D30" s="29" t="s">
        <v>65</v>
      </c>
      <c r="E30" s="121">
        <v>1</v>
      </c>
      <c r="F30" s="33" t="s">
        <v>69</v>
      </c>
      <c r="G30" s="113" t="s">
        <v>20</v>
      </c>
      <c r="H30" s="122" t="s">
        <v>21</v>
      </c>
      <c r="I30" s="120" t="s">
        <v>122</v>
      </c>
      <c r="J30" s="1"/>
    </row>
    <row r="31" spans="2:10" ht="13.5" customHeight="1" x14ac:dyDescent="0.2">
      <c r="B31" s="29" t="s">
        <v>70</v>
      </c>
      <c r="C31" s="30" t="s">
        <v>71</v>
      </c>
      <c r="D31" s="29" t="s">
        <v>67</v>
      </c>
      <c r="E31" s="121">
        <v>1</v>
      </c>
      <c r="F31" s="33" t="s">
        <v>69</v>
      </c>
      <c r="G31" s="113" t="s">
        <v>20</v>
      </c>
      <c r="H31" s="122" t="s">
        <v>21</v>
      </c>
      <c r="I31" s="120" t="s">
        <v>122</v>
      </c>
      <c r="J31" s="1"/>
    </row>
    <row r="32" spans="2:10" ht="13.5" customHeight="1" x14ac:dyDescent="0.2">
      <c r="B32" s="29" t="s">
        <v>72</v>
      </c>
      <c r="C32" s="30" t="s">
        <v>73</v>
      </c>
      <c r="D32" s="29"/>
      <c r="E32" s="121"/>
      <c r="F32" s="33"/>
      <c r="G32" s="113"/>
      <c r="H32" s="116"/>
      <c r="I32" s="120"/>
      <c r="J32" s="1"/>
    </row>
    <row r="33" spans="2:10" ht="13.5" customHeight="1" x14ac:dyDescent="0.2">
      <c r="B33" s="29" t="s">
        <v>74</v>
      </c>
      <c r="C33" s="30" t="s">
        <v>125</v>
      </c>
      <c r="D33" s="29" t="s">
        <v>70</v>
      </c>
      <c r="E33" s="121">
        <v>1</v>
      </c>
      <c r="F33" s="33" t="s">
        <v>69</v>
      </c>
      <c r="G33" s="113" t="s">
        <v>20</v>
      </c>
      <c r="H33" s="116" t="s">
        <v>21</v>
      </c>
      <c r="I33" s="120" t="s">
        <v>122</v>
      </c>
      <c r="J33" s="1"/>
    </row>
    <row r="34" spans="2:10" ht="13.5" customHeight="1" x14ac:dyDescent="0.2">
      <c r="B34" s="29" t="s">
        <v>76</v>
      </c>
      <c r="C34" s="30" t="s">
        <v>77</v>
      </c>
      <c r="D34" s="29" t="s">
        <v>74</v>
      </c>
      <c r="E34" s="123">
        <v>1</v>
      </c>
      <c r="F34" s="33" t="s">
        <v>69</v>
      </c>
      <c r="G34" s="113" t="s">
        <v>20</v>
      </c>
      <c r="H34" s="116" t="s">
        <v>21</v>
      </c>
      <c r="I34" s="120" t="s">
        <v>122</v>
      </c>
      <c r="J34" s="1"/>
    </row>
    <row r="35" spans="2:10" ht="13.5" customHeight="1" x14ac:dyDescent="0.2">
      <c r="B35" s="29" t="s">
        <v>78</v>
      </c>
      <c r="C35" s="30" t="s">
        <v>79</v>
      </c>
      <c r="D35" s="29" t="s">
        <v>76</v>
      </c>
      <c r="E35" s="123">
        <v>1</v>
      </c>
      <c r="F35" s="33" t="s">
        <v>19</v>
      </c>
      <c r="G35" s="113" t="s">
        <v>20</v>
      </c>
      <c r="H35" s="116" t="s">
        <v>21</v>
      </c>
      <c r="I35" s="120" t="s">
        <v>122</v>
      </c>
      <c r="J35" s="1"/>
    </row>
    <row r="36" spans="2:10" ht="13.5" customHeight="1" x14ac:dyDescent="0.2">
      <c r="B36" s="29" t="s">
        <v>80</v>
      </c>
      <c r="C36" s="30" t="s">
        <v>38</v>
      </c>
      <c r="D36" s="29"/>
      <c r="E36" s="123"/>
      <c r="F36" s="33"/>
      <c r="G36" s="113"/>
      <c r="H36" s="116"/>
      <c r="I36" s="120"/>
      <c r="J36" s="1"/>
    </row>
    <row r="37" spans="2:10" ht="13.5" customHeight="1" x14ac:dyDescent="0.2">
      <c r="B37" s="29" t="s">
        <v>81</v>
      </c>
      <c r="C37" s="30" t="s">
        <v>82</v>
      </c>
      <c r="D37" s="29" t="s">
        <v>78</v>
      </c>
      <c r="E37" s="123">
        <v>2</v>
      </c>
      <c r="F37" s="33" t="s">
        <v>69</v>
      </c>
      <c r="G37" s="113" t="s">
        <v>20</v>
      </c>
      <c r="H37" s="116" t="s">
        <v>21</v>
      </c>
      <c r="I37" s="120" t="s">
        <v>122</v>
      </c>
      <c r="J37" s="1"/>
    </row>
    <row r="38" spans="2:10" ht="13.5" customHeight="1" x14ac:dyDescent="0.2">
      <c r="B38" s="29" t="s">
        <v>83</v>
      </c>
      <c r="C38" s="30" t="s">
        <v>84</v>
      </c>
      <c r="D38" s="29" t="s">
        <v>81</v>
      </c>
      <c r="E38" s="123">
        <v>2</v>
      </c>
      <c r="F38" s="33" t="s">
        <v>69</v>
      </c>
      <c r="G38" s="113" t="s">
        <v>20</v>
      </c>
      <c r="H38" s="116" t="s">
        <v>21</v>
      </c>
      <c r="I38" s="120" t="s">
        <v>122</v>
      </c>
      <c r="J38" s="1"/>
    </row>
    <row r="39" spans="2:10" ht="13.5" customHeight="1" x14ac:dyDescent="0.2">
      <c r="B39" s="29" t="s">
        <v>85</v>
      </c>
      <c r="C39" s="30" t="s">
        <v>86</v>
      </c>
      <c r="D39" s="29" t="s">
        <v>83</v>
      </c>
      <c r="E39" s="123">
        <v>2</v>
      </c>
      <c r="F39" s="33" t="s">
        <v>69</v>
      </c>
      <c r="G39" s="113" t="s">
        <v>20</v>
      </c>
      <c r="H39" s="116" t="s">
        <v>21</v>
      </c>
      <c r="I39" s="120" t="s">
        <v>122</v>
      </c>
      <c r="J39" s="1"/>
    </row>
    <row r="40" spans="2:10" ht="13.5" customHeight="1" x14ac:dyDescent="0.2">
      <c r="B40" s="29" t="s">
        <v>87</v>
      </c>
      <c r="C40" s="30" t="s">
        <v>41</v>
      </c>
      <c r="D40" s="29"/>
      <c r="E40" s="123"/>
      <c r="F40" s="33"/>
      <c r="G40" s="113"/>
      <c r="H40" s="116"/>
      <c r="I40" s="120"/>
      <c r="J40" s="1"/>
    </row>
    <row r="41" spans="2:10" ht="13.5" customHeight="1" x14ac:dyDescent="0.2">
      <c r="B41" s="29" t="s">
        <v>88</v>
      </c>
      <c r="C41" s="30" t="s">
        <v>89</v>
      </c>
      <c r="D41" s="29" t="s">
        <v>85</v>
      </c>
      <c r="E41" s="123">
        <v>2</v>
      </c>
      <c r="F41" s="33" t="s">
        <v>69</v>
      </c>
      <c r="G41" s="113" t="s">
        <v>20</v>
      </c>
      <c r="H41" s="116" t="s">
        <v>21</v>
      </c>
      <c r="I41" s="120" t="s">
        <v>122</v>
      </c>
      <c r="J41" s="1"/>
    </row>
    <row r="42" spans="2:10" ht="13.5" customHeight="1" x14ac:dyDescent="0.2">
      <c r="B42" s="29" t="s">
        <v>90</v>
      </c>
      <c r="C42" s="30" t="s">
        <v>91</v>
      </c>
      <c r="D42" s="29" t="s">
        <v>85</v>
      </c>
      <c r="E42" s="123">
        <v>2</v>
      </c>
      <c r="F42" s="33" t="s">
        <v>69</v>
      </c>
      <c r="G42" s="113" t="s">
        <v>20</v>
      </c>
      <c r="H42" s="116" t="s">
        <v>21</v>
      </c>
      <c r="I42" s="120" t="s">
        <v>122</v>
      </c>
      <c r="J42" s="1"/>
    </row>
    <row r="43" spans="2:10" ht="13.5" customHeight="1" x14ac:dyDescent="0.2">
      <c r="B43" s="29" t="s">
        <v>93</v>
      </c>
      <c r="C43" s="30" t="s">
        <v>94</v>
      </c>
      <c r="D43" s="29" t="s">
        <v>85</v>
      </c>
      <c r="E43" s="123">
        <v>2</v>
      </c>
      <c r="F43" s="33" t="s">
        <v>69</v>
      </c>
      <c r="G43" s="113" t="s">
        <v>20</v>
      </c>
      <c r="H43" s="116" t="s">
        <v>21</v>
      </c>
      <c r="I43" s="120" t="s">
        <v>122</v>
      </c>
      <c r="J43" s="1"/>
    </row>
    <row r="44" spans="2:10" ht="13.5" customHeight="1" x14ac:dyDescent="0.2">
      <c r="B44" s="29" t="s">
        <v>95</v>
      </c>
      <c r="C44" s="30" t="s">
        <v>44</v>
      </c>
      <c r="D44" s="29"/>
      <c r="E44" s="123"/>
      <c r="F44" s="33"/>
      <c r="G44" s="113"/>
      <c r="H44" s="116"/>
      <c r="I44" s="120"/>
      <c r="J44" s="1"/>
    </row>
    <row r="45" spans="2:10" ht="13.5" customHeight="1" x14ac:dyDescent="0.2">
      <c r="B45" s="29" t="s">
        <v>96</v>
      </c>
      <c r="C45" s="30" t="s">
        <v>97</v>
      </c>
      <c r="D45" s="29" t="s">
        <v>85</v>
      </c>
      <c r="E45" s="123">
        <v>2</v>
      </c>
      <c r="F45" s="33" t="s">
        <v>69</v>
      </c>
      <c r="G45" s="113" t="s">
        <v>98</v>
      </c>
      <c r="H45" s="116" t="s">
        <v>21</v>
      </c>
      <c r="I45" s="120" t="s">
        <v>122</v>
      </c>
      <c r="J45" s="1"/>
    </row>
    <row r="46" spans="2:10" ht="13.5" customHeight="1" x14ac:dyDescent="0.2">
      <c r="B46" s="29" t="s">
        <v>99</v>
      </c>
      <c r="C46" s="30" t="s">
        <v>100</v>
      </c>
      <c r="D46" s="29" t="s">
        <v>96</v>
      </c>
      <c r="E46" s="123">
        <v>2</v>
      </c>
      <c r="F46" s="33" t="s">
        <v>69</v>
      </c>
      <c r="G46" s="113" t="s">
        <v>98</v>
      </c>
      <c r="H46" s="116" t="s">
        <v>21</v>
      </c>
      <c r="I46" s="120" t="s">
        <v>122</v>
      </c>
      <c r="J46" s="1"/>
    </row>
    <row r="47" spans="2:10" ht="13.5" customHeight="1" x14ac:dyDescent="0.2">
      <c r="B47" s="29" t="s">
        <v>101</v>
      </c>
      <c r="C47" s="30" t="s">
        <v>102</v>
      </c>
      <c r="D47" s="29" t="s">
        <v>99</v>
      </c>
      <c r="E47" s="123">
        <v>2</v>
      </c>
      <c r="F47" s="33" t="s">
        <v>69</v>
      </c>
      <c r="G47" s="113" t="s">
        <v>98</v>
      </c>
      <c r="H47" s="116" t="s">
        <v>21</v>
      </c>
      <c r="I47" s="120" t="s">
        <v>122</v>
      </c>
      <c r="J47" s="1"/>
    </row>
    <row r="48" spans="2:10" ht="13.5" customHeight="1" x14ac:dyDescent="0.2">
      <c r="B48" s="29" t="s">
        <v>103</v>
      </c>
      <c r="C48" s="30" t="s">
        <v>104</v>
      </c>
      <c r="D48" s="29"/>
      <c r="E48" s="123"/>
      <c r="F48" s="33"/>
      <c r="G48" s="113"/>
      <c r="H48" s="116"/>
      <c r="I48" s="120"/>
      <c r="J48" s="1"/>
    </row>
    <row r="49" spans="2:10" ht="13.5" customHeight="1" x14ac:dyDescent="0.2">
      <c r="B49" s="29" t="s">
        <v>105</v>
      </c>
      <c r="C49" s="30" t="s">
        <v>106</v>
      </c>
      <c r="D49" s="29" t="s">
        <v>101</v>
      </c>
      <c r="E49" s="123">
        <v>2</v>
      </c>
      <c r="F49" s="33" t="s">
        <v>69</v>
      </c>
      <c r="G49" s="113" t="s">
        <v>20</v>
      </c>
      <c r="H49" s="116" t="s">
        <v>21</v>
      </c>
      <c r="I49" s="120" t="s">
        <v>122</v>
      </c>
      <c r="J49" s="1"/>
    </row>
    <row r="50" spans="2:10" ht="13.5" customHeight="1" x14ac:dyDescent="0.2">
      <c r="B50" s="29" t="s">
        <v>107</v>
      </c>
      <c r="C50" s="30" t="s">
        <v>108</v>
      </c>
      <c r="D50" s="29" t="s">
        <v>105</v>
      </c>
      <c r="E50" s="123">
        <v>2</v>
      </c>
      <c r="F50" s="33" t="s">
        <v>69</v>
      </c>
      <c r="G50" s="113" t="s">
        <v>20</v>
      </c>
      <c r="H50" s="116" t="s">
        <v>21</v>
      </c>
      <c r="I50" s="120" t="s">
        <v>122</v>
      </c>
      <c r="J50" s="1"/>
    </row>
    <row r="51" spans="2:10" ht="13.5" customHeight="1" x14ac:dyDescent="0.2">
      <c r="B51" s="29" t="s">
        <v>109</v>
      </c>
      <c r="C51" s="30" t="s">
        <v>110</v>
      </c>
      <c r="D51" s="29" t="s">
        <v>107</v>
      </c>
      <c r="E51" s="124">
        <v>2</v>
      </c>
      <c r="F51" s="33" t="s">
        <v>69</v>
      </c>
      <c r="G51" s="113" t="s">
        <v>20</v>
      </c>
      <c r="H51" s="125" t="s">
        <v>21</v>
      </c>
      <c r="I51" s="126" t="s">
        <v>122</v>
      </c>
      <c r="J51" s="1"/>
    </row>
    <row r="52" spans="2:10" ht="13.5" customHeight="1" x14ac:dyDescent="0.2">
      <c r="B52" s="29" t="s">
        <v>111</v>
      </c>
      <c r="C52" s="30" t="s">
        <v>112</v>
      </c>
      <c r="D52" s="29"/>
      <c r="E52" s="124"/>
      <c r="F52" s="33"/>
      <c r="G52" s="113"/>
      <c r="H52" s="125"/>
      <c r="I52" s="126"/>
    </row>
    <row r="53" spans="2:10" ht="13.5" customHeight="1" x14ac:dyDescent="0.2">
      <c r="B53" s="29" t="s">
        <v>113</v>
      </c>
      <c r="C53" s="30" t="s">
        <v>114</v>
      </c>
      <c r="D53" s="29" t="s">
        <v>109</v>
      </c>
      <c r="E53" s="124"/>
      <c r="F53" s="33" t="s">
        <v>69</v>
      </c>
      <c r="G53" s="113" t="s">
        <v>20</v>
      </c>
      <c r="H53" s="125" t="s">
        <v>21</v>
      </c>
      <c r="I53" s="126" t="s">
        <v>122</v>
      </c>
    </row>
    <row r="54" spans="2:10" ht="13.5" customHeight="1" x14ac:dyDescent="0.2">
      <c r="B54" s="29" t="s">
        <v>115</v>
      </c>
      <c r="C54" s="30" t="s">
        <v>116</v>
      </c>
      <c r="D54" s="29" t="s">
        <v>126</v>
      </c>
      <c r="E54" s="124"/>
      <c r="F54" s="33" t="s">
        <v>69</v>
      </c>
      <c r="G54" s="113" t="s">
        <v>20</v>
      </c>
      <c r="H54" s="125" t="s">
        <v>21</v>
      </c>
      <c r="I54" s="126" t="s">
        <v>122</v>
      </c>
    </row>
    <row r="55" spans="2:10" ht="13.5" customHeight="1" x14ac:dyDescent="0.2">
      <c r="B55" s="29" t="s">
        <v>117</v>
      </c>
      <c r="C55" s="30" t="s">
        <v>118</v>
      </c>
      <c r="D55" s="29" t="s">
        <v>127</v>
      </c>
      <c r="E55" s="124"/>
      <c r="F55" s="33" t="s">
        <v>69</v>
      </c>
      <c r="G55" s="113" t="s">
        <v>20</v>
      </c>
      <c r="H55" s="125" t="s">
        <v>21</v>
      </c>
      <c r="I55" s="126" t="s">
        <v>122</v>
      </c>
    </row>
    <row r="56" spans="2:10" ht="13.5" customHeight="1" x14ac:dyDescent="0.2">
      <c r="B56" s="11"/>
      <c r="C56" s="108"/>
      <c r="D56" s="98"/>
      <c r="E56" s="11"/>
      <c r="F56" s="11"/>
    </row>
    <row r="57" spans="2:10" ht="13.5" customHeight="1" x14ac:dyDescent="0.2">
      <c r="B57" s="11"/>
      <c r="C57" s="108"/>
      <c r="D57" s="11"/>
      <c r="E57" s="11"/>
      <c r="F57" s="11"/>
    </row>
    <row r="58" spans="2:10" ht="13.5" customHeight="1" x14ac:dyDescent="0.2">
      <c r="B58" s="11"/>
      <c r="C58" s="108"/>
      <c r="D58" s="11"/>
      <c r="E58" s="11"/>
      <c r="F58" s="11"/>
    </row>
    <row r="59" spans="2:10" ht="13.5" customHeight="1" x14ac:dyDescent="0.2">
      <c r="B59" s="11"/>
      <c r="C59" s="108"/>
      <c r="D59" s="11"/>
      <c r="E59" s="11"/>
      <c r="F59" s="11"/>
    </row>
    <row r="60" spans="2:10" ht="13.5" customHeight="1" x14ac:dyDescent="0.2">
      <c r="B60" s="11"/>
      <c r="C60" s="108"/>
      <c r="D60" s="11"/>
      <c r="E60" s="11"/>
      <c r="F60" s="11"/>
    </row>
    <row r="61" spans="2:10" ht="13.5" customHeight="1" x14ac:dyDescent="0.2">
      <c r="B61" s="11"/>
      <c r="C61" s="108"/>
      <c r="D61" s="11"/>
      <c r="E61" s="11"/>
      <c r="F61" s="11"/>
    </row>
    <row r="62" spans="2:10" ht="13.5" customHeight="1" x14ac:dyDescent="0.2">
      <c r="B62" s="11"/>
      <c r="C62" s="108"/>
      <c r="D62" s="11"/>
      <c r="E62" s="11"/>
      <c r="F62" s="11"/>
    </row>
    <row r="63" spans="2:10" ht="13.5" customHeight="1" x14ac:dyDescent="0.2">
      <c r="B63" s="11"/>
      <c r="C63" s="108"/>
      <c r="D63" s="11"/>
      <c r="E63" s="11"/>
      <c r="F63" s="11"/>
    </row>
    <row r="64" spans="2:10" ht="13.5" customHeight="1" x14ac:dyDescent="0.2">
      <c r="B64" s="11"/>
      <c r="C64" s="108"/>
      <c r="D64" s="11"/>
      <c r="E64" s="11"/>
      <c r="F64" s="11"/>
    </row>
    <row r="65" spans="2:6" ht="13.5" customHeight="1" x14ac:dyDescent="0.2">
      <c r="B65" s="11"/>
      <c r="C65" s="108"/>
      <c r="D65" s="11"/>
      <c r="E65" s="11"/>
      <c r="F65" s="11"/>
    </row>
    <row r="66" spans="2:6" ht="13.5" customHeight="1" x14ac:dyDescent="0.2">
      <c r="B66" s="11"/>
      <c r="C66" s="108"/>
      <c r="D66" s="11"/>
      <c r="E66" s="11"/>
      <c r="F66" s="11"/>
    </row>
    <row r="67" spans="2:6" ht="13.5" customHeight="1" x14ac:dyDescent="0.2">
      <c r="B67" s="11"/>
      <c r="C67" s="108"/>
      <c r="D67" s="11"/>
      <c r="E67" s="11"/>
      <c r="F67" s="11"/>
    </row>
    <row r="68" spans="2:6" ht="13.5" customHeight="1" x14ac:dyDescent="0.2">
      <c r="B68" s="11"/>
      <c r="C68" s="108"/>
      <c r="D68" s="11"/>
      <c r="E68" s="11"/>
      <c r="F68" s="11"/>
    </row>
    <row r="69" spans="2:6" ht="13.5" customHeight="1" x14ac:dyDescent="0.2">
      <c r="B69" s="11"/>
      <c r="C69" s="108"/>
      <c r="D69" s="11"/>
      <c r="E69" s="11"/>
      <c r="F69" s="11"/>
    </row>
    <row r="70" spans="2:6" ht="13.5" customHeight="1" x14ac:dyDescent="0.2">
      <c r="B70" s="11"/>
      <c r="C70" s="108"/>
      <c r="D70" s="11"/>
      <c r="E70" s="11"/>
      <c r="F70" s="11"/>
    </row>
    <row r="71" spans="2:6" ht="13.5" customHeight="1" x14ac:dyDescent="0.2">
      <c r="B71" s="11"/>
      <c r="C71" s="108"/>
      <c r="D71" s="11"/>
      <c r="E71" s="11"/>
      <c r="F71" s="11"/>
    </row>
    <row r="72" spans="2:6" ht="13.5" customHeight="1" x14ac:dyDescent="0.2">
      <c r="B72" s="11"/>
      <c r="C72" s="108"/>
      <c r="D72" s="11"/>
      <c r="E72" s="11"/>
      <c r="F72" s="11"/>
    </row>
    <row r="73" spans="2:6" ht="13.5" customHeight="1" x14ac:dyDescent="0.2">
      <c r="B73" s="11"/>
      <c r="C73" s="108"/>
      <c r="D73" s="11"/>
      <c r="E73" s="11"/>
      <c r="F73" s="11"/>
    </row>
    <row r="74" spans="2:6" ht="13.5" customHeight="1" x14ac:dyDescent="0.2">
      <c r="B74" s="11"/>
      <c r="C74" s="108"/>
      <c r="D74" s="11"/>
      <c r="E74" s="11"/>
      <c r="F74" s="11"/>
    </row>
    <row r="75" spans="2:6" ht="13.5" customHeight="1" x14ac:dyDescent="0.2">
      <c r="B75" s="11"/>
      <c r="C75" s="108"/>
      <c r="D75" s="11"/>
      <c r="E75" s="11"/>
      <c r="F75" s="11"/>
    </row>
    <row r="76" spans="2:6" ht="13.5" customHeight="1" x14ac:dyDescent="0.2">
      <c r="B76" s="11"/>
      <c r="C76" s="108"/>
      <c r="D76" s="11"/>
      <c r="E76" s="11"/>
      <c r="F76" s="11"/>
    </row>
    <row r="77" spans="2:6" ht="13.5" customHeight="1" x14ac:dyDescent="0.2">
      <c r="B77" s="11"/>
      <c r="C77" s="108"/>
      <c r="D77" s="11"/>
      <c r="E77" s="11"/>
      <c r="F77" s="11"/>
    </row>
    <row r="78" spans="2:6" ht="13.5" customHeight="1" x14ac:dyDescent="0.2">
      <c r="B78" s="11"/>
      <c r="C78" s="108"/>
      <c r="D78" s="11"/>
      <c r="E78" s="11"/>
      <c r="F78" s="11"/>
    </row>
    <row r="79" spans="2:6" ht="13.5" customHeight="1" x14ac:dyDescent="0.2">
      <c r="B79" s="11"/>
      <c r="C79" s="108"/>
      <c r="D79" s="11"/>
      <c r="E79" s="11"/>
      <c r="F79" s="11"/>
    </row>
    <row r="80" spans="2:6" ht="13.5" customHeight="1" x14ac:dyDescent="0.2">
      <c r="B80" s="11"/>
      <c r="C80" s="108"/>
      <c r="D80" s="11"/>
      <c r="E80" s="11"/>
      <c r="F80" s="11"/>
    </row>
    <row r="81" spans="2:6" ht="13.5" customHeight="1" x14ac:dyDescent="0.2">
      <c r="B81" s="11"/>
      <c r="C81" s="108"/>
      <c r="D81" s="11"/>
      <c r="E81" s="11"/>
      <c r="F81" s="11"/>
    </row>
    <row r="82" spans="2:6" ht="13.5" customHeight="1" x14ac:dyDescent="0.2">
      <c r="B82" s="11"/>
      <c r="C82" s="108"/>
      <c r="D82" s="11"/>
      <c r="E82" s="11"/>
      <c r="F82" s="11"/>
    </row>
    <row r="83" spans="2:6" ht="13.5" customHeight="1" x14ac:dyDescent="0.2">
      <c r="B83" s="11"/>
      <c r="C83" s="108"/>
      <c r="D83" s="11"/>
      <c r="E83" s="11"/>
      <c r="F83" s="11"/>
    </row>
    <row r="84" spans="2:6" ht="13.5" customHeight="1" x14ac:dyDescent="0.2">
      <c r="B84" s="11"/>
      <c r="C84" s="108"/>
      <c r="D84" s="11"/>
      <c r="E84" s="11"/>
      <c r="F84" s="11"/>
    </row>
    <row r="85" spans="2:6" ht="13.5" customHeight="1" x14ac:dyDescent="0.2">
      <c r="B85" s="11"/>
      <c r="C85" s="108"/>
      <c r="D85" s="11"/>
      <c r="E85" s="11"/>
      <c r="F85" s="11"/>
    </row>
    <row r="86" spans="2:6" ht="13.5" customHeight="1" x14ac:dyDescent="0.2">
      <c r="B86" s="11"/>
      <c r="C86" s="108"/>
      <c r="D86" s="11"/>
      <c r="E86" s="11"/>
      <c r="F86" s="11"/>
    </row>
    <row r="87" spans="2:6" ht="13.5" customHeight="1" x14ac:dyDescent="0.2">
      <c r="B87" s="11"/>
      <c r="C87" s="108"/>
      <c r="D87" s="11"/>
      <c r="E87" s="11"/>
      <c r="F87" s="11"/>
    </row>
    <row r="88" spans="2:6" ht="13.5" customHeight="1" x14ac:dyDescent="0.2">
      <c r="B88" s="11"/>
      <c r="C88" s="108"/>
      <c r="D88" s="11"/>
      <c r="E88" s="11"/>
      <c r="F88" s="11"/>
    </row>
    <row r="89" spans="2:6" ht="13.5" customHeight="1" x14ac:dyDescent="0.2">
      <c r="B89" s="11"/>
      <c r="C89" s="108"/>
      <c r="D89" s="11"/>
      <c r="E89" s="11"/>
      <c r="F89" s="11"/>
    </row>
    <row r="90" spans="2:6" ht="13.5" customHeight="1" x14ac:dyDescent="0.2">
      <c r="B90" s="11"/>
      <c r="C90" s="108"/>
      <c r="D90" s="11"/>
      <c r="E90" s="11"/>
      <c r="F90" s="11"/>
    </row>
    <row r="91" spans="2:6" ht="13.5" customHeight="1" x14ac:dyDescent="0.2">
      <c r="B91" s="11"/>
      <c r="C91" s="108"/>
      <c r="D91" s="11"/>
      <c r="E91" s="11"/>
      <c r="F91" s="11"/>
    </row>
    <row r="92" spans="2:6" ht="13.5" customHeight="1" x14ac:dyDescent="0.2">
      <c r="B92" s="11"/>
      <c r="C92" s="108"/>
      <c r="D92" s="11"/>
      <c r="E92" s="11"/>
      <c r="F92" s="11"/>
    </row>
    <row r="93" spans="2:6" ht="13.5" customHeight="1" x14ac:dyDescent="0.2">
      <c r="B93" s="11"/>
      <c r="C93" s="108"/>
      <c r="D93" s="11"/>
      <c r="E93" s="11"/>
      <c r="F93" s="11"/>
    </row>
    <row r="94" spans="2:6" ht="13.5" customHeight="1" x14ac:dyDescent="0.2">
      <c r="B94" s="11"/>
      <c r="C94" s="108"/>
      <c r="D94" s="11"/>
      <c r="E94" s="11"/>
      <c r="F94" s="11"/>
    </row>
    <row r="95" spans="2:6" ht="13.5" customHeight="1" x14ac:dyDescent="0.2">
      <c r="B95" s="11"/>
      <c r="C95" s="108"/>
      <c r="D95" s="11"/>
      <c r="E95" s="11"/>
      <c r="F95" s="11"/>
    </row>
    <row r="96" spans="2:6" ht="13.5" customHeight="1" x14ac:dyDescent="0.2">
      <c r="B96" s="11"/>
      <c r="C96" s="108"/>
      <c r="D96" s="11"/>
      <c r="E96" s="11"/>
      <c r="F96" s="11"/>
    </row>
    <row r="97" spans="2:6" ht="13.5" customHeight="1" x14ac:dyDescent="0.2">
      <c r="B97" s="11"/>
      <c r="C97" s="108"/>
      <c r="D97" s="11"/>
      <c r="E97" s="11"/>
      <c r="F97" s="11"/>
    </row>
    <row r="98" spans="2:6" ht="13.5" customHeight="1" x14ac:dyDescent="0.2">
      <c r="B98" s="11"/>
      <c r="C98" s="108"/>
      <c r="D98" s="11"/>
      <c r="E98" s="11"/>
      <c r="F98" s="11"/>
    </row>
    <row r="99" spans="2:6" ht="13.5" customHeight="1" x14ac:dyDescent="0.2">
      <c r="B99" s="11"/>
      <c r="C99" s="108"/>
      <c r="D99" s="11"/>
      <c r="E99" s="11"/>
      <c r="F99" s="11"/>
    </row>
    <row r="100" spans="2:6" ht="13.5" customHeight="1" x14ac:dyDescent="0.2">
      <c r="B100" s="11"/>
      <c r="C100" s="108"/>
      <c r="D100" s="11"/>
      <c r="E100" s="11"/>
      <c r="F100" s="11"/>
    </row>
    <row r="101" spans="2:6" ht="13.5" customHeight="1" x14ac:dyDescent="0.2">
      <c r="B101" s="11"/>
      <c r="C101" s="108"/>
      <c r="D101" s="11"/>
      <c r="E101" s="11"/>
      <c r="F101" s="11"/>
    </row>
    <row r="102" spans="2:6" ht="13.5" customHeight="1" x14ac:dyDescent="0.2">
      <c r="B102" s="11"/>
      <c r="C102" s="108"/>
      <c r="D102" s="11"/>
      <c r="E102" s="11"/>
      <c r="F102" s="11"/>
    </row>
    <row r="103" spans="2:6" ht="13.5" customHeight="1" x14ac:dyDescent="0.2">
      <c r="B103" s="11"/>
      <c r="C103" s="108"/>
      <c r="D103" s="11"/>
      <c r="E103" s="11"/>
      <c r="F103" s="11"/>
    </row>
    <row r="104" spans="2:6" ht="13.5" customHeight="1" x14ac:dyDescent="0.2">
      <c r="B104" s="11"/>
      <c r="C104" s="108"/>
      <c r="D104" s="11"/>
      <c r="E104" s="11"/>
      <c r="F104" s="11"/>
    </row>
    <row r="105" spans="2:6" ht="13.5" customHeight="1" x14ac:dyDescent="0.2">
      <c r="B105" s="11"/>
      <c r="C105" s="108"/>
      <c r="D105" s="11"/>
      <c r="E105" s="11"/>
      <c r="F105" s="11"/>
    </row>
    <row r="106" spans="2:6" ht="13.5" customHeight="1" x14ac:dyDescent="0.2">
      <c r="B106" s="11"/>
      <c r="C106" s="108"/>
      <c r="D106" s="11"/>
      <c r="E106" s="11"/>
      <c r="F106" s="11"/>
    </row>
    <row r="107" spans="2:6" ht="13.5" customHeight="1" x14ac:dyDescent="0.2">
      <c r="B107" s="11"/>
      <c r="C107" s="108"/>
      <c r="D107" s="11"/>
      <c r="E107" s="11"/>
      <c r="F107" s="11"/>
    </row>
    <row r="108" spans="2:6" ht="13.5" customHeight="1" x14ac:dyDescent="0.2">
      <c r="B108" s="11"/>
      <c r="C108" s="108"/>
      <c r="D108" s="11"/>
      <c r="E108" s="11"/>
      <c r="F108" s="11"/>
    </row>
    <row r="109" spans="2:6" ht="13.5" customHeight="1" x14ac:dyDescent="0.2">
      <c r="B109" s="11"/>
      <c r="C109" s="108"/>
      <c r="D109" s="11"/>
      <c r="E109" s="11"/>
      <c r="F109" s="11"/>
    </row>
    <row r="110" spans="2:6" ht="13.5" customHeight="1" x14ac:dyDescent="0.2">
      <c r="B110" s="11"/>
      <c r="C110" s="108"/>
      <c r="D110" s="11"/>
      <c r="E110" s="11"/>
      <c r="F110" s="11"/>
    </row>
    <row r="111" spans="2:6" ht="13.5" customHeight="1" x14ac:dyDescent="0.2">
      <c r="B111" s="11"/>
      <c r="C111" s="108"/>
      <c r="D111" s="11"/>
      <c r="E111" s="11"/>
      <c r="F111" s="11"/>
    </row>
    <row r="112" spans="2:6" ht="13.5" customHeight="1" x14ac:dyDescent="0.2">
      <c r="B112" s="11"/>
      <c r="C112" s="108"/>
      <c r="D112" s="11"/>
      <c r="E112" s="11"/>
      <c r="F112" s="11"/>
    </row>
    <row r="113" spans="2:6" ht="13.5" customHeight="1" x14ac:dyDescent="0.2">
      <c r="B113" s="11"/>
      <c r="C113" s="108"/>
      <c r="D113" s="11"/>
      <c r="E113" s="11"/>
      <c r="F113" s="11"/>
    </row>
    <row r="114" spans="2:6" ht="13.5" customHeight="1" x14ac:dyDescent="0.2">
      <c r="B114" s="11"/>
      <c r="C114" s="108"/>
      <c r="D114" s="11"/>
      <c r="E114" s="11"/>
      <c r="F114" s="11"/>
    </row>
    <row r="115" spans="2:6" ht="13.5" customHeight="1" x14ac:dyDescent="0.2">
      <c r="B115" s="11"/>
      <c r="C115" s="108"/>
      <c r="D115" s="11"/>
      <c r="E115" s="11"/>
      <c r="F115" s="11"/>
    </row>
    <row r="116" spans="2:6" ht="13.5" customHeight="1" x14ac:dyDescent="0.2">
      <c r="B116" s="11"/>
      <c r="C116" s="108"/>
      <c r="D116" s="11"/>
      <c r="E116" s="11"/>
      <c r="F116" s="11"/>
    </row>
    <row r="117" spans="2:6" ht="13.5" customHeight="1" x14ac:dyDescent="0.2">
      <c r="B117" s="11"/>
      <c r="C117" s="108"/>
      <c r="D117" s="11"/>
      <c r="E117" s="11"/>
      <c r="F117" s="11"/>
    </row>
    <row r="118" spans="2:6" ht="13.5" customHeight="1" x14ac:dyDescent="0.2">
      <c r="B118" s="11"/>
      <c r="C118" s="108"/>
      <c r="D118" s="11"/>
      <c r="E118" s="11"/>
      <c r="F118" s="11"/>
    </row>
    <row r="119" spans="2:6" ht="13.5" customHeight="1" x14ac:dyDescent="0.2">
      <c r="B119" s="11"/>
      <c r="C119" s="108"/>
      <c r="D119" s="11"/>
      <c r="E119" s="11"/>
      <c r="F119" s="11"/>
    </row>
    <row r="120" spans="2:6" ht="13.5" customHeight="1" x14ac:dyDescent="0.2">
      <c r="B120" s="11"/>
      <c r="C120" s="108"/>
      <c r="D120" s="11"/>
      <c r="E120" s="11"/>
      <c r="F120" s="11"/>
    </row>
    <row r="121" spans="2:6" ht="13.5" customHeight="1" x14ac:dyDescent="0.2">
      <c r="B121" s="11"/>
      <c r="C121" s="108"/>
      <c r="D121" s="11"/>
      <c r="E121" s="11"/>
      <c r="F121" s="11"/>
    </row>
    <row r="122" spans="2:6" ht="13.5" customHeight="1" x14ac:dyDescent="0.2">
      <c r="B122" s="11"/>
      <c r="C122" s="108"/>
      <c r="D122" s="11"/>
      <c r="E122" s="11"/>
      <c r="F122" s="11"/>
    </row>
    <row r="123" spans="2:6" ht="13.5" customHeight="1" x14ac:dyDescent="0.2">
      <c r="B123" s="11"/>
      <c r="C123" s="108"/>
      <c r="D123" s="11"/>
      <c r="E123" s="11"/>
      <c r="F123" s="11"/>
    </row>
    <row r="124" spans="2:6" ht="13.5" customHeight="1" x14ac:dyDescent="0.2">
      <c r="B124" s="11"/>
      <c r="C124" s="108"/>
      <c r="D124" s="11"/>
      <c r="E124" s="11"/>
      <c r="F124" s="11"/>
    </row>
    <row r="125" spans="2:6" ht="13.5" customHeight="1" x14ac:dyDescent="0.2">
      <c r="B125" s="11"/>
      <c r="C125" s="108"/>
      <c r="D125" s="11"/>
      <c r="E125" s="11"/>
      <c r="F125" s="11"/>
    </row>
    <row r="126" spans="2:6" ht="13.5" customHeight="1" x14ac:dyDescent="0.2">
      <c r="B126" s="11"/>
      <c r="C126" s="108"/>
      <c r="D126" s="11"/>
      <c r="E126" s="11"/>
      <c r="F126" s="11"/>
    </row>
    <row r="127" spans="2:6" ht="13.5" customHeight="1" x14ac:dyDescent="0.2">
      <c r="B127" s="11"/>
      <c r="C127" s="108"/>
      <c r="D127" s="11"/>
      <c r="E127" s="11"/>
      <c r="F127" s="11"/>
    </row>
    <row r="128" spans="2:6" ht="13.5" customHeight="1" x14ac:dyDescent="0.2">
      <c r="B128" s="11"/>
      <c r="C128" s="108"/>
      <c r="D128" s="11"/>
      <c r="E128" s="11"/>
      <c r="F128" s="11"/>
    </row>
    <row r="129" spans="2:6" ht="13.5" customHeight="1" x14ac:dyDescent="0.2">
      <c r="B129" s="11"/>
      <c r="C129" s="108"/>
      <c r="D129" s="11"/>
      <c r="E129" s="11"/>
      <c r="F129" s="11"/>
    </row>
    <row r="130" spans="2:6" ht="13.5" customHeight="1" x14ac:dyDescent="0.2">
      <c r="B130" s="11"/>
      <c r="C130" s="108"/>
      <c r="D130" s="11"/>
      <c r="E130" s="11"/>
      <c r="F130" s="11"/>
    </row>
    <row r="131" spans="2:6" ht="13.5" customHeight="1" x14ac:dyDescent="0.2">
      <c r="B131" s="11"/>
      <c r="C131" s="108"/>
      <c r="D131" s="11"/>
      <c r="E131" s="11"/>
      <c r="F131" s="11"/>
    </row>
    <row r="132" spans="2:6" ht="13.5" customHeight="1" x14ac:dyDescent="0.2">
      <c r="B132" s="11"/>
      <c r="C132" s="108"/>
      <c r="D132" s="11"/>
      <c r="E132" s="11"/>
      <c r="F132" s="11"/>
    </row>
    <row r="133" spans="2:6" ht="13.5" customHeight="1" x14ac:dyDescent="0.2">
      <c r="B133" s="11"/>
      <c r="C133" s="108"/>
      <c r="D133" s="11"/>
      <c r="E133" s="11"/>
      <c r="F133" s="11"/>
    </row>
    <row r="134" spans="2:6" ht="13.5" customHeight="1" x14ac:dyDescent="0.2">
      <c r="B134" s="11"/>
      <c r="C134" s="108"/>
      <c r="D134" s="11"/>
      <c r="E134" s="11"/>
      <c r="F134" s="11"/>
    </row>
    <row r="135" spans="2:6" ht="13.5" customHeight="1" x14ac:dyDescent="0.2">
      <c r="B135" s="11"/>
      <c r="C135" s="108"/>
      <c r="D135" s="11"/>
      <c r="E135" s="11"/>
      <c r="F135" s="11"/>
    </row>
    <row r="136" spans="2:6" ht="13.5" customHeight="1" x14ac:dyDescent="0.2">
      <c r="B136" s="11"/>
      <c r="C136" s="108"/>
      <c r="D136" s="11"/>
      <c r="E136" s="11"/>
      <c r="F136" s="11"/>
    </row>
    <row r="137" spans="2:6" ht="13.5" customHeight="1" x14ac:dyDescent="0.2">
      <c r="B137" s="11"/>
      <c r="C137" s="108"/>
      <c r="D137" s="11"/>
      <c r="E137" s="11"/>
      <c r="F137" s="11"/>
    </row>
    <row r="138" spans="2:6" ht="13.5" customHeight="1" x14ac:dyDescent="0.2">
      <c r="B138" s="11"/>
      <c r="C138" s="108"/>
      <c r="D138" s="11"/>
      <c r="E138" s="11"/>
      <c r="F138" s="11"/>
    </row>
    <row r="139" spans="2:6" ht="13.5" customHeight="1" x14ac:dyDescent="0.2">
      <c r="B139" s="11"/>
      <c r="C139" s="108"/>
      <c r="D139" s="11"/>
      <c r="E139" s="11"/>
      <c r="F139" s="11"/>
    </row>
    <row r="140" spans="2:6" ht="13.5" customHeight="1" x14ac:dyDescent="0.2">
      <c r="B140" s="11"/>
      <c r="C140" s="108"/>
      <c r="D140" s="11"/>
      <c r="E140" s="11"/>
      <c r="F140" s="11"/>
    </row>
    <row r="141" spans="2:6" ht="13.5" customHeight="1" x14ac:dyDescent="0.2">
      <c r="B141" s="11"/>
      <c r="C141" s="108"/>
      <c r="D141" s="11"/>
      <c r="E141" s="11"/>
      <c r="F141" s="11"/>
    </row>
    <row r="142" spans="2:6" ht="13.5" customHeight="1" x14ac:dyDescent="0.2">
      <c r="B142" s="11"/>
      <c r="C142" s="108"/>
      <c r="D142" s="11"/>
      <c r="E142" s="11"/>
      <c r="F142" s="11"/>
    </row>
    <row r="143" spans="2:6" ht="13.5" customHeight="1" x14ac:dyDescent="0.2">
      <c r="B143" s="11"/>
      <c r="C143" s="108"/>
      <c r="D143" s="11"/>
      <c r="E143" s="11"/>
      <c r="F143" s="11"/>
    </row>
    <row r="144" spans="2:6" ht="13.5" customHeight="1" x14ac:dyDescent="0.2">
      <c r="B144" s="11"/>
      <c r="C144" s="108"/>
      <c r="D144" s="11"/>
      <c r="E144" s="11"/>
      <c r="F144" s="11"/>
    </row>
    <row r="145" spans="2:6" ht="13.5" customHeight="1" x14ac:dyDescent="0.2">
      <c r="B145" s="11"/>
      <c r="C145" s="108"/>
      <c r="D145" s="11"/>
      <c r="E145" s="11"/>
      <c r="F145" s="11"/>
    </row>
    <row r="146" spans="2:6" ht="13.5" customHeight="1" x14ac:dyDescent="0.2">
      <c r="B146" s="11"/>
      <c r="C146" s="108"/>
      <c r="D146" s="11"/>
      <c r="E146" s="11"/>
      <c r="F146" s="11"/>
    </row>
    <row r="147" spans="2:6" ht="13.5" customHeight="1" x14ac:dyDescent="0.2">
      <c r="B147" s="11"/>
      <c r="C147" s="108"/>
      <c r="D147" s="11"/>
      <c r="E147" s="11"/>
      <c r="F147" s="11"/>
    </row>
    <row r="148" spans="2:6" ht="13.5" customHeight="1" x14ac:dyDescent="0.2">
      <c r="B148" s="11"/>
      <c r="C148" s="108"/>
      <c r="D148" s="11"/>
      <c r="E148" s="11"/>
      <c r="F148" s="11"/>
    </row>
    <row r="149" spans="2:6" ht="13.5" customHeight="1" x14ac:dyDescent="0.2">
      <c r="B149" s="11"/>
      <c r="C149" s="108"/>
      <c r="D149" s="11"/>
      <c r="E149" s="11"/>
      <c r="F149" s="11"/>
    </row>
    <row r="150" spans="2:6" ht="13.5" customHeight="1" x14ac:dyDescent="0.2">
      <c r="B150" s="11"/>
      <c r="C150" s="108"/>
      <c r="D150" s="11"/>
      <c r="E150" s="11"/>
      <c r="F150" s="11"/>
    </row>
    <row r="151" spans="2:6" ht="13.5" customHeight="1" x14ac:dyDescent="0.2">
      <c r="B151" s="11"/>
      <c r="C151" s="108"/>
      <c r="D151" s="11"/>
      <c r="E151" s="11"/>
      <c r="F151" s="11"/>
    </row>
    <row r="152" spans="2:6" ht="13.5" customHeight="1" x14ac:dyDescent="0.2">
      <c r="B152" s="11"/>
      <c r="C152" s="108"/>
      <c r="D152" s="11"/>
      <c r="E152" s="11"/>
      <c r="F152" s="11"/>
    </row>
    <row r="153" spans="2:6" ht="13.5" customHeight="1" x14ac:dyDescent="0.2">
      <c r="B153" s="11"/>
      <c r="C153" s="108"/>
      <c r="D153" s="11"/>
      <c r="E153" s="11"/>
      <c r="F153" s="11"/>
    </row>
    <row r="154" spans="2:6" ht="13.5" customHeight="1" x14ac:dyDescent="0.2">
      <c r="B154" s="11"/>
      <c r="C154" s="108"/>
      <c r="D154" s="11"/>
      <c r="E154" s="11"/>
      <c r="F154" s="11"/>
    </row>
    <row r="155" spans="2:6" ht="13.5" customHeight="1" x14ac:dyDescent="0.2">
      <c r="B155" s="11"/>
      <c r="C155" s="108"/>
      <c r="D155" s="11"/>
      <c r="E155" s="11"/>
      <c r="F155" s="11"/>
    </row>
    <row r="156" spans="2:6" ht="13.5" customHeight="1" x14ac:dyDescent="0.2">
      <c r="B156" s="11"/>
      <c r="C156" s="108"/>
      <c r="D156" s="11"/>
      <c r="E156" s="11"/>
      <c r="F156" s="11"/>
    </row>
    <row r="157" spans="2:6" ht="13.5" customHeight="1" x14ac:dyDescent="0.2">
      <c r="B157" s="11"/>
      <c r="C157" s="108"/>
      <c r="D157" s="11"/>
      <c r="E157" s="11"/>
      <c r="F157" s="11"/>
    </row>
    <row r="158" spans="2:6" ht="13.5" customHeight="1" x14ac:dyDescent="0.2">
      <c r="B158" s="11"/>
      <c r="C158" s="108"/>
      <c r="D158" s="11"/>
      <c r="E158" s="11"/>
      <c r="F158" s="11"/>
    </row>
    <row r="159" spans="2:6" ht="13.5" customHeight="1" x14ac:dyDescent="0.2">
      <c r="B159" s="11"/>
      <c r="C159" s="108"/>
      <c r="D159" s="11"/>
      <c r="E159" s="11"/>
      <c r="F159" s="11"/>
    </row>
    <row r="160" spans="2:6" ht="13.5" customHeight="1" x14ac:dyDescent="0.2">
      <c r="B160" s="11"/>
      <c r="C160" s="108"/>
      <c r="D160" s="11"/>
      <c r="E160" s="11"/>
      <c r="F160" s="11"/>
    </row>
    <row r="161" spans="2:6" ht="13.5" customHeight="1" x14ac:dyDescent="0.2">
      <c r="B161" s="11"/>
      <c r="C161" s="108"/>
      <c r="D161" s="11"/>
      <c r="E161" s="11"/>
      <c r="F161" s="11"/>
    </row>
    <row r="162" spans="2:6" ht="13.5" customHeight="1" x14ac:dyDescent="0.2">
      <c r="B162" s="11"/>
      <c r="C162" s="108"/>
      <c r="D162" s="11"/>
      <c r="E162" s="11"/>
      <c r="F162" s="11"/>
    </row>
    <row r="163" spans="2:6" ht="13.5" customHeight="1" x14ac:dyDescent="0.2">
      <c r="B163" s="11"/>
      <c r="C163" s="108"/>
      <c r="D163" s="11"/>
      <c r="E163" s="11"/>
      <c r="F163" s="11"/>
    </row>
    <row r="164" spans="2:6" ht="13.5" customHeight="1" x14ac:dyDescent="0.2">
      <c r="B164" s="11"/>
      <c r="C164" s="108"/>
      <c r="D164" s="11"/>
      <c r="E164" s="11"/>
      <c r="F164" s="11"/>
    </row>
    <row r="165" spans="2:6" ht="13.5" customHeight="1" x14ac:dyDescent="0.2">
      <c r="B165" s="11"/>
      <c r="C165" s="108"/>
      <c r="D165" s="11"/>
      <c r="E165" s="11"/>
      <c r="F165" s="11"/>
    </row>
    <row r="166" spans="2:6" ht="13.5" customHeight="1" x14ac:dyDescent="0.2">
      <c r="B166" s="11"/>
      <c r="C166" s="108"/>
      <c r="D166" s="11"/>
      <c r="E166" s="11"/>
      <c r="F166" s="11"/>
    </row>
    <row r="167" spans="2:6" ht="13.5" customHeight="1" x14ac:dyDescent="0.2">
      <c r="B167" s="11"/>
      <c r="C167" s="108"/>
      <c r="D167" s="11"/>
      <c r="E167" s="11"/>
      <c r="F167" s="11"/>
    </row>
    <row r="168" spans="2:6" ht="13.5" customHeight="1" x14ac:dyDescent="0.2">
      <c r="B168" s="11"/>
      <c r="C168" s="108"/>
      <c r="D168" s="11"/>
      <c r="E168" s="11"/>
      <c r="F168" s="11"/>
    </row>
    <row r="169" spans="2:6" ht="13.5" customHeight="1" x14ac:dyDescent="0.2">
      <c r="B169" s="11"/>
      <c r="C169" s="108"/>
      <c r="D169" s="11"/>
      <c r="E169" s="11"/>
      <c r="F169" s="11"/>
    </row>
    <row r="170" spans="2:6" ht="13.5" customHeight="1" x14ac:dyDescent="0.2">
      <c r="B170" s="11"/>
      <c r="C170" s="108"/>
      <c r="D170" s="11"/>
      <c r="E170" s="11"/>
      <c r="F170" s="11"/>
    </row>
    <row r="171" spans="2:6" ht="13.5" customHeight="1" x14ac:dyDescent="0.2">
      <c r="B171" s="11"/>
      <c r="C171" s="108"/>
      <c r="D171" s="11"/>
      <c r="E171" s="11"/>
      <c r="F171" s="11"/>
    </row>
    <row r="172" spans="2:6" ht="13.5" customHeight="1" x14ac:dyDescent="0.2">
      <c r="B172" s="11"/>
      <c r="C172" s="108"/>
      <c r="D172" s="11"/>
      <c r="E172" s="11"/>
      <c r="F172" s="11"/>
    </row>
    <row r="173" spans="2:6" ht="13.5" customHeight="1" x14ac:dyDescent="0.2">
      <c r="B173" s="11"/>
      <c r="C173" s="108"/>
      <c r="D173" s="11"/>
      <c r="E173" s="11"/>
      <c r="F173" s="11"/>
    </row>
    <row r="174" spans="2:6" ht="13.5" customHeight="1" x14ac:dyDescent="0.2">
      <c r="B174" s="11"/>
      <c r="C174" s="108"/>
      <c r="D174" s="11"/>
      <c r="E174" s="11"/>
      <c r="F174" s="11"/>
    </row>
    <row r="175" spans="2:6" ht="13.5" customHeight="1" x14ac:dyDescent="0.2">
      <c r="B175" s="11"/>
      <c r="C175" s="108"/>
      <c r="D175" s="11"/>
      <c r="E175" s="11"/>
      <c r="F175" s="11"/>
    </row>
    <row r="176" spans="2:6" ht="13.5" customHeight="1" x14ac:dyDescent="0.2">
      <c r="B176" s="11"/>
      <c r="C176" s="108"/>
      <c r="D176" s="11"/>
      <c r="E176" s="11"/>
      <c r="F176" s="11"/>
    </row>
    <row r="177" spans="2:6" ht="13.5" customHeight="1" x14ac:dyDescent="0.2">
      <c r="B177" s="11"/>
      <c r="C177" s="108"/>
      <c r="D177" s="11"/>
      <c r="E177" s="11"/>
      <c r="F177" s="11"/>
    </row>
    <row r="178" spans="2:6" ht="13.5" customHeight="1" x14ac:dyDescent="0.2">
      <c r="B178" s="11"/>
      <c r="C178" s="108"/>
      <c r="D178" s="11"/>
      <c r="E178" s="11"/>
      <c r="F178" s="11"/>
    </row>
    <row r="179" spans="2:6" ht="13.5" customHeight="1" x14ac:dyDescent="0.2">
      <c r="B179" s="11"/>
      <c r="C179" s="108"/>
      <c r="D179" s="11"/>
      <c r="E179" s="11"/>
      <c r="F179" s="11"/>
    </row>
    <row r="180" spans="2:6" ht="13.5" customHeight="1" x14ac:dyDescent="0.2">
      <c r="B180" s="11"/>
      <c r="C180" s="108"/>
      <c r="D180" s="11"/>
      <c r="E180" s="11"/>
      <c r="F180" s="11"/>
    </row>
    <row r="181" spans="2:6" ht="13.5" customHeight="1" x14ac:dyDescent="0.2">
      <c r="B181" s="11"/>
      <c r="C181" s="108"/>
      <c r="D181" s="11"/>
      <c r="E181" s="11"/>
      <c r="F181" s="11"/>
    </row>
    <row r="182" spans="2:6" ht="13.5" customHeight="1" x14ac:dyDescent="0.2">
      <c r="B182" s="11"/>
      <c r="C182" s="108"/>
      <c r="D182" s="11"/>
      <c r="E182" s="11"/>
      <c r="F182" s="11"/>
    </row>
    <row r="183" spans="2:6" ht="13.5" customHeight="1" x14ac:dyDescent="0.2">
      <c r="B183" s="11"/>
      <c r="C183" s="108"/>
      <c r="D183" s="11"/>
      <c r="E183" s="11"/>
      <c r="F183" s="11"/>
    </row>
    <row r="184" spans="2:6" ht="13.5" customHeight="1" x14ac:dyDescent="0.2">
      <c r="B184" s="11"/>
      <c r="C184" s="108"/>
      <c r="D184" s="11"/>
      <c r="E184" s="11"/>
      <c r="F184" s="11"/>
    </row>
    <row r="185" spans="2:6" ht="13.5" customHeight="1" x14ac:dyDescent="0.2">
      <c r="B185" s="11"/>
      <c r="C185" s="108"/>
      <c r="D185" s="11"/>
      <c r="E185" s="11"/>
      <c r="F185" s="11"/>
    </row>
    <row r="186" spans="2:6" ht="13.5" customHeight="1" x14ac:dyDescent="0.2">
      <c r="B186" s="11"/>
      <c r="C186" s="108"/>
      <c r="D186" s="11"/>
      <c r="E186" s="11"/>
      <c r="F186" s="11"/>
    </row>
    <row r="187" spans="2:6" ht="13.5" customHeight="1" x14ac:dyDescent="0.2">
      <c r="B187" s="11"/>
      <c r="C187" s="108"/>
      <c r="D187" s="11"/>
      <c r="E187" s="11"/>
      <c r="F187" s="11"/>
    </row>
    <row r="188" spans="2:6" ht="13.5" customHeight="1" x14ac:dyDescent="0.2">
      <c r="B188" s="11"/>
      <c r="C188" s="108"/>
      <c r="D188" s="11"/>
      <c r="E188" s="11"/>
      <c r="F188" s="11"/>
    </row>
    <row r="189" spans="2:6" ht="13.5" customHeight="1" x14ac:dyDescent="0.2">
      <c r="B189" s="11"/>
      <c r="C189" s="108"/>
      <c r="D189" s="11"/>
      <c r="E189" s="11"/>
      <c r="F189" s="11"/>
    </row>
    <row r="190" spans="2:6" ht="13.5" customHeight="1" x14ac:dyDescent="0.2">
      <c r="B190" s="11"/>
      <c r="C190" s="108"/>
      <c r="D190" s="11"/>
      <c r="E190" s="11"/>
      <c r="F190" s="11"/>
    </row>
    <row r="191" spans="2:6" ht="13.5" customHeight="1" x14ac:dyDescent="0.2">
      <c r="B191" s="11"/>
      <c r="C191" s="108"/>
      <c r="D191" s="11"/>
      <c r="E191" s="11"/>
      <c r="F191" s="11"/>
    </row>
    <row r="192" spans="2:6" ht="13.5" customHeight="1" x14ac:dyDescent="0.2">
      <c r="B192" s="11"/>
      <c r="C192" s="108"/>
      <c r="D192" s="11"/>
      <c r="E192" s="11"/>
      <c r="F192" s="11"/>
    </row>
    <row r="193" spans="2:6" ht="13.5" customHeight="1" x14ac:dyDescent="0.2">
      <c r="B193" s="11"/>
      <c r="C193" s="108"/>
      <c r="D193" s="11"/>
      <c r="E193" s="11"/>
      <c r="F193" s="11"/>
    </row>
    <row r="194" spans="2:6" ht="13.5" customHeight="1" x14ac:dyDescent="0.2">
      <c r="B194" s="11"/>
      <c r="C194" s="108"/>
      <c r="D194" s="11"/>
      <c r="E194" s="11"/>
      <c r="F194" s="11"/>
    </row>
    <row r="195" spans="2:6" ht="13.5" customHeight="1" x14ac:dyDescent="0.2">
      <c r="B195" s="11"/>
      <c r="C195" s="108"/>
      <c r="D195" s="11"/>
      <c r="E195" s="11"/>
      <c r="F195" s="11"/>
    </row>
    <row r="196" spans="2:6" ht="13.5" customHeight="1" x14ac:dyDescent="0.2">
      <c r="B196" s="11"/>
      <c r="C196" s="108"/>
      <c r="D196" s="11"/>
      <c r="E196" s="11"/>
      <c r="F196" s="11"/>
    </row>
    <row r="197" spans="2:6" ht="13.5" customHeight="1" x14ac:dyDescent="0.2">
      <c r="B197" s="11"/>
      <c r="C197" s="108"/>
      <c r="D197" s="11"/>
      <c r="E197" s="11"/>
      <c r="F197" s="11"/>
    </row>
    <row r="198" spans="2:6" ht="13.5" customHeight="1" x14ac:dyDescent="0.2">
      <c r="B198" s="11"/>
      <c r="C198" s="108"/>
      <c r="D198" s="11"/>
      <c r="E198" s="11"/>
      <c r="F198" s="11"/>
    </row>
    <row r="199" spans="2:6" ht="13.5" customHeight="1" x14ac:dyDescent="0.2">
      <c r="B199" s="11"/>
      <c r="C199" s="108"/>
      <c r="D199" s="11"/>
      <c r="E199" s="11"/>
      <c r="F199" s="11"/>
    </row>
    <row r="200" spans="2:6" ht="13.5" customHeight="1" x14ac:dyDescent="0.2">
      <c r="B200" s="11"/>
      <c r="C200" s="108"/>
      <c r="D200" s="11"/>
      <c r="E200" s="11"/>
      <c r="F200" s="11"/>
    </row>
    <row r="201" spans="2:6" ht="13.5" customHeight="1" x14ac:dyDescent="0.2">
      <c r="B201" s="11"/>
      <c r="C201" s="108"/>
      <c r="D201" s="11"/>
      <c r="E201" s="11"/>
      <c r="F201" s="11"/>
    </row>
    <row r="202" spans="2:6" ht="13.5" customHeight="1" x14ac:dyDescent="0.2">
      <c r="B202" s="11"/>
      <c r="C202" s="108"/>
      <c r="D202" s="11"/>
      <c r="E202" s="11"/>
      <c r="F202" s="11"/>
    </row>
    <row r="203" spans="2:6" ht="13.5" customHeight="1" x14ac:dyDescent="0.2">
      <c r="B203" s="11"/>
      <c r="C203" s="108"/>
      <c r="D203" s="11"/>
      <c r="E203" s="11"/>
      <c r="F203" s="11"/>
    </row>
    <row r="204" spans="2:6" ht="13.5" customHeight="1" x14ac:dyDescent="0.2">
      <c r="B204" s="11"/>
      <c r="C204" s="108"/>
      <c r="D204" s="11"/>
      <c r="E204" s="11"/>
      <c r="F204" s="11"/>
    </row>
    <row r="205" spans="2:6" ht="13.5" customHeight="1" x14ac:dyDescent="0.2">
      <c r="B205" s="11"/>
      <c r="C205" s="108"/>
      <c r="D205" s="11"/>
      <c r="E205" s="11"/>
      <c r="F205" s="11"/>
    </row>
    <row r="206" spans="2:6" ht="13.5" customHeight="1" x14ac:dyDescent="0.2">
      <c r="B206" s="11"/>
      <c r="C206" s="108"/>
      <c r="D206" s="11"/>
      <c r="E206" s="11"/>
      <c r="F206" s="11"/>
    </row>
    <row r="207" spans="2:6" ht="13.5" customHeight="1" x14ac:dyDescent="0.2">
      <c r="B207" s="11"/>
      <c r="C207" s="108"/>
      <c r="D207" s="11"/>
      <c r="E207" s="11"/>
      <c r="F207" s="11"/>
    </row>
    <row r="208" spans="2:6" ht="13.5" customHeight="1" x14ac:dyDescent="0.2">
      <c r="B208" s="11"/>
      <c r="C208" s="108"/>
      <c r="D208" s="11"/>
      <c r="E208" s="11"/>
      <c r="F208" s="11"/>
    </row>
    <row r="209" spans="2:6" ht="13.5" customHeight="1" x14ac:dyDescent="0.2">
      <c r="B209" s="11"/>
      <c r="C209" s="108"/>
      <c r="D209" s="11"/>
      <c r="E209" s="11"/>
      <c r="F209" s="11"/>
    </row>
    <row r="210" spans="2:6" ht="13.5" customHeight="1" x14ac:dyDescent="0.2">
      <c r="B210" s="11"/>
      <c r="C210" s="108"/>
      <c r="D210" s="11"/>
      <c r="E210" s="11"/>
      <c r="F210" s="11"/>
    </row>
    <row r="211" spans="2:6" ht="13.5" customHeight="1" x14ac:dyDescent="0.2">
      <c r="B211" s="11"/>
      <c r="C211" s="108"/>
      <c r="D211" s="11"/>
      <c r="E211" s="11"/>
      <c r="F211" s="11"/>
    </row>
    <row r="212" spans="2:6" ht="13.5" customHeight="1" x14ac:dyDescent="0.2">
      <c r="B212" s="11"/>
      <c r="C212" s="108"/>
      <c r="D212" s="11"/>
      <c r="E212" s="11"/>
      <c r="F212" s="11"/>
    </row>
    <row r="213" spans="2:6" ht="13.5" customHeight="1" x14ac:dyDescent="0.2">
      <c r="B213" s="11"/>
      <c r="C213" s="108"/>
      <c r="D213" s="11"/>
      <c r="E213" s="11"/>
      <c r="F213" s="11"/>
    </row>
    <row r="214" spans="2:6" ht="13.5" customHeight="1" x14ac:dyDescent="0.2">
      <c r="B214" s="11"/>
      <c r="C214" s="108"/>
      <c r="D214" s="11"/>
      <c r="E214" s="11"/>
      <c r="F214" s="11"/>
    </row>
    <row r="215" spans="2:6" ht="13.5" customHeight="1" x14ac:dyDescent="0.2">
      <c r="B215" s="11"/>
      <c r="C215" s="108"/>
      <c r="D215" s="11"/>
      <c r="E215" s="11"/>
      <c r="F215" s="11"/>
    </row>
    <row r="216" spans="2:6" ht="13.5" customHeight="1" x14ac:dyDescent="0.2">
      <c r="B216" s="11"/>
      <c r="C216" s="108"/>
      <c r="D216" s="11"/>
      <c r="E216" s="11"/>
      <c r="F216" s="11"/>
    </row>
    <row r="217" spans="2:6" ht="13.5" customHeight="1" x14ac:dyDescent="0.2">
      <c r="B217" s="11"/>
      <c r="C217" s="108"/>
      <c r="D217" s="11"/>
      <c r="E217" s="11"/>
      <c r="F217" s="11"/>
    </row>
    <row r="218" spans="2:6" ht="13.5" customHeight="1" x14ac:dyDescent="0.2">
      <c r="B218" s="11"/>
      <c r="C218" s="108"/>
      <c r="D218" s="11"/>
      <c r="E218" s="11"/>
      <c r="F218" s="11"/>
    </row>
    <row r="219" spans="2:6" ht="13.5" customHeight="1" x14ac:dyDescent="0.2">
      <c r="B219" s="11"/>
      <c r="C219" s="108"/>
      <c r="D219" s="11"/>
      <c r="E219" s="11"/>
      <c r="F219" s="11"/>
    </row>
    <row r="220" spans="2:6" ht="13.5" customHeight="1" x14ac:dyDescent="0.2">
      <c r="B220" s="11"/>
      <c r="C220" s="108"/>
      <c r="D220" s="11"/>
      <c r="E220" s="11"/>
      <c r="F220" s="11"/>
    </row>
    <row r="221" spans="2:6" ht="13.5" customHeight="1" x14ac:dyDescent="0.2">
      <c r="B221" s="11"/>
      <c r="C221" s="108"/>
      <c r="D221" s="11"/>
      <c r="E221" s="11"/>
      <c r="F221" s="11"/>
    </row>
    <row r="222" spans="2:6" ht="13.5" customHeight="1" x14ac:dyDescent="0.2">
      <c r="B222" s="11"/>
      <c r="C222" s="108"/>
      <c r="D222" s="11"/>
      <c r="E222" s="11"/>
      <c r="F222" s="11"/>
    </row>
    <row r="223" spans="2:6" ht="13.5" customHeight="1" x14ac:dyDescent="0.2">
      <c r="B223" s="11"/>
      <c r="C223" s="108"/>
      <c r="D223" s="11"/>
      <c r="E223" s="11"/>
      <c r="F223" s="11"/>
    </row>
    <row r="224" spans="2:6" ht="13.5" customHeight="1" x14ac:dyDescent="0.2">
      <c r="B224" s="11"/>
      <c r="C224" s="108"/>
      <c r="D224" s="11"/>
      <c r="E224" s="11"/>
      <c r="F224" s="11"/>
    </row>
    <row r="225" spans="2:6" ht="13.5" customHeight="1" x14ac:dyDescent="0.2">
      <c r="B225" s="11"/>
      <c r="C225" s="108"/>
      <c r="D225" s="11"/>
      <c r="E225" s="11"/>
      <c r="F225" s="11"/>
    </row>
    <row r="226" spans="2:6" ht="13.5" customHeight="1" x14ac:dyDescent="0.2">
      <c r="B226" s="11"/>
      <c r="C226" s="108"/>
      <c r="D226" s="11"/>
      <c r="E226" s="11"/>
      <c r="F226" s="11"/>
    </row>
    <row r="227" spans="2:6" ht="13.5" customHeight="1" x14ac:dyDescent="0.2">
      <c r="B227" s="11"/>
      <c r="C227" s="108"/>
      <c r="D227" s="11"/>
      <c r="E227" s="11"/>
      <c r="F227" s="11"/>
    </row>
    <row r="228" spans="2:6" ht="13.5" customHeight="1" x14ac:dyDescent="0.2">
      <c r="B228" s="11"/>
      <c r="C228" s="108"/>
      <c r="D228" s="11"/>
      <c r="E228" s="11"/>
      <c r="F228" s="11"/>
    </row>
    <row r="229" spans="2:6" ht="13.5" customHeight="1" x14ac:dyDescent="0.2">
      <c r="B229" s="11"/>
      <c r="C229" s="108"/>
      <c r="D229" s="11"/>
      <c r="E229" s="11"/>
      <c r="F229" s="11"/>
    </row>
    <row r="230" spans="2:6" ht="13.5" customHeight="1" x14ac:dyDescent="0.2">
      <c r="B230" s="11"/>
      <c r="C230" s="108"/>
      <c r="D230" s="11"/>
      <c r="E230" s="11"/>
      <c r="F230" s="11"/>
    </row>
    <row r="231" spans="2:6" ht="13.5" customHeight="1" x14ac:dyDescent="0.2">
      <c r="B231" s="11"/>
      <c r="C231" s="108"/>
      <c r="D231" s="11"/>
      <c r="E231" s="11"/>
      <c r="F231" s="11"/>
    </row>
    <row r="232" spans="2:6" ht="13.5" customHeight="1" x14ac:dyDescent="0.2">
      <c r="B232" s="11"/>
      <c r="C232" s="108"/>
      <c r="D232" s="11"/>
      <c r="E232" s="11"/>
      <c r="F232" s="11"/>
    </row>
    <row r="233" spans="2:6" ht="13.5" customHeight="1" x14ac:dyDescent="0.2">
      <c r="B233" s="11"/>
      <c r="C233" s="108"/>
      <c r="D233" s="11"/>
      <c r="E233" s="11"/>
      <c r="F233" s="11"/>
    </row>
    <row r="234" spans="2:6" ht="13.5" customHeight="1" x14ac:dyDescent="0.2">
      <c r="B234" s="11"/>
      <c r="C234" s="108"/>
      <c r="D234" s="11"/>
      <c r="E234" s="11"/>
      <c r="F234" s="11"/>
    </row>
    <row r="235" spans="2:6" ht="13.5" customHeight="1" x14ac:dyDescent="0.2">
      <c r="B235" s="11"/>
      <c r="C235" s="108"/>
      <c r="D235" s="11"/>
      <c r="E235" s="11"/>
      <c r="F235" s="11"/>
    </row>
    <row r="236" spans="2:6" ht="13.5" customHeight="1" x14ac:dyDescent="0.2">
      <c r="B236" s="11"/>
      <c r="C236" s="108"/>
      <c r="D236" s="11"/>
      <c r="E236" s="11"/>
      <c r="F236" s="11"/>
    </row>
    <row r="237" spans="2:6" ht="13.5" customHeight="1" x14ac:dyDescent="0.2">
      <c r="B237" s="11"/>
      <c r="C237" s="108"/>
      <c r="D237" s="11"/>
      <c r="E237" s="11"/>
      <c r="F237" s="11"/>
    </row>
    <row r="238" spans="2:6" ht="13.5" customHeight="1" x14ac:dyDescent="0.2">
      <c r="B238" s="11"/>
      <c r="C238" s="108"/>
      <c r="D238" s="11"/>
      <c r="E238" s="11"/>
      <c r="F238" s="11"/>
    </row>
    <row r="239" spans="2:6" ht="13.5" customHeight="1" x14ac:dyDescent="0.2">
      <c r="B239" s="11"/>
      <c r="C239" s="108"/>
      <c r="D239" s="11"/>
      <c r="E239" s="11"/>
      <c r="F239" s="11"/>
    </row>
    <row r="240" spans="2:6" ht="13.5" customHeight="1" x14ac:dyDescent="0.2">
      <c r="B240" s="11"/>
      <c r="C240" s="108"/>
      <c r="D240" s="11"/>
      <c r="E240" s="11"/>
      <c r="F240" s="11"/>
    </row>
    <row r="241" spans="2:6" ht="13.5" customHeight="1" x14ac:dyDescent="0.2">
      <c r="B241" s="11"/>
      <c r="C241" s="108"/>
      <c r="D241" s="11"/>
      <c r="E241" s="11"/>
      <c r="F241" s="11"/>
    </row>
    <row r="242" spans="2:6" ht="13.5" customHeight="1" x14ac:dyDescent="0.2">
      <c r="B242" s="11"/>
      <c r="C242" s="108"/>
      <c r="D242" s="11"/>
      <c r="E242" s="11"/>
      <c r="F242" s="11"/>
    </row>
    <row r="243" spans="2:6" ht="13.5" customHeight="1" x14ac:dyDescent="0.2">
      <c r="B243" s="11"/>
      <c r="C243" s="108"/>
      <c r="D243" s="11"/>
      <c r="E243" s="11"/>
      <c r="F243" s="11"/>
    </row>
    <row r="244" spans="2:6" ht="13.5" customHeight="1" x14ac:dyDescent="0.2">
      <c r="B244" s="11"/>
      <c r="C244" s="108"/>
      <c r="D244" s="11"/>
      <c r="E244" s="11"/>
      <c r="F244" s="11"/>
    </row>
    <row r="245" spans="2:6" ht="13.5" customHeight="1" x14ac:dyDescent="0.2">
      <c r="B245" s="11"/>
      <c r="C245" s="108"/>
      <c r="D245" s="11"/>
      <c r="E245" s="11"/>
      <c r="F245" s="11"/>
    </row>
    <row r="246" spans="2:6" ht="13.5" customHeight="1" x14ac:dyDescent="0.2">
      <c r="B246" s="11"/>
      <c r="C246" s="108"/>
      <c r="D246" s="11"/>
      <c r="E246" s="11"/>
      <c r="F246" s="11"/>
    </row>
    <row r="247" spans="2:6" ht="13.5" customHeight="1" x14ac:dyDescent="0.2">
      <c r="B247" s="11"/>
      <c r="C247" s="108"/>
      <c r="D247" s="11"/>
      <c r="E247" s="11"/>
      <c r="F247" s="11"/>
    </row>
    <row r="248" spans="2:6" ht="13.5" customHeight="1" x14ac:dyDescent="0.2">
      <c r="B248" s="11"/>
      <c r="C248" s="108"/>
      <c r="D248" s="11"/>
      <c r="E248" s="11"/>
      <c r="F248" s="11"/>
    </row>
    <row r="249" spans="2:6" ht="13.5" customHeight="1" x14ac:dyDescent="0.2">
      <c r="B249" s="11"/>
      <c r="C249" s="108"/>
      <c r="D249" s="11"/>
      <c r="E249" s="11"/>
      <c r="F249" s="11"/>
    </row>
    <row r="250" spans="2:6" ht="13.5" customHeight="1" x14ac:dyDescent="0.2">
      <c r="B250" s="11"/>
      <c r="C250" s="108"/>
      <c r="D250" s="11"/>
      <c r="E250" s="11"/>
      <c r="F250" s="11"/>
    </row>
    <row r="251" spans="2:6" ht="13.5" customHeight="1" x14ac:dyDescent="0.2">
      <c r="B251" s="11"/>
      <c r="C251" s="108"/>
      <c r="D251" s="11"/>
      <c r="E251" s="11"/>
      <c r="F251" s="11"/>
    </row>
    <row r="252" spans="2:6" ht="13.5" customHeight="1" x14ac:dyDescent="0.2">
      <c r="B252" s="11"/>
      <c r="C252" s="108"/>
      <c r="D252" s="11"/>
      <c r="E252" s="11"/>
      <c r="F252" s="11"/>
    </row>
    <row r="253" spans="2:6" ht="13.5" customHeight="1" x14ac:dyDescent="0.2">
      <c r="B253" s="11"/>
      <c r="C253" s="108"/>
      <c r="D253" s="11"/>
      <c r="E253" s="11"/>
      <c r="F253" s="11"/>
    </row>
    <row r="254" spans="2:6" ht="13.5" customHeight="1" x14ac:dyDescent="0.2">
      <c r="B254" s="11"/>
      <c r="C254" s="108"/>
      <c r="D254" s="11"/>
      <c r="E254" s="11"/>
      <c r="F254" s="11"/>
    </row>
    <row r="255" spans="2:6" ht="13.5" customHeight="1" x14ac:dyDescent="0.2">
      <c r="B255" s="11"/>
      <c r="C255" s="108"/>
      <c r="D255" s="11"/>
      <c r="E255" s="11"/>
      <c r="F255" s="11"/>
    </row>
    <row r="256" spans="2:6" ht="13.5" customHeight="1" x14ac:dyDescent="0.2">
      <c r="B256" s="11"/>
      <c r="C256" s="108"/>
      <c r="D256" s="11"/>
      <c r="E256" s="11"/>
      <c r="F256" s="11"/>
    </row>
    <row r="257" spans="2:6" ht="13.5" customHeight="1" x14ac:dyDescent="0.2">
      <c r="B257" s="11"/>
      <c r="C257" s="108"/>
      <c r="D257" s="11"/>
      <c r="E257" s="11"/>
      <c r="F257" s="11"/>
    </row>
    <row r="258" spans="2:6" ht="13.5" customHeight="1" x14ac:dyDescent="0.2">
      <c r="B258" s="11"/>
      <c r="C258" s="108"/>
      <c r="D258" s="11"/>
      <c r="E258" s="11"/>
      <c r="F258" s="11"/>
    </row>
    <row r="259" spans="2:6" ht="13.5" customHeight="1" x14ac:dyDescent="0.2">
      <c r="B259" s="11"/>
      <c r="C259" s="108"/>
      <c r="D259" s="11"/>
      <c r="E259" s="11"/>
      <c r="F259" s="11"/>
    </row>
    <row r="260" spans="2:6" ht="13.5" customHeight="1" x14ac:dyDescent="0.2">
      <c r="B260" s="11"/>
      <c r="C260" s="108"/>
      <c r="D260" s="11"/>
      <c r="E260" s="11"/>
      <c r="F260" s="11"/>
    </row>
    <row r="261" spans="2:6" ht="13.5" customHeight="1" x14ac:dyDescent="0.2">
      <c r="B261" s="11"/>
      <c r="C261" s="108"/>
      <c r="D261" s="11"/>
      <c r="E261" s="11"/>
      <c r="F261" s="11"/>
    </row>
    <row r="262" spans="2:6" ht="13.5" customHeight="1" x14ac:dyDescent="0.2">
      <c r="B262" s="11"/>
      <c r="C262" s="108"/>
      <c r="D262" s="11"/>
      <c r="E262" s="11"/>
      <c r="F262" s="11"/>
    </row>
    <row r="263" spans="2:6" ht="13.5" customHeight="1" x14ac:dyDescent="0.2">
      <c r="B263" s="11"/>
      <c r="C263" s="108"/>
      <c r="D263" s="11"/>
      <c r="E263" s="11"/>
      <c r="F263" s="11"/>
    </row>
    <row r="264" spans="2:6" ht="13.5" customHeight="1" x14ac:dyDescent="0.2">
      <c r="B264" s="11"/>
      <c r="C264" s="108"/>
      <c r="D264" s="11"/>
      <c r="E264" s="11"/>
      <c r="F264" s="11"/>
    </row>
    <row r="265" spans="2:6" ht="13.5" customHeight="1" x14ac:dyDescent="0.2">
      <c r="B265" s="11"/>
      <c r="C265" s="108"/>
      <c r="D265" s="11"/>
      <c r="E265" s="11"/>
      <c r="F265" s="11"/>
    </row>
    <row r="266" spans="2:6" ht="13.5" customHeight="1" x14ac:dyDescent="0.2">
      <c r="B266" s="11"/>
      <c r="C266" s="108"/>
      <c r="D266" s="11"/>
      <c r="E266" s="11"/>
      <c r="F266" s="11"/>
    </row>
    <row r="267" spans="2:6" ht="13.5" customHeight="1" x14ac:dyDescent="0.2">
      <c r="B267" s="11"/>
      <c r="C267" s="108"/>
      <c r="D267" s="11"/>
      <c r="E267" s="11"/>
      <c r="F267" s="11"/>
    </row>
    <row r="268" spans="2:6" ht="13.5" customHeight="1" x14ac:dyDescent="0.2">
      <c r="B268" s="11"/>
      <c r="C268" s="108"/>
      <c r="D268" s="11"/>
      <c r="E268" s="11"/>
      <c r="F268" s="11"/>
    </row>
    <row r="269" spans="2:6" ht="13.5" customHeight="1" x14ac:dyDescent="0.2">
      <c r="B269" s="11"/>
      <c r="C269" s="108"/>
      <c r="D269" s="11"/>
      <c r="E269" s="11"/>
      <c r="F269" s="11"/>
    </row>
    <row r="270" spans="2:6" ht="13.5" customHeight="1" x14ac:dyDescent="0.2">
      <c r="B270" s="11"/>
      <c r="C270" s="108"/>
      <c r="D270" s="11"/>
      <c r="E270" s="11"/>
      <c r="F270" s="11"/>
    </row>
    <row r="271" spans="2:6" ht="13.5" customHeight="1" x14ac:dyDescent="0.2">
      <c r="B271" s="11"/>
      <c r="C271" s="108"/>
      <c r="D271" s="11"/>
      <c r="E271" s="11"/>
      <c r="F271" s="11"/>
    </row>
    <row r="272" spans="2:6" ht="13.5" customHeight="1" x14ac:dyDescent="0.2">
      <c r="B272" s="11"/>
      <c r="C272" s="108"/>
      <c r="D272" s="11"/>
      <c r="E272" s="11"/>
      <c r="F272" s="11"/>
    </row>
    <row r="273" spans="2:6" ht="13.5" customHeight="1" x14ac:dyDescent="0.2">
      <c r="B273" s="11"/>
      <c r="C273" s="108"/>
      <c r="D273" s="11"/>
      <c r="E273" s="11"/>
      <c r="F273" s="11"/>
    </row>
    <row r="274" spans="2:6" ht="13.5" customHeight="1" x14ac:dyDescent="0.2">
      <c r="B274" s="11"/>
      <c r="C274" s="108"/>
      <c r="D274" s="11"/>
      <c r="E274" s="11"/>
      <c r="F274" s="11"/>
    </row>
    <row r="275" spans="2:6" ht="13.5" customHeight="1" x14ac:dyDescent="0.2">
      <c r="B275" s="11"/>
      <c r="C275" s="108"/>
      <c r="D275" s="11"/>
      <c r="E275" s="11"/>
      <c r="F275" s="11"/>
    </row>
    <row r="276" spans="2:6" ht="13.5" customHeight="1" x14ac:dyDescent="0.2">
      <c r="B276" s="11"/>
      <c r="C276" s="108"/>
      <c r="D276" s="11"/>
      <c r="E276" s="11"/>
      <c r="F276" s="11"/>
    </row>
    <row r="277" spans="2:6" ht="13.5" customHeight="1" x14ac:dyDescent="0.2">
      <c r="B277" s="11"/>
      <c r="C277" s="108"/>
      <c r="D277" s="11"/>
      <c r="E277" s="11"/>
      <c r="F277" s="11"/>
    </row>
    <row r="278" spans="2:6" ht="13.5" customHeight="1" x14ac:dyDescent="0.2">
      <c r="B278" s="11"/>
      <c r="C278" s="108"/>
      <c r="D278" s="11"/>
      <c r="E278" s="11"/>
      <c r="F278" s="11"/>
    </row>
    <row r="279" spans="2:6" ht="13.5" customHeight="1" x14ac:dyDescent="0.2">
      <c r="B279" s="11"/>
      <c r="C279" s="108"/>
      <c r="D279" s="11"/>
      <c r="E279" s="11"/>
      <c r="F279" s="11"/>
    </row>
    <row r="280" spans="2:6" ht="13.5" customHeight="1" x14ac:dyDescent="0.2">
      <c r="B280" s="11"/>
      <c r="C280" s="108"/>
      <c r="D280" s="11"/>
      <c r="E280" s="11"/>
      <c r="F280" s="11"/>
    </row>
    <row r="281" spans="2:6" ht="13.5" customHeight="1" x14ac:dyDescent="0.2">
      <c r="B281" s="11"/>
      <c r="C281" s="108"/>
      <c r="D281" s="11"/>
      <c r="E281" s="11"/>
      <c r="F281" s="11"/>
    </row>
    <row r="282" spans="2:6" ht="13.5" customHeight="1" x14ac:dyDescent="0.2">
      <c r="B282" s="11"/>
      <c r="C282" s="108"/>
      <c r="D282" s="11"/>
      <c r="E282" s="11"/>
      <c r="F282" s="11"/>
    </row>
    <row r="283" spans="2:6" ht="13.5" customHeight="1" x14ac:dyDescent="0.2">
      <c r="B283" s="11"/>
      <c r="C283" s="108"/>
      <c r="D283" s="11"/>
      <c r="E283" s="11"/>
      <c r="F283" s="11"/>
    </row>
    <row r="284" spans="2:6" ht="13.5" customHeight="1" x14ac:dyDescent="0.2">
      <c r="B284" s="11"/>
      <c r="C284" s="108"/>
      <c r="D284" s="11"/>
      <c r="E284" s="11"/>
      <c r="F284" s="11"/>
    </row>
    <row r="285" spans="2:6" ht="13.5" customHeight="1" x14ac:dyDescent="0.2">
      <c r="B285" s="11"/>
      <c r="C285" s="108"/>
      <c r="D285" s="11"/>
      <c r="E285" s="11"/>
      <c r="F285" s="11"/>
    </row>
    <row r="286" spans="2:6" ht="13.5" customHeight="1" x14ac:dyDescent="0.2">
      <c r="B286" s="11"/>
      <c r="C286" s="108"/>
      <c r="D286" s="11"/>
      <c r="E286" s="11"/>
      <c r="F286" s="11"/>
    </row>
    <row r="287" spans="2:6" ht="13.5" customHeight="1" x14ac:dyDescent="0.2">
      <c r="B287" s="11"/>
      <c r="C287" s="108"/>
      <c r="D287" s="11"/>
      <c r="E287" s="11"/>
      <c r="F287" s="11"/>
    </row>
    <row r="288" spans="2:6" ht="13.5" customHeight="1" x14ac:dyDescent="0.2">
      <c r="B288" s="11"/>
      <c r="C288" s="108"/>
      <c r="D288" s="11"/>
      <c r="E288" s="11"/>
      <c r="F288" s="11"/>
    </row>
    <row r="289" spans="2:6" ht="13.5" customHeight="1" x14ac:dyDescent="0.2">
      <c r="B289" s="11"/>
      <c r="C289" s="108"/>
      <c r="D289" s="11"/>
      <c r="E289" s="11"/>
      <c r="F289" s="11"/>
    </row>
    <row r="290" spans="2:6" ht="13.5" customHeight="1" x14ac:dyDescent="0.2">
      <c r="B290" s="11"/>
      <c r="C290" s="108"/>
      <c r="D290" s="11"/>
      <c r="E290" s="11"/>
      <c r="F290" s="11"/>
    </row>
    <row r="291" spans="2:6" ht="13.5" customHeight="1" x14ac:dyDescent="0.2">
      <c r="B291" s="11"/>
      <c r="C291" s="108"/>
      <c r="D291" s="11"/>
      <c r="E291" s="11"/>
      <c r="F291" s="11"/>
    </row>
    <row r="292" spans="2:6" ht="13.5" customHeight="1" x14ac:dyDescent="0.2">
      <c r="B292" s="11"/>
      <c r="C292" s="108"/>
      <c r="D292" s="11"/>
      <c r="E292" s="11"/>
      <c r="F292" s="11"/>
    </row>
    <row r="293" spans="2:6" ht="13.5" customHeight="1" x14ac:dyDescent="0.2">
      <c r="B293" s="11"/>
      <c r="C293" s="108"/>
      <c r="D293" s="11"/>
      <c r="E293" s="11"/>
      <c r="F293" s="11"/>
    </row>
    <row r="294" spans="2:6" ht="13.5" customHeight="1" x14ac:dyDescent="0.2">
      <c r="B294" s="11"/>
      <c r="C294" s="108"/>
      <c r="D294" s="11"/>
      <c r="E294" s="11"/>
      <c r="F294" s="11"/>
    </row>
    <row r="295" spans="2:6" ht="13.5" customHeight="1" x14ac:dyDescent="0.2">
      <c r="B295" s="11"/>
      <c r="C295" s="108"/>
      <c r="D295" s="11"/>
      <c r="E295" s="11"/>
      <c r="F295" s="11"/>
    </row>
    <row r="296" spans="2:6" ht="13.5" customHeight="1" x14ac:dyDescent="0.2">
      <c r="B296" s="11"/>
      <c r="C296" s="108"/>
      <c r="D296" s="11"/>
      <c r="E296" s="11"/>
      <c r="F296" s="11"/>
    </row>
    <row r="297" spans="2:6" ht="13.5" customHeight="1" x14ac:dyDescent="0.2">
      <c r="B297" s="11"/>
      <c r="C297" s="108"/>
      <c r="D297" s="11"/>
      <c r="E297" s="11"/>
      <c r="F297" s="11"/>
    </row>
    <row r="298" spans="2:6" ht="13.5" customHeight="1" x14ac:dyDescent="0.2">
      <c r="B298" s="11"/>
      <c r="C298" s="108"/>
      <c r="D298" s="11"/>
      <c r="E298" s="11"/>
      <c r="F298" s="11"/>
    </row>
    <row r="299" spans="2:6" ht="13.5" customHeight="1" x14ac:dyDescent="0.2">
      <c r="B299" s="11"/>
      <c r="C299" s="108"/>
      <c r="D299" s="11"/>
      <c r="E299" s="11"/>
      <c r="F299" s="11"/>
    </row>
    <row r="300" spans="2:6" ht="13.5" customHeight="1" x14ac:dyDescent="0.2">
      <c r="B300" s="11"/>
      <c r="C300" s="108"/>
      <c r="D300" s="11"/>
      <c r="E300" s="11"/>
      <c r="F300" s="11"/>
    </row>
    <row r="301" spans="2:6" ht="13.5" customHeight="1" x14ac:dyDescent="0.2">
      <c r="B301" s="11"/>
      <c r="C301" s="108"/>
      <c r="D301" s="11"/>
      <c r="E301" s="11"/>
      <c r="F301" s="11"/>
    </row>
    <row r="302" spans="2:6" ht="13.5" customHeight="1" x14ac:dyDescent="0.2">
      <c r="B302" s="11"/>
      <c r="C302" s="108"/>
      <c r="D302" s="11"/>
      <c r="E302" s="11"/>
      <c r="F302" s="11"/>
    </row>
    <row r="303" spans="2:6" ht="13.5" customHeight="1" x14ac:dyDescent="0.2">
      <c r="B303" s="11"/>
      <c r="C303" s="108"/>
      <c r="D303" s="11"/>
      <c r="E303" s="11"/>
      <c r="F303" s="11"/>
    </row>
    <row r="304" spans="2:6" ht="13.5" customHeight="1" x14ac:dyDescent="0.2">
      <c r="B304" s="11"/>
      <c r="C304" s="108"/>
      <c r="D304" s="11"/>
      <c r="E304" s="11"/>
      <c r="F304" s="11"/>
    </row>
    <row r="305" spans="2:6" ht="13.5" customHeight="1" x14ac:dyDescent="0.2">
      <c r="B305" s="11"/>
      <c r="C305" s="108"/>
      <c r="D305" s="11"/>
      <c r="E305" s="11"/>
      <c r="F305" s="11"/>
    </row>
    <row r="306" spans="2:6" ht="13.5" customHeight="1" x14ac:dyDescent="0.2">
      <c r="B306" s="11"/>
      <c r="C306" s="108"/>
      <c r="D306" s="11"/>
      <c r="E306" s="11"/>
      <c r="F306" s="11"/>
    </row>
    <row r="307" spans="2:6" ht="13.5" customHeight="1" x14ac:dyDescent="0.2">
      <c r="B307" s="11"/>
      <c r="C307" s="108"/>
      <c r="D307" s="11"/>
      <c r="E307" s="11"/>
      <c r="F307" s="11"/>
    </row>
    <row r="308" spans="2:6" ht="13.5" customHeight="1" x14ac:dyDescent="0.2">
      <c r="B308" s="11"/>
      <c r="C308" s="108"/>
      <c r="D308" s="11"/>
      <c r="E308" s="11"/>
      <c r="F308" s="11"/>
    </row>
    <row r="309" spans="2:6" ht="13.5" customHeight="1" x14ac:dyDescent="0.2">
      <c r="B309" s="11"/>
      <c r="C309" s="108"/>
      <c r="D309" s="11"/>
      <c r="E309" s="11"/>
      <c r="F309" s="11"/>
    </row>
    <row r="310" spans="2:6" ht="13.5" customHeight="1" x14ac:dyDescent="0.2">
      <c r="B310" s="11"/>
      <c r="C310" s="108"/>
      <c r="D310" s="11"/>
      <c r="E310" s="11"/>
      <c r="F310" s="11"/>
    </row>
    <row r="311" spans="2:6" ht="13.5" customHeight="1" x14ac:dyDescent="0.2">
      <c r="B311" s="11"/>
      <c r="C311" s="108"/>
      <c r="D311" s="11"/>
      <c r="E311" s="11"/>
      <c r="F311" s="11"/>
    </row>
    <row r="312" spans="2:6" ht="13.5" customHeight="1" x14ac:dyDescent="0.2">
      <c r="B312" s="11"/>
      <c r="C312" s="108"/>
      <c r="D312" s="11"/>
      <c r="E312" s="11"/>
      <c r="F312" s="11"/>
    </row>
    <row r="313" spans="2:6" ht="13.5" customHeight="1" x14ac:dyDescent="0.2">
      <c r="B313" s="11"/>
      <c r="C313" s="108"/>
      <c r="D313" s="11"/>
      <c r="E313" s="11"/>
      <c r="F313" s="11"/>
    </row>
    <row r="314" spans="2:6" ht="13.5" customHeight="1" x14ac:dyDescent="0.2">
      <c r="B314" s="11"/>
      <c r="C314" s="108"/>
      <c r="D314" s="11"/>
      <c r="E314" s="11"/>
      <c r="F314" s="11"/>
    </row>
    <row r="315" spans="2:6" ht="13.5" customHeight="1" x14ac:dyDescent="0.2">
      <c r="B315" s="11"/>
      <c r="C315" s="108"/>
      <c r="D315" s="11"/>
      <c r="E315" s="11"/>
      <c r="F315" s="11"/>
    </row>
    <row r="316" spans="2:6" ht="13.5" customHeight="1" x14ac:dyDescent="0.2">
      <c r="B316" s="11"/>
      <c r="C316" s="108"/>
      <c r="D316" s="11"/>
      <c r="E316" s="11"/>
      <c r="F316" s="11"/>
    </row>
    <row r="317" spans="2:6" ht="13.5" customHeight="1" x14ac:dyDescent="0.2">
      <c r="B317" s="11"/>
      <c r="C317" s="108"/>
      <c r="D317" s="11"/>
      <c r="E317" s="11"/>
      <c r="F317" s="11"/>
    </row>
    <row r="318" spans="2:6" ht="13.5" customHeight="1" x14ac:dyDescent="0.2">
      <c r="B318" s="11"/>
      <c r="C318" s="108"/>
      <c r="D318" s="11"/>
      <c r="E318" s="11"/>
      <c r="F318" s="11"/>
    </row>
    <row r="319" spans="2:6" ht="13.5" customHeight="1" x14ac:dyDescent="0.2">
      <c r="B319" s="11"/>
      <c r="C319" s="108"/>
      <c r="D319" s="11"/>
      <c r="E319" s="11"/>
      <c r="F319" s="11"/>
    </row>
    <row r="320" spans="2:6" ht="13.5" customHeight="1" x14ac:dyDescent="0.2">
      <c r="B320" s="11"/>
      <c r="C320" s="108"/>
      <c r="D320" s="11"/>
      <c r="E320" s="11"/>
      <c r="F320" s="11"/>
    </row>
    <row r="321" spans="2:6" ht="13.5" customHeight="1" x14ac:dyDescent="0.2">
      <c r="B321" s="11"/>
      <c r="C321" s="108"/>
      <c r="D321" s="11"/>
      <c r="E321" s="11"/>
      <c r="F321" s="11"/>
    </row>
    <row r="322" spans="2:6" ht="13.5" customHeight="1" x14ac:dyDescent="0.2">
      <c r="B322" s="11"/>
      <c r="C322" s="108"/>
      <c r="D322" s="11"/>
      <c r="E322" s="11"/>
      <c r="F322" s="11"/>
    </row>
    <row r="323" spans="2:6" ht="13.5" customHeight="1" x14ac:dyDescent="0.2">
      <c r="B323" s="11"/>
      <c r="C323" s="108"/>
      <c r="D323" s="11"/>
      <c r="E323" s="11"/>
      <c r="F323" s="11"/>
    </row>
    <row r="324" spans="2:6" ht="13.5" customHeight="1" x14ac:dyDescent="0.2">
      <c r="B324" s="11"/>
      <c r="C324" s="108"/>
      <c r="D324" s="11"/>
      <c r="E324" s="11"/>
      <c r="F324" s="11"/>
    </row>
    <row r="325" spans="2:6" ht="13.5" customHeight="1" x14ac:dyDescent="0.2">
      <c r="B325" s="11"/>
      <c r="C325" s="108"/>
      <c r="D325" s="11"/>
      <c r="E325" s="11"/>
      <c r="F325" s="11"/>
    </row>
    <row r="326" spans="2:6" ht="13.5" customHeight="1" x14ac:dyDescent="0.2">
      <c r="B326" s="11"/>
      <c r="C326" s="108"/>
      <c r="D326" s="11"/>
      <c r="E326" s="11"/>
      <c r="F326" s="11"/>
    </row>
    <row r="327" spans="2:6" ht="13.5" customHeight="1" x14ac:dyDescent="0.2">
      <c r="B327" s="11"/>
      <c r="C327" s="108"/>
      <c r="D327" s="11"/>
      <c r="E327" s="11"/>
      <c r="F327" s="11"/>
    </row>
    <row r="328" spans="2:6" ht="13.5" customHeight="1" x14ac:dyDescent="0.2">
      <c r="B328" s="11"/>
      <c r="C328" s="108"/>
      <c r="D328" s="11"/>
      <c r="E328" s="11"/>
      <c r="F328" s="11"/>
    </row>
    <row r="329" spans="2:6" ht="13.5" customHeight="1" x14ac:dyDescent="0.2">
      <c r="B329" s="11"/>
      <c r="C329" s="108"/>
      <c r="D329" s="11"/>
      <c r="E329" s="11"/>
      <c r="F329" s="11"/>
    </row>
    <row r="330" spans="2:6" ht="13.5" customHeight="1" x14ac:dyDescent="0.2">
      <c r="B330" s="11"/>
      <c r="C330" s="108"/>
      <c r="D330" s="11"/>
      <c r="E330" s="11"/>
      <c r="F330" s="11"/>
    </row>
    <row r="331" spans="2:6" ht="13.5" customHeight="1" x14ac:dyDescent="0.2">
      <c r="B331" s="11"/>
      <c r="C331" s="108"/>
      <c r="D331" s="11"/>
      <c r="E331" s="11"/>
      <c r="F331" s="11"/>
    </row>
    <row r="332" spans="2:6" ht="13.5" customHeight="1" x14ac:dyDescent="0.2">
      <c r="B332" s="11"/>
      <c r="C332" s="108"/>
      <c r="D332" s="11"/>
      <c r="E332" s="11"/>
      <c r="F332" s="11"/>
    </row>
    <row r="333" spans="2:6" ht="13.5" customHeight="1" x14ac:dyDescent="0.2">
      <c r="B333" s="11"/>
      <c r="C333" s="108"/>
      <c r="D333" s="11"/>
      <c r="E333" s="11"/>
      <c r="F333" s="11"/>
    </row>
    <row r="334" spans="2:6" ht="13.5" customHeight="1" x14ac:dyDescent="0.2">
      <c r="B334" s="11"/>
      <c r="C334" s="108"/>
      <c r="D334" s="11"/>
      <c r="E334" s="11"/>
      <c r="F334" s="11"/>
    </row>
    <row r="335" spans="2:6" ht="13.5" customHeight="1" x14ac:dyDescent="0.2">
      <c r="B335" s="11"/>
      <c r="C335" s="108"/>
      <c r="D335" s="11"/>
      <c r="E335" s="11"/>
      <c r="F335" s="11"/>
    </row>
    <row r="336" spans="2:6" ht="13.5" customHeight="1" x14ac:dyDescent="0.2">
      <c r="B336" s="11"/>
      <c r="C336" s="108"/>
      <c r="D336" s="11"/>
      <c r="E336" s="11"/>
      <c r="F336" s="11"/>
    </row>
    <row r="337" spans="2:6" ht="13.5" customHeight="1" x14ac:dyDescent="0.2">
      <c r="B337" s="11"/>
      <c r="C337" s="108"/>
      <c r="D337" s="11"/>
      <c r="E337" s="11"/>
      <c r="F337" s="11"/>
    </row>
    <row r="338" spans="2:6" ht="13.5" customHeight="1" x14ac:dyDescent="0.2">
      <c r="B338" s="11"/>
      <c r="C338" s="108"/>
      <c r="D338" s="11"/>
      <c r="E338" s="11"/>
      <c r="F338" s="11"/>
    </row>
    <row r="339" spans="2:6" ht="13.5" customHeight="1" x14ac:dyDescent="0.2">
      <c r="B339" s="11"/>
      <c r="C339" s="108"/>
      <c r="D339" s="11"/>
      <c r="E339" s="11"/>
      <c r="F339" s="11"/>
    </row>
    <row r="340" spans="2:6" ht="13.5" customHeight="1" x14ac:dyDescent="0.2">
      <c r="B340" s="11"/>
      <c r="C340" s="108"/>
      <c r="D340" s="11"/>
      <c r="E340" s="11"/>
      <c r="F340" s="11"/>
    </row>
    <row r="341" spans="2:6" ht="13.5" customHeight="1" x14ac:dyDescent="0.2">
      <c r="B341" s="11"/>
      <c r="C341" s="108"/>
      <c r="D341" s="11"/>
      <c r="E341" s="11"/>
      <c r="F341" s="11"/>
    </row>
    <row r="342" spans="2:6" ht="13.5" customHeight="1" x14ac:dyDescent="0.2">
      <c r="B342" s="11"/>
      <c r="C342" s="108"/>
      <c r="D342" s="11"/>
      <c r="E342" s="11"/>
      <c r="F342" s="11"/>
    </row>
    <row r="343" spans="2:6" ht="13.5" customHeight="1" x14ac:dyDescent="0.2">
      <c r="B343" s="11"/>
      <c r="C343" s="108"/>
      <c r="D343" s="11"/>
      <c r="E343" s="11"/>
      <c r="F343" s="11"/>
    </row>
    <row r="344" spans="2:6" ht="13.5" customHeight="1" x14ac:dyDescent="0.2">
      <c r="B344" s="11"/>
      <c r="C344" s="108"/>
      <c r="D344" s="11"/>
      <c r="E344" s="11"/>
      <c r="F344" s="11"/>
    </row>
    <row r="345" spans="2:6" ht="13.5" customHeight="1" x14ac:dyDescent="0.2">
      <c r="B345" s="11"/>
      <c r="C345" s="108"/>
      <c r="D345" s="11"/>
      <c r="E345" s="11"/>
      <c r="F345" s="11"/>
    </row>
    <row r="346" spans="2:6" ht="13.5" customHeight="1" x14ac:dyDescent="0.2">
      <c r="B346" s="11"/>
      <c r="C346" s="108"/>
      <c r="D346" s="11"/>
      <c r="E346" s="11"/>
      <c r="F346" s="11"/>
    </row>
    <row r="347" spans="2:6" ht="13.5" customHeight="1" x14ac:dyDescent="0.2">
      <c r="B347" s="11"/>
      <c r="C347" s="108"/>
      <c r="D347" s="11"/>
      <c r="E347" s="11"/>
      <c r="F347" s="11"/>
    </row>
    <row r="348" spans="2:6" ht="13.5" customHeight="1" x14ac:dyDescent="0.2">
      <c r="B348" s="11"/>
      <c r="C348" s="108"/>
      <c r="D348" s="11"/>
      <c r="E348" s="11"/>
      <c r="F348" s="11"/>
    </row>
    <row r="349" spans="2:6" ht="13.5" customHeight="1" x14ac:dyDescent="0.2">
      <c r="B349" s="11"/>
      <c r="C349" s="108"/>
      <c r="D349" s="11"/>
      <c r="E349" s="11"/>
      <c r="F349" s="11"/>
    </row>
    <row r="350" spans="2:6" ht="13.5" customHeight="1" x14ac:dyDescent="0.2">
      <c r="B350" s="11"/>
      <c r="C350" s="108"/>
      <c r="D350" s="11"/>
      <c r="E350" s="11"/>
      <c r="F350" s="11"/>
    </row>
    <row r="351" spans="2:6" ht="13.5" customHeight="1" x14ac:dyDescent="0.2">
      <c r="B351" s="11"/>
      <c r="C351" s="108"/>
      <c r="D351" s="11"/>
      <c r="E351" s="11"/>
      <c r="F351" s="11"/>
    </row>
    <row r="352" spans="2:6" ht="13.5" customHeight="1" x14ac:dyDescent="0.2">
      <c r="B352" s="11"/>
      <c r="C352" s="108"/>
      <c r="D352" s="11"/>
      <c r="E352" s="11"/>
      <c r="F352" s="11"/>
    </row>
    <row r="353" spans="2:6" ht="13.5" customHeight="1" x14ac:dyDescent="0.2">
      <c r="B353" s="11"/>
      <c r="C353" s="108"/>
      <c r="D353" s="11"/>
      <c r="E353" s="11"/>
      <c r="F353" s="11"/>
    </row>
    <row r="354" spans="2:6" ht="13.5" customHeight="1" x14ac:dyDescent="0.2">
      <c r="B354" s="11"/>
      <c r="C354" s="108"/>
      <c r="D354" s="11"/>
      <c r="E354" s="11"/>
      <c r="F354" s="11"/>
    </row>
    <row r="355" spans="2:6" ht="13.5" customHeight="1" x14ac:dyDescent="0.2">
      <c r="B355" s="11"/>
      <c r="C355" s="108"/>
      <c r="D355" s="11"/>
      <c r="E355" s="11"/>
      <c r="F355" s="11"/>
    </row>
    <row r="356" spans="2:6" ht="13.5" customHeight="1" x14ac:dyDescent="0.2">
      <c r="B356" s="11"/>
      <c r="C356" s="108"/>
      <c r="D356" s="11"/>
      <c r="E356" s="11"/>
      <c r="F356" s="11"/>
    </row>
    <row r="357" spans="2:6" ht="13.5" customHeight="1" x14ac:dyDescent="0.2">
      <c r="B357" s="11"/>
      <c r="C357" s="108"/>
      <c r="D357" s="11"/>
      <c r="E357" s="11"/>
      <c r="F357" s="11"/>
    </row>
    <row r="358" spans="2:6" ht="13.5" customHeight="1" x14ac:dyDescent="0.2">
      <c r="B358" s="11"/>
      <c r="C358" s="108"/>
      <c r="D358" s="11"/>
      <c r="E358" s="11"/>
      <c r="F358" s="11"/>
    </row>
    <row r="359" spans="2:6" ht="13.5" customHeight="1" x14ac:dyDescent="0.2">
      <c r="B359" s="11"/>
      <c r="C359" s="108"/>
      <c r="D359" s="11"/>
      <c r="E359" s="11"/>
      <c r="F359" s="11"/>
    </row>
    <row r="360" spans="2:6" ht="13.5" customHeight="1" x14ac:dyDescent="0.2">
      <c r="B360" s="11"/>
      <c r="C360" s="108"/>
      <c r="D360" s="11"/>
      <c r="E360" s="11"/>
      <c r="F360" s="11"/>
    </row>
    <row r="361" spans="2:6" ht="13.5" customHeight="1" x14ac:dyDescent="0.2">
      <c r="B361" s="11"/>
      <c r="C361" s="108"/>
      <c r="D361" s="11"/>
      <c r="E361" s="11"/>
      <c r="F361" s="11"/>
    </row>
    <row r="362" spans="2:6" ht="13.5" customHeight="1" x14ac:dyDescent="0.2">
      <c r="B362" s="11"/>
      <c r="C362" s="108"/>
      <c r="D362" s="11"/>
      <c r="E362" s="11"/>
      <c r="F362" s="11"/>
    </row>
    <row r="363" spans="2:6" ht="13.5" customHeight="1" x14ac:dyDescent="0.2">
      <c r="B363" s="11"/>
      <c r="C363" s="108"/>
      <c r="D363" s="11"/>
      <c r="E363" s="11"/>
      <c r="F363" s="11"/>
    </row>
    <row r="364" spans="2:6" ht="13.5" customHeight="1" x14ac:dyDescent="0.2">
      <c r="B364" s="11"/>
      <c r="C364" s="108"/>
      <c r="D364" s="11"/>
      <c r="E364" s="11"/>
      <c r="F364" s="11"/>
    </row>
    <row r="365" spans="2:6" ht="13.5" customHeight="1" x14ac:dyDescent="0.2">
      <c r="B365" s="11"/>
      <c r="C365" s="108"/>
      <c r="D365" s="11"/>
      <c r="E365" s="11"/>
      <c r="F365" s="11"/>
    </row>
    <row r="366" spans="2:6" ht="13.5" customHeight="1" x14ac:dyDescent="0.2">
      <c r="B366" s="11"/>
      <c r="C366" s="108"/>
      <c r="D366" s="11"/>
      <c r="E366" s="11"/>
      <c r="F366" s="11"/>
    </row>
    <row r="367" spans="2:6" ht="13.5" customHeight="1" x14ac:dyDescent="0.2">
      <c r="B367" s="11"/>
      <c r="C367" s="108"/>
      <c r="D367" s="11"/>
      <c r="E367" s="11"/>
      <c r="F367" s="11"/>
    </row>
    <row r="368" spans="2:6" ht="13.5" customHeight="1" x14ac:dyDescent="0.2">
      <c r="B368" s="11"/>
      <c r="C368" s="108"/>
      <c r="D368" s="11"/>
      <c r="E368" s="11"/>
      <c r="F368" s="11"/>
    </row>
    <row r="369" spans="2:6" ht="13.5" customHeight="1" x14ac:dyDescent="0.2">
      <c r="B369" s="11"/>
      <c r="C369" s="108"/>
      <c r="D369" s="11"/>
      <c r="E369" s="11"/>
      <c r="F369" s="11"/>
    </row>
    <row r="370" spans="2:6" ht="13.5" customHeight="1" x14ac:dyDescent="0.2">
      <c r="B370" s="11"/>
      <c r="C370" s="108"/>
      <c r="D370" s="11"/>
      <c r="E370" s="11"/>
      <c r="F370" s="11"/>
    </row>
    <row r="371" spans="2:6" ht="13.5" customHeight="1" x14ac:dyDescent="0.2">
      <c r="B371" s="11"/>
      <c r="C371" s="108"/>
      <c r="D371" s="11"/>
      <c r="E371" s="11"/>
      <c r="F371" s="11"/>
    </row>
    <row r="372" spans="2:6" ht="13.5" customHeight="1" x14ac:dyDescent="0.2">
      <c r="B372" s="11"/>
      <c r="C372" s="108"/>
      <c r="D372" s="11"/>
      <c r="E372" s="11"/>
      <c r="F372" s="11"/>
    </row>
    <row r="373" spans="2:6" ht="13.5" customHeight="1" x14ac:dyDescent="0.2">
      <c r="B373" s="11"/>
      <c r="C373" s="108"/>
      <c r="D373" s="11"/>
      <c r="E373" s="11"/>
      <c r="F373" s="11"/>
    </row>
    <row r="374" spans="2:6" ht="13.5" customHeight="1" x14ac:dyDescent="0.2">
      <c r="B374" s="11"/>
      <c r="C374" s="108"/>
      <c r="D374" s="11"/>
      <c r="E374" s="11"/>
      <c r="F374" s="11"/>
    </row>
    <row r="375" spans="2:6" ht="13.5" customHeight="1" x14ac:dyDescent="0.2">
      <c r="B375" s="11"/>
      <c r="C375" s="108"/>
      <c r="D375" s="11"/>
      <c r="E375" s="11"/>
      <c r="F375" s="11"/>
    </row>
    <row r="376" spans="2:6" ht="13.5" customHeight="1" x14ac:dyDescent="0.2">
      <c r="B376" s="11"/>
      <c r="C376" s="108"/>
      <c r="D376" s="11"/>
      <c r="E376" s="11"/>
      <c r="F376" s="11"/>
    </row>
    <row r="377" spans="2:6" ht="13.5" customHeight="1" x14ac:dyDescent="0.2">
      <c r="B377" s="11"/>
      <c r="C377" s="108"/>
      <c r="D377" s="11"/>
      <c r="E377" s="11"/>
      <c r="F377" s="11"/>
    </row>
    <row r="378" spans="2:6" ht="13.5" customHeight="1" x14ac:dyDescent="0.2">
      <c r="B378" s="11"/>
      <c r="C378" s="108"/>
      <c r="D378" s="11"/>
      <c r="E378" s="11"/>
      <c r="F378" s="11"/>
    </row>
    <row r="379" spans="2:6" ht="13.5" customHeight="1" x14ac:dyDescent="0.2">
      <c r="B379" s="11"/>
      <c r="C379" s="108"/>
      <c r="D379" s="11"/>
      <c r="E379" s="11"/>
      <c r="F379" s="11"/>
    </row>
    <row r="380" spans="2:6" ht="13.5" customHeight="1" x14ac:dyDescent="0.2">
      <c r="B380" s="11"/>
      <c r="C380" s="108"/>
      <c r="D380" s="11"/>
      <c r="E380" s="11"/>
      <c r="F380" s="11"/>
    </row>
    <row r="381" spans="2:6" ht="13.5" customHeight="1" x14ac:dyDescent="0.2">
      <c r="B381" s="11"/>
      <c r="C381" s="108"/>
      <c r="D381" s="11"/>
      <c r="E381" s="11"/>
      <c r="F381" s="11"/>
    </row>
    <row r="382" spans="2:6" ht="13.5" customHeight="1" x14ac:dyDescent="0.2">
      <c r="B382" s="11"/>
      <c r="C382" s="108"/>
      <c r="D382" s="11"/>
      <c r="E382" s="11"/>
      <c r="F382" s="11"/>
    </row>
    <row r="383" spans="2:6" ht="13.5" customHeight="1" x14ac:dyDescent="0.2">
      <c r="B383" s="11"/>
      <c r="C383" s="108"/>
      <c r="D383" s="11"/>
      <c r="E383" s="11"/>
      <c r="F383" s="11"/>
    </row>
    <row r="384" spans="2:6" ht="13.5" customHeight="1" x14ac:dyDescent="0.2">
      <c r="B384" s="11"/>
      <c r="C384" s="108"/>
      <c r="D384" s="11"/>
      <c r="E384" s="11"/>
      <c r="F384" s="11"/>
    </row>
    <row r="385" spans="2:6" ht="13.5" customHeight="1" x14ac:dyDescent="0.2">
      <c r="B385" s="11"/>
      <c r="C385" s="108"/>
      <c r="D385" s="11"/>
      <c r="E385" s="11"/>
      <c r="F385" s="11"/>
    </row>
    <row r="386" spans="2:6" ht="13.5" customHeight="1" x14ac:dyDescent="0.2">
      <c r="B386" s="11"/>
      <c r="C386" s="108"/>
      <c r="D386" s="11"/>
      <c r="E386" s="11"/>
      <c r="F386" s="11"/>
    </row>
    <row r="387" spans="2:6" ht="13.5" customHeight="1" x14ac:dyDescent="0.2">
      <c r="B387" s="11"/>
      <c r="C387" s="108"/>
      <c r="D387" s="11"/>
      <c r="E387" s="11"/>
      <c r="F387" s="11"/>
    </row>
    <row r="388" spans="2:6" ht="13.5" customHeight="1" x14ac:dyDescent="0.2">
      <c r="B388" s="11"/>
      <c r="C388" s="108"/>
      <c r="D388" s="11"/>
      <c r="E388" s="11"/>
      <c r="F388" s="11"/>
    </row>
    <row r="389" spans="2:6" ht="13.5" customHeight="1" x14ac:dyDescent="0.2">
      <c r="B389" s="11"/>
      <c r="C389" s="108"/>
      <c r="D389" s="11"/>
      <c r="E389" s="11"/>
      <c r="F389" s="11"/>
    </row>
    <row r="390" spans="2:6" ht="13.5" customHeight="1" x14ac:dyDescent="0.2">
      <c r="B390" s="11"/>
      <c r="C390" s="108"/>
      <c r="D390" s="11"/>
      <c r="E390" s="11"/>
      <c r="F390" s="11"/>
    </row>
    <row r="391" spans="2:6" ht="13.5" customHeight="1" x14ac:dyDescent="0.2">
      <c r="B391" s="11"/>
      <c r="C391" s="108"/>
      <c r="D391" s="11"/>
      <c r="E391" s="11"/>
      <c r="F391" s="11"/>
    </row>
    <row r="392" spans="2:6" ht="13.5" customHeight="1" x14ac:dyDescent="0.2">
      <c r="B392" s="11"/>
      <c r="C392" s="108"/>
      <c r="D392" s="11"/>
      <c r="E392" s="11"/>
      <c r="F392" s="11"/>
    </row>
    <row r="393" spans="2:6" ht="13.5" customHeight="1" x14ac:dyDescent="0.2">
      <c r="B393" s="11"/>
      <c r="C393" s="108"/>
      <c r="D393" s="11"/>
      <c r="E393" s="11"/>
      <c r="F393" s="11"/>
    </row>
    <row r="394" spans="2:6" ht="13.5" customHeight="1" x14ac:dyDescent="0.2">
      <c r="B394" s="11"/>
      <c r="C394" s="108"/>
      <c r="D394" s="11"/>
      <c r="E394" s="11"/>
      <c r="F394" s="11"/>
    </row>
    <row r="395" spans="2:6" ht="13.5" customHeight="1" x14ac:dyDescent="0.2">
      <c r="B395" s="11"/>
      <c r="C395" s="108"/>
      <c r="D395" s="11"/>
      <c r="E395" s="11"/>
      <c r="F395" s="11"/>
    </row>
    <row r="396" spans="2:6" ht="13.5" customHeight="1" x14ac:dyDescent="0.2">
      <c r="B396" s="11"/>
      <c r="C396" s="108"/>
      <c r="D396" s="11"/>
      <c r="E396" s="11"/>
      <c r="F396" s="11"/>
    </row>
    <row r="397" spans="2:6" ht="13.5" customHeight="1" x14ac:dyDescent="0.2">
      <c r="B397" s="11"/>
      <c r="C397" s="108"/>
      <c r="D397" s="11"/>
      <c r="E397" s="11"/>
      <c r="F397" s="11"/>
    </row>
    <row r="398" spans="2:6" ht="13.5" customHeight="1" x14ac:dyDescent="0.2">
      <c r="B398" s="11"/>
      <c r="C398" s="108"/>
      <c r="D398" s="11"/>
      <c r="E398" s="11"/>
      <c r="F398" s="11"/>
    </row>
    <row r="399" spans="2:6" ht="13.5" customHeight="1" x14ac:dyDescent="0.2">
      <c r="B399" s="11"/>
      <c r="C399" s="108"/>
      <c r="D399" s="11"/>
      <c r="E399" s="11"/>
      <c r="F399" s="11"/>
    </row>
    <row r="400" spans="2:6" ht="13.5" customHeight="1" x14ac:dyDescent="0.2">
      <c r="B400" s="11"/>
      <c r="C400" s="108"/>
      <c r="D400" s="11"/>
      <c r="E400" s="11"/>
      <c r="F400" s="11"/>
    </row>
    <row r="401" spans="2:6" ht="13.5" customHeight="1" x14ac:dyDescent="0.2">
      <c r="B401" s="11"/>
      <c r="C401" s="108"/>
      <c r="D401" s="11"/>
      <c r="E401" s="11"/>
      <c r="F401" s="11"/>
    </row>
    <row r="402" spans="2:6" ht="13.5" customHeight="1" x14ac:dyDescent="0.2">
      <c r="B402" s="11"/>
      <c r="C402" s="108"/>
      <c r="D402" s="11"/>
      <c r="E402" s="11"/>
      <c r="F402" s="11"/>
    </row>
    <row r="403" spans="2:6" ht="13.5" customHeight="1" x14ac:dyDescent="0.2">
      <c r="B403" s="11"/>
      <c r="C403" s="108"/>
      <c r="D403" s="11"/>
      <c r="E403" s="11"/>
      <c r="F403" s="11"/>
    </row>
    <row r="404" spans="2:6" ht="13.5" customHeight="1" x14ac:dyDescent="0.2">
      <c r="B404" s="11"/>
      <c r="C404" s="108"/>
      <c r="D404" s="11"/>
      <c r="E404" s="11"/>
      <c r="F404" s="11"/>
    </row>
    <row r="405" spans="2:6" ht="13.5" customHeight="1" x14ac:dyDescent="0.2">
      <c r="B405" s="11"/>
      <c r="C405" s="108"/>
      <c r="D405" s="11"/>
      <c r="E405" s="11"/>
      <c r="F405" s="11"/>
    </row>
    <row r="406" spans="2:6" ht="13.5" customHeight="1" x14ac:dyDescent="0.2">
      <c r="B406" s="11"/>
      <c r="C406" s="108"/>
      <c r="D406" s="11"/>
      <c r="E406" s="11"/>
      <c r="F406" s="11"/>
    </row>
    <row r="407" spans="2:6" ht="13.5" customHeight="1" x14ac:dyDescent="0.2">
      <c r="B407" s="11"/>
      <c r="C407" s="108"/>
      <c r="D407" s="11"/>
      <c r="E407" s="11"/>
      <c r="F407" s="11"/>
    </row>
    <row r="408" spans="2:6" ht="13.5" customHeight="1" x14ac:dyDescent="0.2">
      <c r="B408" s="11"/>
      <c r="C408" s="108"/>
      <c r="D408" s="11"/>
      <c r="E408" s="11"/>
      <c r="F408" s="11"/>
    </row>
    <row r="409" spans="2:6" ht="13.5" customHeight="1" x14ac:dyDescent="0.2">
      <c r="B409" s="11"/>
      <c r="C409" s="108"/>
      <c r="D409" s="11"/>
      <c r="E409" s="11"/>
      <c r="F409" s="11"/>
    </row>
    <row r="410" spans="2:6" ht="13.5" customHeight="1" x14ac:dyDescent="0.2">
      <c r="B410" s="11"/>
      <c r="C410" s="108"/>
      <c r="D410" s="11"/>
      <c r="E410" s="11"/>
      <c r="F410" s="11"/>
    </row>
    <row r="411" spans="2:6" ht="13.5" customHeight="1" x14ac:dyDescent="0.2">
      <c r="B411" s="11"/>
      <c r="C411" s="108"/>
      <c r="D411" s="11"/>
      <c r="E411" s="11"/>
      <c r="F411" s="11"/>
    </row>
    <row r="412" spans="2:6" ht="13.5" customHeight="1" x14ac:dyDescent="0.2">
      <c r="B412" s="11"/>
      <c r="C412" s="108"/>
      <c r="D412" s="11"/>
      <c r="E412" s="11"/>
      <c r="F412" s="11"/>
    </row>
    <row r="413" spans="2:6" ht="13.5" customHeight="1" x14ac:dyDescent="0.2">
      <c r="B413" s="11"/>
      <c r="C413" s="108"/>
      <c r="D413" s="11"/>
      <c r="E413" s="11"/>
      <c r="F413" s="11"/>
    </row>
    <row r="414" spans="2:6" ht="13.5" customHeight="1" x14ac:dyDescent="0.2">
      <c r="B414" s="11"/>
      <c r="C414" s="108"/>
      <c r="D414" s="11"/>
      <c r="E414" s="11"/>
      <c r="F414" s="11"/>
    </row>
    <row r="415" spans="2:6" ht="13.5" customHeight="1" x14ac:dyDescent="0.2">
      <c r="B415" s="11"/>
      <c r="C415" s="108"/>
      <c r="D415" s="11"/>
      <c r="E415" s="11"/>
      <c r="F415" s="11"/>
    </row>
    <row r="416" spans="2:6" ht="13.5" customHeight="1" x14ac:dyDescent="0.2">
      <c r="B416" s="11"/>
      <c r="C416" s="108"/>
      <c r="D416" s="11"/>
      <c r="E416" s="11"/>
      <c r="F416" s="11"/>
    </row>
    <row r="417" spans="2:6" ht="13.5" customHeight="1" x14ac:dyDescent="0.2">
      <c r="B417" s="11"/>
      <c r="C417" s="108"/>
      <c r="D417" s="11"/>
      <c r="E417" s="11"/>
      <c r="F417" s="11"/>
    </row>
    <row r="418" spans="2:6" ht="13.5" customHeight="1" x14ac:dyDescent="0.2">
      <c r="B418" s="11"/>
      <c r="C418" s="108"/>
      <c r="D418" s="11"/>
      <c r="E418" s="11"/>
      <c r="F418" s="11"/>
    </row>
    <row r="419" spans="2:6" ht="13.5" customHeight="1" x14ac:dyDescent="0.2">
      <c r="B419" s="11"/>
      <c r="C419" s="108"/>
      <c r="D419" s="11"/>
      <c r="E419" s="11"/>
      <c r="F419" s="11"/>
    </row>
    <row r="420" spans="2:6" ht="13.5" customHeight="1" x14ac:dyDescent="0.2">
      <c r="B420" s="11"/>
      <c r="C420" s="108"/>
      <c r="D420" s="11"/>
      <c r="E420" s="11"/>
      <c r="F420" s="11"/>
    </row>
    <row r="421" spans="2:6" ht="13.5" customHeight="1" x14ac:dyDescent="0.2">
      <c r="B421" s="11"/>
      <c r="C421" s="108"/>
      <c r="D421" s="11"/>
      <c r="E421" s="11"/>
      <c r="F421" s="11"/>
    </row>
    <row r="422" spans="2:6" ht="13.5" customHeight="1" x14ac:dyDescent="0.2">
      <c r="B422" s="11"/>
      <c r="C422" s="108"/>
      <c r="D422" s="11"/>
      <c r="E422" s="11"/>
      <c r="F422" s="11"/>
    </row>
    <row r="423" spans="2:6" ht="13.5" customHeight="1" x14ac:dyDescent="0.2">
      <c r="B423" s="11"/>
      <c r="C423" s="108"/>
      <c r="D423" s="11"/>
      <c r="E423" s="11"/>
      <c r="F423" s="11"/>
    </row>
    <row r="424" spans="2:6" ht="13.5" customHeight="1" x14ac:dyDescent="0.2">
      <c r="B424" s="11"/>
      <c r="C424" s="108"/>
      <c r="D424" s="11"/>
      <c r="E424" s="11"/>
      <c r="F424" s="11"/>
    </row>
    <row r="425" spans="2:6" ht="13.5" customHeight="1" x14ac:dyDescent="0.2">
      <c r="B425" s="11"/>
      <c r="C425" s="108"/>
      <c r="D425" s="11"/>
      <c r="E425" s="11"/>
      <c r="F425" s="11"/>
    </row>
    <row r="426" spans="2:6" ht="13.5" customHeight="1" x14ac:dyDescent="0.2">
      <c r="B426" s="11"/>
      <c r="C426" s="108"/>
      <c r="D426" s="11"/>
      <c r="E426" s="11"/>
      <c r="F426" s="11"/>
    </row>
    <row r="427" spans="2:6" ht="13.5" customHeight="1" x14ac:dyDescent="0.2">
      <c r="B427" s="11"/>
      <c r="C427" s="108"/>
      <c r="D427" s="11"/>
      <c r="E427" s="11"/>
      <c r="F427" s="11"/>
    </row>
    <row r="428" spans="2:6" ht="13.5" customHeight="1" x14ac:dyDescent="0.2">
      <c r="B428" s="11"/>
      <c r="C428" s="108"/>
      <c r="D428" s="11"/>
      <c r="E428" s="11"/>
      <c r="F428" s="11"/>
    </row>
    <row r="429" spans="2:6" ht="13.5" customHeight="1" x14ac:dyDescent="0.2">
      <c r="B429" s="11"/>
      <c r="C429" s="108"/>
      <c r="D429" s="11"/>
      <c r="E429" s="11"/>
      <c r="F429" s="11"/>
    </row>
    <row r="430" spans="2:6" ht="13.5" customHeight="1" x14ac:dyDescent="0.2">
      <c r="B430" s="11"/>
      <c r="C430" s="108"/>
      <c r="D430" s="11"/>
      <c r="E430" s="11"/>
      <c r="F430" s="11"/>
    </row>
    <row r="431" spans="2:6" ht="13.5" customHeight="1" x14ac:dyDescent="0.2">
      <c r="B431" s="11"/>
      <c r="C431" s="108"/>
      <c r="D431" s="11"/>
      <c r="E431" s="11"/>
      <c r="F431" s="11"/>
    </row>
    <row r="432" spans="2:6" ht="13.5" customHeight="1" x14ac:dyDescent="0.2">
      <c r="B432" s="11"/>
      <c r="C432" s="108"/>
      <c r="D432" s="11"/>
      <c r="E432" s="11"/>
      <c r="F432" s="11"/>
    </row>
    <row r="433" spans="2:6" ht="13.5" customHeight="1" x14ac:dyDescent="0.2">
      <c r="B433" s="11"/>
      <c r="C433" s="108"/>
      <c r="D433" s="11"/>
      <c r="E433" s="11"/>
      <c r="F433" s="11"/>
    </row>
    <row r="434" spans="2:6" ht="13.5" customHeight="1" x14ac:dyDescent="0.2">
      <c r="B434" s="11"/>
      <c r="C434" s="108"/>
      <c r="D434" s="11"/>
      <c r="E434" s="11"/>
      <c r="F434" s="11"/>
    </row>
    <row r="435" spans="2:6" ht="13.5" customHeight="1" x14ac:dyDescent="0.2">
      <c r="B435" s="11"/>
      <c r="C435" s="108"/>
      <c r="D435" s="11"/>
      <c r="E435" s="11"/>
      <c r="F435" s="11"/>
    </row>
    <row r="436" spans="2:6" ht="13.5" customHeight="1" x14ac:dyDescent="0.2">
      <c r="B436" s="11"/>
      <c r="C436" s="108"/>
      <c r="D436" s="11"/>
      <c r="E436" s="11"/>
      <c r="F436" s="11"/>
    </row>
    <row r="437" spans="2:6" ht="13.5" customHeight="1" x14ac:dyDescent="0.2">
      <c r="B437" s="11"/>
      <c r="C437" s="108"/>
      <c r="D437" s="11"/>
      <c r="E437" s="11"/>
      <c r="F437" s="11"/>
    </row>
    <row r="438" spans="2:6" ht="13.5" customHeight="1" x14ac:dyDescent="0.2">
      <c r="B438" s="11"/>
      <c r="C438" s="108"/>
      <c r="D438" s="11"/>
      <c r="E438" s="11"/>
      <c r="F438" s="11"/>
    </row>
    <row r="439" spans="2:6" ht="13.5" customHeight="1" x14ac:dyDescent="0.2">
      <c r="B439" s="11"/>
      <c r="C439" s="108"/>
      <c r="D439" s="11"/>
      <c r="E439" s="11"/>
      <c r="F439" s="11"/>
    </row>
    <row r="440" spans="2:6" ht="13.5" customHeight="1" x14ac:dyDescent="0.2">
      <c r="B440" s="11"/>
      <c r="C440" s="108"/>
      <c r="D440" s="11"/>
      <c r="E440" s="11"/>
      <c r="F440" s="11"/>
    </row>
    <row r="441" spans="2:6" ht="13.5" customHeight="1" x14ac:dyDescent="0.2">
      <c r="B441" s="11"/>
      <c r="C441" s="108"/>
      <c r="D441" s="11"/>
      <c r="E441" s="11"/>
      <c r="F441" s="11"/>
    </row>
    <row r="442" spans="2:6" ht="13.5" customHeight="1" x14ac:dyDescent="0.2">
      <c r="B442" s="11"/>
      <c r="C442" s="108"/>
      <c r="D442" s="11"/>
      <c r="E442" s="11"/>
      <c r="F442" s="11"/>
    </row>
    <row r="443" spans="2:6" ht="13.5" customHeight="1" x14ac:dyDescent="0.2">
      <c r="B443" s="11"/>
      <c r="C443" s="108"/>
      <c r="D443" s="11"/>
      <c r="E443" s="11"/>
      <c r="F443" s="11"/>
    </row>
    <row r="444" spans="2:6" ht="13.5" customHeight="1" x14ac:dyDescent="0.2">
      <c r="B444" s="11"/>
      <c r="C444" s="108"/>
      <c r="D444" s="11"/>
      <c r="E444" s="11"/>
      <c r="F444" s="11"/>
    </row>
    <row r="445" spans="2:6" ht="13.5" customHeight="1" x14ac:dyDescent="0.2">
      <c r="B445" s="11"/>
      <c r="C445" s="108"/>
      <c r="D445" s="11"/>
      <c r="E445" s="11"/>
      <c r="F445" s="11"/>
    </row>
    <row r="446" spans="2:6" ht="13.5" customHeight="1" x14ac:dyDescent="0.2">
      <c r="B446" s="11"/>
      <c r="C446" s="108"/>
      <c r="D446" s="11"/>
      <c r="E446" s="11"/>
      <c r="F446" s="11"/>
    </row>
    <row r="447" spans="2:6" ht="13.5" customHeight="1" x14ac:dyDescent="0.2">
      <c r="B447" s="11"/>
      <c r="C447" s="108"/>
      <c r="D447" s="11"/>
      <c r="E447" s="11"/>
      <c r="F447" s="11"/>
    </row>
    <row r="448" spans="2:6" ht="13.5" customHeight="1" x14ac:dyDescent="0.2">
      <c r="B448" s="11"/>
      <c r="C448" s="108"/>
      <c r="D448" s="11"/>
      <c r="E448" s="11"/>
      <c r="F448" s="11"/>
    </row>
    <row r="449" spans="2:6" ht="13.5" customHeight="1" x14ac:dyDescent="0.2">
      <c r="B449" s="11"/>
      <c r="C449" s="108"/>
      <c r="D449" s="11"/>
      <c r="E449" s="11"/>
      <c r="F449" s="11"/>
    </row>
    <row r="450" spans="2:6" ht="13.5" customHeight="1" x14ac:dyDescent="0.2">
      <c r="B450" s="11"/>
      <c r="C450" s="108"/>
      <c r="D450" s="11"/>
      <c r="E450" s="11"/>
      <c r="F450" s="11"/>
    </row>
    <row r="451" spans="2:6" ht="13.5" customHeight="1" x14ac:dyDescent="0.2">
      <c r="B451" s="11"/>
      <c r="C451" s="108"/>
      <c r="D451" s="11"/>
      <c r="E451" s="11"/>
      <c r="F451" s="11"/>
    </row>
    <row r="452" spans="2:6" ht="13.5" customHeight="1" x14ac:dyDescent="0.2">
      <c r="B452" s="11"/>
      <c r="C452" s="108"/>
      <c r="D452" s="11"/>
      <c r="E452" s="11"/>
      <c r="F452" s="11"/>
    </row>
    <row r="453" spans="2:6" ht="13.5" customHeight="1" x14ac:dyDescent="0.2">
      <c r="B453" s="11"/>
      <c r="C453" s="108"/>
      <c r="D453" s="11"/>
      <c r="E453" s="11"/>
      <c r="F453" s="11"/>
    </row>
    <row r="454" spans="2:6" ht="13.5" customHeight="1" x14ac:dyDescent="0.2">
      <c r="B454" s="11"/>
      <c r="C454" s="108"/>
      <c r="D454" s="11"/>
      <c r="E454" s="11"/>
      <c r="F454" s="11"/>
    </row>
    <row r="455" spans="2:6" ht="13.5" customHeight="1" x14ac:dyDescent="0.2">
      <c r="B455" s="11"/>
      <c r="C455" s="108"/>
      <c r="D455" s="11"/>
      <c r="E455" s="11"/>
      <c r="F455" s="11"/>
    </row>
    <row r="456" spans="2:6" ht="13.5" customHeight="1" x14ac:dyDescent="0.2">
      <c r="B456" s="11"/>
      <c r="C456" s="108"/>
      <c r="D456" s="11"/>
      <c r="E456" s="11"/>
      <c r="F456" s="11"/>
    </row>
    <row r="457" spans="2:6" ht="13.5" customHeight="1" x14ac:dyDescent="0.2">
      <c r="B457" s="11"/>
      <c r="C457" s="108"/>
      <c r="D457" s="11"/>
      <c r="E457" s="11"/>
      <c r="F457" s="11"/>
    </row>
    <row r="458" spans="2:6" ht="13.5" customHeight="1" x14ac:dyDescent="0.2">
      <c r="B458" s="11"/>
      <c r="C458" s="108"/>
      <c r="D458" s="11"/>
      <c r="E458" s="11"/>
      <c r="F458" s="11"/>
    </row>
    <row r="459" spans="2:6" ht="13.5" customHeight="1" x14ac:dyDescent="0.2">
      <c r="B459" s="11"/>
      <c r="C459" s="108"/>
      <c r="D459" s="11"/>
      <c r="E459" s="11"/>
      <c r="F459" s="11"/>
    </row>
    <row r="460" spans="2:6" ht="13.5" customHeight="1" x14ac:dyDescent="0.2">
      <c r="B460" s="11"/>
      <c r="C460" s="108"/>
      <c r="D460" s="11"/>
      <c r="E460" s="11"/>
      <c r="F460" s="11"/>
    </row>
    <row r="461" spans="2:6" ht="13.5" customHeight="1" x14ac:dyDescent="0.2">
      <c r="B461" s="11"/>
      <c r="C461" s="108"/>
      <c r="D461" s="11"/>
      <c r="E461" s="11"/>
      <c r="F461" s="11"/>
    </row>
    <row r="462" spans="2:6" ht="13.5" customHeight="1" x14ac:dyDescent="0.2">
      <c r="B462" s="11"/>
      <c r="C462" s="108"/>
      <c r="D462" s="11"/>
      <c r="E462" s="11"/>
      <c r="F462" s="11"/>
    </row>
    <row r="463" spans="2:6" ht="13.5" customHeight="1" x14ac:dyDescent="0.2">
      <c r="B463" s="11"/>
      <c r="C463" s="108"/>
      <c r="D463" s="11"/>
      <c r="E463" s="11"/>
      <c r="F463" s="11"/>
    </row>
    <row r="464" spans="2:6" ht="13.5" customHeight="1" x14ac:dyDescent="0.2">
      <c r="B464" s="11"/>
      <c r="C464" s="108"/>
      <c r="D464" s="11"/>
      <c r="E464" s="11"/>
      <c r="F464" s="11"/>
    </row>
    <row r="465" spans="2:6" ht="13.5" customHeight="1" x14ac:dyDescent="0.2">
      <c r="B465" s="11"/>
      <c r="C465" s="108"/>
      <c r="D465" s="11"/>
      <c r="E465" s="11"/>
      <c r="F465" s="11"/>
    </row>
    <row r="466" spans="2:6" ht="13.5" customHeight="1" x14ac:dyDescent="0.2">
      <c r="B466" s="11"/>
      <c r="C466" s="108"/>
      <c r="D466" s="11"/>
      <c r="E466" s="11"/>
      <c r="F466" s="11"/>
    </row>
    <row r="467" spans="2:6" ht="13.5" customHeight="1" x14ac:dyDescent="0.2">
      <c r="B467" s="11"/>
      <c r="C467" s="108"/>
      <c r="D467" s="11"/>
      <c r="E467" s="11"/>
      <c r="F467" s="11"/>
    </row>
    <row r="468" spans="2:6" ht="13.5" customHeight="1" x14ac:dyDescent="0.2">
      <c r="B468" s="11"/>
      <c r="C468" s="108"/>
      <c r="D468" s="11"/>
      <c r="E468" s="11"/>
      <c r="F468" s="11"/>
    </row>
    <row r="469" spans="2:6" ht="13.5" customHeight="1" x14ac:dyDescent="0.2">
      <c r="B469" s="11"/>
      <c r="C469" s="108"/>
      <c r="D469" s="11"/>
      <c r="E469" s="11"/>
      <c r="F469" s="11"/>
    </row>
    <row r="470" spans="2:6" ht="13.5" customHeight="1" x14ac:dyDescent="0.2">
      <c r="B470" s="11"/>
      <c r="C470" s="108"/>
      <c r="D470" s="11"/>
      <c r="E470" s="11"/>
      <c r="F470" s="11"/>
    </row>
    <row r="471" spans="2:6" ht="13.5" customHeight="1" x14ac:dyDescent="0.2">
      <c r="B471" s="11"/>
      <c r="C471" s="108"/>
      <c r="D471" s="11"/>
      <c r="E471" s="11"/>
      <c r="F471" s="11"/>
    </row>
    <row r="472" spans="2:6" ht="13.5" customHeight="1" x14ac:dyDescent="0.2">
      <c r="B472" s="11"/>
      <c r="C472" s="108"/>
      <c r="D472" s="11"/>
      <c r="E472" s="11"/>
      <c r="F472" s="11"/>
    </row>
    <row r="473" spans="2:6" ht="13.5" customHeight="1" x14ac:dyDescent="0.2">
      <c r="B473" s="11"/>
      <c r="C473" s="108"/>
      <c r="D473" s="11"/>
      <c r="E473" s="11"/>
      <c r="F473" s="11"/>
    </row>
    <row r="474" spans="2:6" ht="13.5" customHeight="1" x14ac:dyDescent="0.2">
      <c r="B474" s="11"/>
      <c r="C474" s="108"/>
      <c r="D474" s="11"/>
      <c r="E474" s="11"/>
      <c r="F474" s="11"/>
    </row>
    <row r="475" spans="2:6" ht="13.5" customHeight="1" x14ac:dyDescent="0.2">
      <c r="B475" s="11"/>
      <c r="C475" s="108"/>
      <c r="D475" s="11"/>
      <c r="E475" s="11"/>
      <c r="F475" s="11"/>
    </row>
    <row r="476" spans="2:6" ht="13.5" customHeight="1" x14ac:dyDescent="0.2">
      <c r="B476" s="11"/>
      <c r="C476" s="108"/>
      <c r="D476" s="11"/>
      <c r="E476" s="11"/>
      <c r="F476" s="11"/>
    </row>
    <row r="477" spans="2:6" ht="13.5" customHeight="1" x14ac:dyDescent="0.2">
      <c r="B477" s="11"/>
      <c r="C477" s="108"/>
      <c r="D477" s="11"/>
      <c r="E477" s="11"/>
      <c r="F477" s="11"/>
    </row>
    <row r="478" spans="2:6" ht="13.5" customHeight="1" x14ac:dyDescent="0.2">
      <c r="B478" s="11"/>
      <c r="C478" s="108"/>
      <c r="D478" s="11"/>
      <c r="E478" s="11"/>
      <c r="F478" s="11"/>
    </row>
    <row r="479" spans="2:6" ht="13.5" customHeight="1" x14ac:dyDescent="0.2">
      <c r="B479" s="11"/>
      <c r="C479" s="108"/>
      <c r="D479" s="11"/>
      <c r="E479" s="11"/>
      <c r="F479" s="11"/>
    </row>
    <row r="480" spans="2:6" ht="13.5" customHeight="1" x14ac:dyDescent="0.2">
      <c r="B480" s="11"/>
      <c r="C480" s="108"/>
      <c r="D480" s="11"/>
      <c r="E480" s="11"/>
      <c r="F480" s="11"/>
    </row>
    <row r="481" spans="2:6" ht="13.5" customHeight="1" x14ac:dyDescent="0.2">
      <c r="B481" s="11"/>
      <c r="C481" s="108"/>
      <c r="D481" s="11"/>
      <c r="E481" s="11"/>
      <c r="F481" s="11"/>
    </row>
    <row r="482" spans="2:6" ht="13.5" customHeight="1" x14ac:dyDescent="0.2">
      <c r="B482" s="11"/>
      <c r="C482" s="108"/>
      <c r="D482" s="11"/>
      <c r="E482" s="11"/>
      <c r="F482" s="11"/>
    </row>
    <row r="483" spans="2:6" ht="13.5" customHeight="1" x14ac:dyDescent="0.2">
      <c r="B483" s="11"/>
      <c r="C483" s="108"/>
      <c r="D483" s="11"/>
      <c r="E483" s="11"/>
      <c r="F483" s="11"/>
    </row>
    <row r="484" spans="2:6" ht="13.5" customHeight="1" x14ac:dyDescent="0.2">
      <c r="B484" s="11"/>
      <c r="C484" s="108"/>
      <c r="D484" s="11"/>
      <c r="E484" s="11"/>
      <c r="F484" s="11"/>
    </row>
    <row r="485" spans="2:6" ht="13.5" customHeight="1" x14ac:dyDescent="0.2">
      <c r="B485" s="11"/>
      <c r="C485" s="108"/>
      <c r="D485" s="11"/>
      <c r="E485" s="11"/>
      <c r="F485" s="11"/>
    </row>
    <row r="486" spans="2:6" ht="13.5" customHeight="1" x14ac:dyDescent="0.2">
      <c r="B486" s="11"/>
      <c r="C486" s="108"/>
      <c r="D486" s="11"/>
      <c r="E486" s="11"/>
      <c r="F486" s="11"/>
    </row>
    <row r="487" spans="2:6" ht="13.5" customHeight="1" x14ac:dyDescent="0.2">
      <c r="B487" s="11"/>
      <c r="C487" s="108"/>
      <c r="D487" s="11"/>
      <c r="E487" s="11"/>
      <c r="F487" s="11"/>
    </row>
    <row r="488" spans="2:6" ht="13.5" customHeight="1" x14ac:dyDescent="0.2">
      <c r="B488" s="11"/>
      <c r="C488" s="108"/>
      <c r="D488" s="11"/>
      <c r="E488" s="11"/>
      <c r="F488" s="11"/>
    </row>
    <row r="489" spans="2:6" ht="13.5" customHeight="1" x14ac:dyDescent="0.2">
      <c r="B489" s="11"/>
      <c r="C489" s="108"/>
      <c r="D489" s="11"/>
      <c r="E489" s="11"/>
      <c r="F489" s="11"/>
    </row>
    <row r="490" spans="2:6" ht="13.5" customHeight="1" x14ac:dyDescent="0.2">
      <c r="B490" s="11"/>
      <c r="C490" s="108"/>
      <c r="D490" s="11"/>
      <c r="E490" s="11"/>
      <c r="F490" s="11"/>
    </row>
    <row r="491" spans="2:6" ht="13.5" customHeight="1" x14ac:dyDescent="0.2">
      <c r="B491" s="11"/>
      <c r="C491" s="108"/>
      <c r="D491" s="11"/>
      <c r="E491" s="11"/>
      <c r="F491" s="11"/>
    </row>
    <row r="492" spans="2:6" ht="13.5" customHeight="1" x14ac:dyDescent="0.2">
      <c r="B492" s="11"/>
      <c r="C492" s="108"/>
      <c r="D492" s="11"/>
      <c r="E492" s="11"/>
      <c r="F492" s="11"/>
    </row>
    <row r="493" spans="2:6" ht="13.5" customHeight="1" x14ac:dyDescent="0.2">
      <c r="B493" s="11"/>
      <c r="C493" s="108"/>
      <c r="D493" s="11"/>
      <c r="E493" s="11"/>
      <c r="F493" s="11"/>
    </row>
    <row r="494" spans="2:6" ht="13.5" customHeight="1" x14ac:dyDescent="0.2">
      <c r="B494" s="11"/>
      <c r="C494" s="108"/>
      <c r="D494" s="11"/>
      <c r="E494" s="11"/>
      <c r="F494" s="11"/>
    </row>
    <row r="495" spans="2:6" ht="13.5" customHeight="1" x14ac:dyDescent="0.2">
      <c r="B495" s="11"/>
      <c r="C495" s="108"/>
      <c r="D495" s="11"/>
      <c r="E495" s="11"/>
      <c r="F495" s="11"/>
    </row>
    <row r="496" spans="2:6" ht="13.5" customHeight="1" x14ac:dyDescent="0.2">
      <c r="B496" s="11"/>
      <c r="C496" s="108"/>
      <c r="D496" s="11"/>
      <c r="E496" s="11"/>
      <c r="F496" s="11"/>
    </row>
    <row r="497" spans="2:6" ht="13.5" customHeight="1" x14ac:dyDescent="0.2">
      <c r="B497" s="11"/>
      <c r="C497" s="108"/>
      <c r="D497" s="11"/>
      <c r="E497" s="11"/>
      <c r="F497" s="11"/>
    </row>
    <row r="498" spans="2:6" ht="13.5" customHeight="1" x14ac:dyDescent="0.2">
      <c r="B498" s="11"/>
      <c r="C498" s="108"/>
      <c r="D498" s="11"/>
      <c r="E498" s="11"/>
      <c r="F498" s="11"/>
    </row>
    <row r="499" spans="2:6" ht="13.5" customHeight="1" x14ac:dyDescent="0.2">
      <c r="B499" s="11"/>
      <c r="C499" s="108"/>
      <c r="D499" s="11"/>
      <c r="E499" s="11"/>
      <c r="F499" s="11"/>
    </row>
    <row r="500" spans="2:6" ht="13.5" customHeight="1" x14ac:dyDescent="0.2">
      <c r="B500" s="11"/>
      <c r="C500" s="108"/>
      <c r="D500" s="11"/>
      <c r="E500" s="11"/>
      <c r="F500" s="11"/>
    </row>
    <row r="501" spans="2:6" ht="13.5" customHeight="1" x14ac:dyDescent="0.2">
      <c r="B501" s="11"/>
      <c r="C501" s="108"/>
      <c r="D501" s="11"/>
      <c r="E501" s="11"/>
      <c r="F501" s="11"/>
    </row>
    <row r="502" spans="2:6" ht="13.5" customHeight="1" x14ac:dyDescent="0.2">
      <c r="B502" s="11"/>
      <c r="C502" s="108"/>
      <c r="D502" s="11"/>
      <c r="E502" s="11"/>
      <c r="F502" s="11"/>
    </row>
    <row r="503" spans="2:6" ht="13.5" customHeight="1" x14ac:dyDescent="0.2">
      <c r="B503" s="11"/>
      <c r="C503" s="108"/>
      <c r="D503" s="11"/>
      <c r="E503" s="11"/>
      <c r="F503" s="11"/>
    </row>
    <row r="504" spans="2:6" ht="13.5" customHeight="1" x14ac:dyDescent="0.2">
      <c r="B504" s="11"/>
      <c r="C504" s="108"/>
      <c r="D504" s="11"/>
      <c r="E504" s="11"/>
      <c r="F504" s="11"/>
    </row>
    <row r="505" spans="2:6" ht="13.5" customHeight="1" x14ac:dyDescent="0.2">
      <c r="B505" s="11"/>
      <c r="C505" s="108"/>
      <c r="D505" s="11"/>
      <c r="E505" s="11"/>
      <c r="F505" s="11"/>
    </row>
    <row r="506" spans="2:6" ht="13.5" customHeight="1" x14ac:dyDescent="0.2">
      <c r="B506" s="11"/>
      <c r="C506" s="108"/>
      <c r="D506" s="11"/>
      <c r="E506" s="11"/>
      <c r="F506" s="11"/>
    </row>
    <row r="507" spans="2:6" ht="13.5" customHeight="1" x14ac:dyDescent="0.2">
      <c r="B507" s="11"/>
      <c r="C507" s="108"/>
      <c r="D507" s="11"/>
      <c r="E507" s="11"/>
      <c r="F507" s="11"/>
    </row>
    <row r="508" spans="2:6" ht="13.5" customHeight="1" x14ac:dyDescent="0.2">
      <c r="B508" s="11"/>
      <c r="C508" s="108"/>
      <c r="D508" s="11"/>
      <c r="E508" s="11"/>
      <c r="F508" s="11"/>
    </row>
    <row r="509" spans="2:6" ht="13.5" customHeight="1" x14ac:dyDescent="0.2">
      <c r="B509" s="11"/>
      <c r="C509" s="108"/>
      <c r="D509" s="11"/>
      <c r="E509" s="11"/>
      <c r="F509" s="11"/>
    </row>
    <row r="510" spans="2:6" ht="13.5" customHeight="1" x14ac:dyDescent="0.2">
      <c r="B510" s="11"/>
      <c r="C510" s="108"/>
      <c r="D510" s="11"/>
      <c r="E510" s="11"/>
      <c r="F510" s="11"/>
    </row>
    <row r="511" spans="2:6" ht="13.5" customHeight="1" x14ac:dyDescent="0.2">
      <c r="B511" s="11"/>
      <c r="C511" s="108"/>
      <c r="D511" s="11"/>
      <c r="E511" s="11"/>
      <c r="F511" s="11"/>
    </row>
    <row r="512" spans="2:6" ht="13.5" customHeight="1" x14ac:dyDescent="0.2">
      <c r="B512" s="11"/>
      <c r="C512" s="108"/>
      <c r="D512" s="11"/>
      <c r="E512" s="11"/>
      <c r="F512" s="11"/>
    </row>
    <row r="513" spans="2:6" ht="13.5" customHeight="1" x14ac:dyDescent="0.2">
      <c r="B513" s="11"/>
      <c r="C513" s="108"/>
      <c r="D513" s="11"/>
      <c r="E513" s="11"/>
      <c r="F513" s="11"/>
    </row>
    <row r="514" spans="2:6" ht="13.5" customHeight="1" x14ac:dyDescent="0.2">
      <c r="B514" s="11"/>
      <c r="C514" s="108"/>
      <c r="D514" s="11"/>
      <c r="E514" s="11"/>
      <c r="F514" s="11"/>
    </row>
    <row r="515" spans="2:6" ht="13.5" customHeight="1" x14ac:dyDescent="0.2">
      <c r="B515" s="11"/>
      <c r="C515" s="108"/>
      <c r="D515" s="11"/>
      <c r="E515" s="11"/>
      <c r="F515" s="11"/>
    </row>
    <row r="516" spans="2:6" ht="13.5" customHeight="1" x14ac:dyDescent="0.2">
      <c r="B516" s="11"/>
      <c r="C516" s="108"/>
      <c r="D516" s="11"/>
      <c r="E516" s="11"/>
      <c r="F516" s="11"/>
    </row>
    <row r="517" spans="2:6" ht="13.5" customHeight="1" x14ac:dyDescent="0.2">
      <c r="B517" s="11"/>
      <c r="C517" s="108"/>
      <c r="D517" s="11"/>
      <c r="E517" s="11"/>
      <c r="F517" s="11"/>
    </row>
    <row r="518" spans="2:6" ht="13.5" customHeight="1" x14ac:dyDescent="0.2">
      <c r="B518" s="11"/>
      <c r="C518" s="108"/>
      <c r="D518" s="11"/>
      <c r="E518" s="11"/>
      <c r="F518" s="11"/>
    </row>
    <row r="519" spans="2:6" ht="13.5" customHeight="1" x14ac:dyDescent="0.2">
      <c r="B519" s="11"/>
      <c r="C519" s="108"/>
      <c r="D519" s="11"/>
      <c r="E519" s="11"/>
      <c r="F519" s="11"/>
    </row>
    <row r="520" spans="2:6" ht="13.5" customHeight="1" x14ac:dyDescent="0.2">
      <c r="B520" s="11"/>
      <c r="C520" s="108"/>
      <c r="D520" s="11"/>
      <c r="E520" s="11"/>
      <c r="F520" s="11"/>
    </row>
    <row r="521" spans="2:6" ht="13.5" customHeight="1" x14ac:dyDescent="0.2">
      <c r="B521" s="11"/>
      <c r="C521" s="108"/>
      <c r="D521" s="11"/>
      <c r="E521" s="11"/>
      <c r="F521" s="11"/>
    </row>
    <row r="522" spans="2:6" ht="13.5" customHeight="1" x14ac:dyDescent="0.2">
      <c r="B522" s="11"/>
      <c r="C522" s="108"/>
      <c r="D522" s="11"/>
      <c r="E522" s="11"/>
      <c r="F522" s="11"/>
    </row>
    <row r="523" spans="2:6" ht="13.5" customHeight="1" x14ac:dyDescent="0.2">
      <c r="B523" s="11"/>
      <c r="C523" s="108"/>
      <c r="D523" s="11"/>
      <c r="E523" s="11"/>
      <c r="F523" s="11"/>
    </row>
    <row r="524" spans="2:6" ht="13.5" customHeight="1" x14ac:dyDescent="0.2">
      <c r="B524" s="11"/>
      <c r="C524" s="108"/>
      <c r="D524" s="11"/>
      <c r="E524" s="11"/>
      <c r="F524" s="11"/>
    </row>
    <row r="525" spans="2:6" ht="13.5" customHeight="1" x14ac:dyDescent="0.2">
      <c r="B525" s="11"/>
      <c r="C525" s="108"/>
      <c r="D525" s="11"/>
      <c r="E525" s="11"/>
      <c r="F525" s="11"/>
    </row>
    <row r="526" spans="2:6" ht="13.5" customHeight="1" x14ac:dyDescent="0.2">
      <c r="B526" s="11"/>
      <c r="C526" s="108"/>
      <c r="D526" s="11"/>
      <c r="E526" s="11"/>
      <c r="F526" s="11"/>
    </row>
    <row r="527" spans="2:6" ht="13.5" customHeight="1" x14ac:dyDescent="0.2">
      <c r="B527" s="11"/>
      <c r="C527" s="108"/>
      <c r="D527" s="11"/>
      <c r="E527" s="11"/>
      <c r="F527" s="11"/>
    </row>
    <row r="528" spans="2:6" ht="13.5" customHeight="1" x14ac:dyDescent="0.2">
      <c r="B528" s="11"/>
      <c r="C528" s="108"/>
      <c r="D528" s="11"/>
      <c r="E528" s="11"/>
      <c r="F528" s="11"/>
    </row>
    <row r="529" spans="2:6" ht="13.5" customHeight="1" x14ac:dyDescent="0.2">
      <c r="B529" s="11"/>
      <c r="C529" s="108"/>
      <c r="D529" s="11"/>
      <c r="E529" s="11"/>
      <c r="F529" s="11"/>
    </row>
    <row r="530" spans="2:6" ht="13.5" customHeight="1" x14ac:dyDescent="0.2">
      <c r="B530" s="11"/>
      <c r="C530" s="108"/>
      <c r="D530" s="11"/>
      <c r="E530" s="11"/>
      <c r="F530" s="11"/>
    </row>
    <row r="531" spans="2:6" ht="13.5" customHeight="1" x14ac:dyDescent="0.2">
      <c r="B531" s="11"/>
      <c r="C531" s="108"/>
      <c r="D531" s="11"/>
      <c r="E531" s="11"/>
      <c r="F531" s="11"/>
    </row>
    <row r="532" spans="2:6" ht="13.5" customHeight="1" x14ac:dyDescent="0.2">
      <c r="B532" s="11"/>
      <c r="C532" s="108"/>
      <c r="D532" s="11"/>
      <c r="E532" s="11"/>
      <c r="F532" s="11"/>
    </row>
    <row r="533" spans="2:6" ht="13.5" customHeight="1" x14ac:dyDescent="0.2">
      <c r="B533" s="11"/>
      <c r="C533" s="108"/>
      <c r="D533" s="11"/>
      <c r="E533" s="11"/>
      <c r="F533" s="11"/>
    </row>
    <row r="534" spans="2:6" ht="13.5" customHeight="1" x14ac:dyDescent="0.2">
      <c r="B534" s="11"/>
      <c r="C534" s="108"/>
      <c r="D534" s="11"/>
      <c r="E534" s="11"/>
      <c r="F534" s="11"/>
    </row>
    <row r="535" spans="2:6" ht="13.5" customHeight="1" x14ac:dyDescent="0.2">
      <c r="B535" s="11"/>
      <c r="C535" s="108"/>
      <c r="D535" s="11"/>
      <c r="E535" s="11"/>
      <c r="F535" s="11"/>
    </row>
    <row r="536" spans="2:6" ht="13.5" customHeight="1" x14ac:dyDescent="0.2">
      <c r="B536" s="11"/>
      <c r="C536" s="108"/>
      <c r="D536" s="11"/>
      <c r="E536" s="11"/>
      <c r="F536" s="11"/>
    </row>
    <row r="537" spans="2:6" ht="13.5" customHeight="1" x14ac:dyDescent="0.2">
      <c r="B537" s="11"/>
      <c r="C537" s="108"/>
      <c r="D537" s="11"/>
      <c r="E537" s="11"/>
      <c r="F537" s="11"/>
    </row>
    <row r="538" spans="2:6" ht="13.5" customHeight="1" x14ac:dyDescent="0.2">
      <c r="B538" s="11"/>
      <c r="C538" s="108"/>
      <c r="D538" s="11"/>
      <c r="E538" s="11"/>
      <c r="F538" s="11"/>
    </row>
    <row r="539" spans="2:6" ht="13.5" customHeight="1" x14ac:dyDescent="0.2">
      <c r="B539" s="11"/>
      <c r="C539" s="108"/>
      <c r="D539" s="11"/>
      <c r="E539" s="11"/>
      <c r="F539" s="11"/>
    </row>
    <row r="540" spans="2:6" ht="13.5" customHeight="1" x14ac:dyDescent="0.2">
      <c r="B540" s="11"/>
      <c r="C540" s="108"/>
      <c r="D540" s="11"/>
      <c r="E540" s="11"/>
      <c r="F540" s="11"/>
    </row>
    <row r="541" spans="2:6" ht="13.5" customHeight="1" x14ac:dyDescent="0.2">
      <c r="B541" s="11"/>
      <c r="C541" s="108"/>
      <c r="D541" s="11"/>
      <c r="E541" s="11"/>
      <c r="F541" s="11"/>
    </row>
    <row r="542" spans="2:6" ht="13.5" customHeight="1" x14ac:dyDescent="0.2">
      <c r="B542" s="11"/>
      <c r="C542" s="108"/>
      <c r="D542" s="11"/>
      <c r="E542" s="11"/>
      <c r="F542" s="11"/>
    </row>
    <row r="543" spans="2:6" ht="13.5" customHeight="1" x14ac:dyDescent="0.2">
      <c r="B543" s="11"/>
      <c r="C543" s="108"/>
      <c r="D543" s="11"/>
      <c r="E543" s="11"/>
      <c r="F543" s="11"/>
    </row>
    <row r="544" spans="2:6" ht="13.5" customHeight="1" x14ac:dyDescent="0.2">
      <c r="B544" s="11"/>
      <c r="C544" s="108"/>
      <c r="D544" s="11"/>
      <c r="E544" s="11"/>
      <c r="F544" s="11"/>
    </row>
    <row r="545" spans="2:6" ht="13.5" customHeight="1" x14ac:dyDescent="0.2">
      <c r="B545" s="11"/>
      <c r="C545" s="108"/>
      <c r="D545" s="11"/>
      <c r="E545" s="11"/>
      <c r="F545" s="11"/>
    </row>
    <row r="546" spans="2:6" ht="13.5" customHeight="1" x14ac:dyDescent="0.2">
      <c r="B546" s="11"/>
      <c r="C546" s="108"/>
      <c r="D546" s="11"/>
      <c r="E546" s="11"/>
      <c r="F546" s="11"/>
    </row>
    <row r="547" spans="2:6" ht="13.5" customHeight="1" x14ac:dyDescent="0.2">
      <c r="B547" s="11"/>
      <c r="C547" s="108"/>
      <c r="D547" s="11"/>
      <c r="E547" s="11"/>
      <c r="F547" s="11"/>
    </row>
    <row r="548" spans="2:6" ht="13.5" customHeight="1" x14ac:dyDescent="0.2">
      <c r="B548" s="11"/>
      <c r="C548" s="108"/>
      <c r="D548" s="11"/>
      <c r="E548" s="11"/>
      <c r="F548" s="11"/>
    </row>
    <row r="549" spans="2:6" ht="13.5" customHeight="1" x14ac:dyDescent="0.2">
      <c r="B549" s="11"/>
      <c r="C549" s="108"/>
      <c r="D549" s="11"/>
      <c r="E549" s="11"/>
      <c r="F549" s="11"/>
    </row>
    <row r="550" spans="2:6" ht="13.5" customHeight="1" x14ac:dyDescent="0.2">
      <c r="B550" s="11"/>
      <c r="C550" s="108"/>
      <c r="D550" s="11"/>
      <c r="E550" s="11"/>
      <c r="F550" s="11"/>
    </row>
    <row r="551" spans="2:6" ht="13.5" customHeight="1" x14ac:dyDescent="0.2">
      <c r="B551" s="11"/>
      <c r="C551" s="108"/>
      <c r="D551" s="11"/>
      <c r="E551" s="11"/>
      <c r="F551" s="11"/>
    </row>
    <row r="552" spans="2:6" ht="13.5" customHeight="1" x14ac:dyDescent="0.2">
      <c r="B552" s="11"/>
      <c r="C552" s="108"/>
      <c r="D552" s="11"/>
      <c r="E552" s="11"/>
      <c r="F552" s="11"/>
    </row>
    <row r="553" spans="2:6" ht="13.5" customHeight="1" x14ac:dyDescent="0.2">
      <c r="B553" s="11"/>
      <c r="C553" s="108"/>
      <c r="D553" s="11"/>
      <c r="E553" s="11"/>
      <c r="F553" s="11"/>
    </row>
    <row r="554" spans="2:6" ht="13.5" customHeight="1" x14ac:dyDescent="0.2">
      <c r="B554" s="11"/>
      <c r="C554" s="108"/>
      <c r="D554" s="11"/>
      <c r="E554" s="11"/>
      <c r="F554" s="11"/>
    </row>
    <row r="555" spans="2:6" ht="13.5" customHeight="1" x14ac:dyDescent="0.2">
      <c r="B555" s="11"/>
      <c r="C555" s="108"/>
      <c r="D555" s="11"/>
      <c r="E555" s="11"/>
      <c r="F555" s="11"/>
    </row>
    <row r="556" spans="2:6" ht="13.5" customHeight="1" x14ac:dyDescent="0.2">
      <c r="B556" s="11"/>
      <c r="C556" s="108"/>
      <c r="D556" s="11"/>
      <c r="E556" s="11"/>
      <c r="F556" s="11"/>
    </row>
    <row r="557" spans="2:6" ht="13.5" customHeight="1" x14ac:dyDescent="0.2">
      <c r="B557" s="11"/>
      <c r="C557" s="108"/>
      <c r="D557" s="11"/>
      <c r="E557" s="11"/>
      <c r="F557" s="11"/>
    </row>
    <row r="558" spans="2:6" ht="13.5" customHeight="1" x14ac:dyDescent="0.2">
      <c r="B558" s="11"/>
      <c r="C558" s="108"/>
      <c r="D558" s="11"/>
      <c r="E558" s="11"/>
      <c r="F558" s="11"/>
    </row>
    <row r="559" spans="2:6" ht="13.5" customHeight="1" x14ac:dyDescent="0.2">
      <c r="B559" s="11"/>
      <c r="C559" s="108"/>
      <c r="D559" s="11"/>
      <c r="E559" s="11"/>
      <c r="F559" s="11"/>
    </row>
    <row r="560" spans="2:6" ht="13.5" customHeight="1" x14ac:dyDescent="0.2">
      <c r="B560" s="11"/>
      <c r="C560" s="108"/>
      <c r="D560" s="11"/>
      <c r="E560" s="11"/>
      <c r="F560" s="11"/>
    </row>
    <row r="561" spans="2:6" ht="13.5" customHeight="1" x14ac:dyDescent="0.2">
      <c r="B561" s="11"/>
      <c r="C561" s="108"/>
      <c r="D561" s="11"/>
      <c r="E561" s="11"/>
      <c r="F561" s="11"/>
    </row>
    <row r="562" spans="2:6" ht="13.5" customHeight="1" x14ac:dyDescent="0.2">
      <c r="B562" s="11"/>
      <c r="C562" s="108"/>
      <c r="D562" s="11"/>
      <c r="E562" s="11"/>
      <c r="F562" s="11"/>
    </row>
    <row r="563" spans="2:6" ht="13.5" customHeight="1" x14ac:dyDescent="0.2">
      <c r="B563" s="11"/>
      <c r="C563" s="108"/>
      <c r="D563" s="11"/>
      <c r="E563" s="11"/>
      <c r="F563" s="11"/>
    </row>
    <row r="564" spans="2:6" ht="13.5" customHeight="1" x14ac:dyDescent="0.2">
      <c r="B564" s="11"/>
      <c r="C564" s="108"/>
      <c r="D564" s="11"/>
      <c r="E564" s="11"/>
      <c r="F564" s="11"/>
    </row>
    <row r="565" spans="2:6" ht="13.5" customHeight="1" x14ac:dyDescent="0.2">
      <c r="B565" s="11"/>
      <c r="C565" s="108"/>
      <c r="D565" s="11"/>
      <c r="E565" s="11"/>
      <c r="F565" s="11"/>
    </row>
    <row r="566" spans="2:6" ht="13.5" customHeight="1" x14ac:dyDescent="0.2">
      <c r="B566" s="11"/>
      <c r="C566" s="108"/>
      <c r="D566" s="11"/>
      <c r="E566" s="11"/>
      <c r="F566" s="11"/>
    </row>
    <row r="567" spans="2:6" ht="13.5" customHeight="1" x14ac:dyDescent="0.2">
      <c r="B567" s="11"/>
      <c r="C567" s="108"/>
      <c r="D567" s="11"/>
      <c r="E567" s="11"/>
      <c r="F567" s="11"/>
    </row>
    <row r="568" spans="2:6" ht="13.5" customHeight="1" x14ac:dyDescent="0.2">
      <c r="B568" s="11"/>
      <c r="C568" s="108"/>
      <c r="D568" s="11"/>
      <c r="E568" s="11"/>
      <c r="F568" s="11"/>
    </row>
    <row r="569" spans="2:6" ht="13.5" customHeight="1" x14ac:dyDescent="0.2">
      <c r="B569" s="11"/>
      <c r="C569" s="108"/>
      <c r="D569" s="11"/>
      <c r="E569" s="11"/>
      <c r="F569" s="11"/>
    </row>
    <row r="570" spans="2:6" ht="13.5" customHeight="1" x14ac:dyDescent="0.2">
      <c r="B570" s="11"/>
      <c r="C570" s="108"/>
      <c r="D570" s="11"/>
      <c r="E570" s="11"/>
      <c r="F570" s="11"/>
    </row>
    <row r="571" spans="2:6" ht="13.5" customHeight="1" x14ac:dyDescent="0.2">
      <c r="B571" s="11"/>
      <c r="C571" s="108"/>
      <c r="D571" s="11"/>
      <c r="E571" s="11"/>
      <c r="F571" s="11"/>
    </row>
    <row r="572" spans="2:6" ht="13.5" customHeight="1" x14ac:dyDescent="0.2">
      <c r="B572" s="11"/>
      <c r="C572" s="108"/>
      <c r="D572" s="11"/>
      <c r="E572" s="11"/>
      <c r="F572" s="11"/>
    </row>
    <row r="573" spans="2:6" ht="13.5" customHeight="1" x14ac:dyDescent="0.2">
      <c r="B573" s="11"/>
      <c r="C573" s="108"/>
      <c r="D573" s="11"/>
      <c r="E573" s="11"/>
      <c r="F573" s="11"/>
    </row>
    <row r="574" spans="2:6" ht="13.5" customHeight="1" x14ac:dyDescent="0.2">
      <c r="B574" s="11"/>
      <c r="C574" s="108"/>
      <c r="D574" s="11"/>
      <c r="E574" s="11"/>
      <c r="F574" s="11"/>
    </row>
    <row r="575" spans="2:6" ht="13.5" customHeight="1" x14ac:dyDescent="0.2">
      <c r="B575" s="11"/>
      <c r="C575" s="108"/>
      <c r="D575" s="11"/>
      <c r="E575" s="11"/>
      <c r="F575" s="11"/>
    </row>
    <row r="576" spans="2:6" ht="13.5" customHeight="1" x14ac:dyDescent="0.2">
      <c r="B576" s="11"/>
      <c r="C576" s="108"/>
      <c r="D576" s="11"/>
      <c r="E576" s="11"/>
      <c r="F576" s="11"/>
    </row>
    <row r="577" spans="2:6" ht="13.5" customHeight="1" x14ac:dyDescent="0.2">
      <c r="B577" s="11"/>
      <c r="C577" s="108"/>
      <c r="D577" s="11"/>
      <c r="E577" s="11"/>
      <c r="F577" s="11"/>
    </row>
    <row r="578" spans="2:6" ht="13.5" customHeight="1" x14ac:dyDescent="0.2">
      <c r="B578" s="11"/>
      <c r="C578" s="108"/>
      <c r="D578" s="11"/>
      <c r="E578" s="11"/>
      <c r="F578" s="11"/>
    </row>
    <row r="579" spans="2:6" ht="13.5" customHeight="1" x14ac:dyDescent="0.2">
      <c r="B579" s="11"/>
      <c r="C579" s="108"/>
      <c r="D579" s="11"/>
      <c r="E579" s="11"/>
      <c r="F579" s="11"/>
    </row>
    <row r="580" spans="2:6" ht="13.5" customHeight="1" x14ac:dyDescent="0.2">
      <c r="B580" s="11"/>
      <c r="C580" s="108"/>
      <c r="D580" s="11"/>
      <c r="E580" s="11"/>
      <c r="F580" s="11"/>
    </row>
    <row r="581" spans="2:6" ht="13.5" customHeight="1" x14ac:dyDescent="0.2">
      <c r="B581" s="11"/>
      <c r="C581" s="108"/>
      <c r="D581" s="11"/>
      <c r="E581" s="11"/>
      <c r="F581" s="11"/>
    </row>
    <row r="582" spans="2:6" ht="13.5" customHeight="1" x14ac:dyDescent="0.2">
      <c r="B582" s="11"/>
      <c r="C582" s="108"/>
      <c r="D582" s="11"/>
      <c r="E582" s="11"/>
      <c r="F582" s="11"/>
    </row>
    <row r="583" spans="2:6" ht="13.5" customHeight="1" x14ac:dyDescent="0.2">
      <c r="B583" s="11"/>
      <c r="C583" s="108"/>
      <c r="D583" s="11"/>
      <c r="E583" s="11"/>
      <c r="F583" s="11"/>
    </row>
    <row r="584" spans="2:6" ht="13.5" customHeight="1" x14ac:dyDescent="0.2">
      <c r="B584" s="11"/>
      <c r="C584" s="108"/>
      <c r="D584" s="11"/>
      <c r="E584" s="11"/>
      <c r="F584" s="11"/>
    </row>
    <row r="585" spans="2:6" ht="13.5" customHeight="1" x14ac:dyDescent="0.2">
      <c r="B585" s="11"/>
      <c r="C585" s="108"/>
      <c r="D585" s="11"/>
      <c r="E585" s="11"/>
      <c r="F585" s="11"/>
    </row>
    <row r="586" spans="2:6" ht="13.5" customHeight="1" x14ac:dyDescent="0.2">
      <c r="B586" s="11"/>
      <c r="C586" s="108"/>
      <c r="D586" s="11"/>
      <c r="E586" s="11"/>
      <c r="F586" s="11"/>
    </row>
    <row r="587" spans="2:6" ht="13.5" customHeight="1" x14ac:dyDescent="0.2">
      <c r="B587" s="11"/>
      <c r="C587" s="108"/>
      <c r="D587" s="11"/>
      <c r="E587" s="11"/>
      <c r="F587" s="11"/>
    </row>
    <row r="588" spans="2:6" ht="13.5" customHeight="1" x14ac:dyDescent="0.2">
      <c r="B588" s="11"/>
      <c r="C588" s="108"/>
      <c r="D588" s="11"/>
      <c r="E588" s="11"/>
      <c r="F588" s="11"/>
    </row>
    <row r="589" spans="2:6" ht="13.5" customHeight="1" x14ac:dyDescent="0.2">
      <c r="B589" s="11"/>
      <c r="C589" s="108"/>
      <c r="D589" s="11"/>
      <c r="E589" s="11"/>
      <c r="F589" s="11"/>
    </row>
    <row r="590" spans="2:6" ht="13.5" customHeight="1" x14ac:dyDescent="0.2">
      <c r="B590" s="11"/>
      <c r="C590" s="108"/>
      <c r="D590" s="11"/>
      <c r="E590" s="11"/>
      <c r="F590" s="11"/>
    </row>
    <row r="591" spans="2:6" ht="13.5" customHeight="1" x14ac:dyDescent="0.2">
      <c r="B591" s="11"/>
      <c r="C591" s="108"/>
      <c r="D591" s="11"/>
      <c r="E591" s="11"/>
      <c r="F591" s="11"/>
    </row>
    <row r="592" spans="2:6" ht="13.5" customHeight="1" x14ac:dyDescent="0.2">
      <c r="B592" s="11"/>
      <c r="C592" s="108"/>
      <c r="D592" s="11"/>
      <c r="E592" s="11"/>
      <c r="F592" s="11"/>
    </row>
    <row r="593" spans="2:6" ht="13.5" customHeight="1" x14ac:dyDescent="0.2">
      <c r="B593" s="11"/>
      <c r="C593" s="108"/>
      <c r="D593" s="11"/>
      <c r="E593" s="11"/>
      <c r="F593" s="11"/>
    </row>
    <row r="594" spans="2:6" ht="13.5" customHeight="1" x14ac:dyDescent="0.2">
      <c r="B594" s="11"/>
      <c r="C594" s="108"/>
      <c r="D594" s="11"/>
      <c r="E594" s="11"/>
      <c r="F594" s="11"/>
    </row>
    <row r="595" spans="2:6" ht="13.5" customHeight="1" x14ac:dyDescent="0.2">
      <c r="B595" s="11"/>
      <c r="C595" s="108"/>
      <c r="D595" s="11"/>
      <c r="E595" s="11"/>
      <c r="F595" s="11"/>
    </row>
    <row r="596" spans="2:6" ht="13.5" customHeight="1" x14ac:dyDescent="0.2">
      <c r="B596" s="11"/>
      <c r="C596" s="108"/>
      <c r="D596" s="11"/>
      <c r="E596" s="11"/>
      <c r="F596" s="11"/>
    </row>
    <row r="597" spans="2:6" ht="13.5" customHeight="1" x14ac:dyDescent="0.2">
      <c r="B597" s="11"/>
      <c r="C597" s="108"/>
      <c r="D597" s="11"/>
      <c r="E597" s="11"/>
      <c r="F597" s="11"/>
    </row>
    <row r="598" spans="2:6" ht="13.5" customHeight="1" x14ac:dyDescent="0.2">
      <c r="B598" s="11"/>
      <c r="C598" s="108"/>
      <c r="D598" s="11"/>
      <c r="E598" s="11"/>
      <c r="F598" s="11"/>
    </row>
    <row r="599" spans="2:6" ht="13.5" customHeight="1" x14ac:dyDescent="0.2">
      <c r="B599" s="11"/>
      <c r="C599" s="108"/>
      <c r="D599" s="11"/>
      <c r="E599" s="11"/>
      <c r="F599" s="11"/>
    </row>
    <row r="600" spans="2:6" ht="13.5" customHeight="1" x14ac:dyDescent="0.2">
      <c r="B600" s="11"/>
      <c r="C600" s="108"/>
      <c r="D600" s="11"/>
      <c r="E600" s="11"/>
      <c r="F600" s="11"/>
    </row>
    <row r="601" spans="2:6" ht="13.5" customHeight="1" x14ac:dyDescent="0.2">
      <c r="B601" s="11"/>
      <c r="C601" s="108"/>
      <c r="D601" s="11"/>
      <c r="E601" s="11"/>
      <c r="F601" s="11"/>
    </row>
    <row r="602" spans="2:6" ht="13.5" customHeight="1" x14ac:dyDescent="0.2">
      <c r="B602" s="11"/>
      <c r="C602" s="108"/>
      <c r="D602" s="11"/>
      <c r="E602" s="11"/>
      <c r="F602" s="11"/>
    </row>
    <row r="603" spans="2:6" ht="13.5" customHeight="1" x14ac:dyDescent="0.2">
      <c r="B603" s="11"/>
      <c r="C603" s="108"/>
      <c r="D603" s="11"/>
      <c r="E603" s="11"/>
      <c r="F603" s="11"/>
    </row>
    <row r="604" spans="2:6" ht="13.5" customHeight="1" x14ac:dyDescent="0.2">
      <c r="B604" s="11"/>
      <c r="C604" s="108"/>
      <c r="D604" s="11"/>
      <c r="E604" s="11"/>
      <c r="F604" s="11"/>
    </row>
    <row r="605" spans="2:6" ht="13.5" customHeight="1" x14ac:dyDescent="0.2">
      <c r="B605" s="11"/>
      <c r="C605" s="108"/>
      <c r="D605" s="11"/>
      <c r="E605" s="11"/>
      <c r="F605" s="11"/>
    </row>
    <row r="606" spans="2:6" ht="13.5" customHeight="1" x14ac:dyDescent="0.2">
      <c r="B606" s="11"/>
      <c r="C606" s="108"/>
      <c r="D606" s="11"/>
      <c r="E606" s="11"/>
      <c r="F606" s="11"/>
    </row>
    <row r="607" spans="2:6" ht="13.5" customHeight="1" x14ac:dyDescent="0.2">
      <c r="B607" s="11"/>
      <c r="C607" s="108"/>
      <c r="D607" s="11"/>
      <c r="E607" s="11"/>
      <c r="F607" s="11"/>
    </row>
    <row r="608" spans="2:6" ht="13.5" customHeight="1" x14ac:dyDescent="0.2">
      <c r="B608" s="11"/>
      <c r="C608" s="108"/>
      <c r="D608" s="11"/>
      <c r="E608" s="11"/>
      <c r="F608" s="11"/>
    </row>
    <row r="609" spans="2:6" ht="13.5" customHeight="1" x14ac:dyDescent="0.2">
      <c r="B609" s="11"/>
      <c r="C609" s="108"/>
      <c r="D609" s="11"/>
      <c r="E609" s="11"/>
      <c r="F609" s="11"/>
    </row>
    <row r="610" spans="2:6" ht="13.5" customHeight="1" x14ac:dyDescent="0.2">
      <c r="B610" s="11"/>
      <c r="C610" s="108"/>
      <c r="D610" s="11"/>
      <c r="E610" s="11"/>
      <c r="F610" s="11"/>
    </row>
    <row r="611" spans="2:6" ht="13.5" customHeight="1" x14ac:dyDescent="0.2">
      <c r="B611" s="11"/>
      <c r="C611" s="108"/>
      <c r="D611" s="11"/>
      <c r="E611" s="11"/>
      <c r="F611" s="11"/>
    </row>
    <row r="612" spans="2:6" ht="13.5" customHeight="1" x14ac:dyDescent="0.2">
      <c r="B612" s="11"/>
      <c r="C612" s="108"/>
      <c r="D612" s="11"/>
      <c r="E612" s="11"/>
      <c r="F612" s="11"/>
    </row>
    <row r="613" spans="2:6" ht="13.5" customHeight="1" x14ac:dyDescent="0.2">
      <c r="B613" s="11"/>
      <c r="C613" s="108"/>
      <c r="D613" s="11"/>
      <c r="E613" s="11"/>
      <c r="F613" s="11"/>
    </row>
    <row r="614" spans="2:6" ht="13.5" customHeight="1" x14ac:dyDescent="0.2">
      <c r="B614" s="11"/>
      <c r="C614" s="108"/>
      <c r="D614" s="11"/>
      <c r="E614" s="11"/>
      <c r="F614" s="11"/>
    </row>
    <row r="615" spans="2:6" ht="13.5" customHeight="1" x14ac:dyDescent="0.2">
      <c r="B615" s="11"/>
      <c r="C615" s="108"/>
      <c r="D615" s="11"/>
      <c r="E615" s="11"/>
      <c r="F615" s="11"/>
    </row>
    <row r="616" spans="2:6" ht="13.5" customHeight="1" x14ac:dyDescent="0.2">
      <c r="B616" s="11"/>
      <c r="C616" s="108"/>
      <c r="D616" s="11"/>
      <c r="E616" s="11"/>
      <c r="F616" s="11"/>
    </row>
    <row r="617" spans="2:6" ht="13.5" customHeight="1" x14ac:dyDescent="0.2">
      <c r="B617" s="11"/>
      <c r="C617" s="108"/>
      <c r="D617" s="11"/>
      <c r="E617" s="11"/>
      <c r="F617" s="11"/>
    </row>
    <row r="618" spans="2:6" ht="13.5" customHeight="1" x14ac:dyDescent="0.2">
      <c r="B618" s="11"/>
      <c r="C618" s="108"/>
      <c r="D618" s="11"/>
      <c r="E618" s="11"/>
      <c r="F618" s="11"/>
    </row>
    <row r="619" spans="2:6" ht="13.5" customHeight="1" x14ac:dyDescent="0.2">
      <c r="B619" s="11"/>
      <c r="C619" s="108"/>
      <c r="D619" s="11"/>
      <c r="E619" s="11"/>
      <c r="F619" s="11"/>
    </row>
    <row r="620" spans="2:6" ht="13.5" customHeight="1" x14ac:dyDescent="0.2">
      <c r="B620" s="11"/>
      <c r="C620" s="108"/>
      <c r="D620" s="11"/>
      <c r="E620" s="11"/>
      <c r="F620" s="11"/>
    </row>
    <row r="621" spans="2:6" ht="13.5" customHeight="1" x14ac:dyDescent="0.2">
      <c r="B621" s="11"/>
      <c r="C621" s="108"/>
      <c r="D621" s="11"/>
      <c r="E621" s="11"/>
      <c r="F621" s="11"/>
    </row>
    <row r="622" spans="2:6" ht="13.5" customHeight="1" x14ac:dyDescent="0.2">
      <c r="B622" s="11"/>
      <c r="C622" s="108"/>
      <c r="D622" s="11"/>
      <c r="E622" s="11"/>
      <c r="F622" s="11"/>
    </row>
    <row r="623" spans="2:6" ht="13.5" customHeight="1" x14ac:dyDescent="0.2">
      <c r="B623" s="11"/>
      <c r="C623" s="108"/>
      <c r="D623" s="11"/>
      <c r="E623" s="11"/>
      <c r="F623" s="11"/>
    </row>
    <row r="624" spans="2:6" ht="13.5" customHeight="1" x14ac:dyDescent="0.2">
      <c r="B624" s="11"/>
      <c r="C624" s="108"/>
      <c r="D624" s="11"/>
      <c r="E624" s="11"/>
      <c r="F624" s="11"/>
    </row>
    <row r="625" spans="2:6" ht="13.5" customHeight="1" x14ac:dyDescent="0.2">
      <c r="B625" s="11"/>
      <c r="C625" s="108"/>
      <c r="D625" s="11"/>
      <c r="E625" s="11"/>
      <c r="F625" s="11"/>
    </row>
    <row r="626" spans="2:6" ht="13.5" customHeight="1" x14ac:dyDescent="0.2">
      <c r="B626" s="11"/>
      <c r="C626" s="108"/>
      <c r="D626" s="11"/>
      <c r="E626" s="11"/>
      <c r="F626" s="11"/>
    </row>
    <row r="627" spans="2:6" ht="13.5" customHeight="1" x14ac:dyDescent="0.2">
      <c r="B627" s="11"/>
      <c r="C627" s="108"/>
      <c r="D627" s="11"/>
      <c r="E627" s="11"/>
      <c r="F627" s="11"/>
    </row>
    <row r="628" spans="2:6" ht="13.5" customHeight="1" x14ac:dyDescent="0.2">
      <c r="B628" s="11"/>
      <c r="C628" s="108"/>
      <c r="D628" s="11"/>
      <c r="E628" s="11"/>
      <c r="F628" s="11"/>
    </row>
    <row r="629" spans="2:6" ht="13.5" customHeight="1" x14ac:dyDescent="0.2">
      <c r="B629" s="11"/>
      <c r="C629" s="108"/>
      <c r="D629" s="11"/>
      <c r="E629" s="11"/>
      <c r="F629" s="11"/>
    </row>
    <row r="630" spans="2:6" ht="13.5" customHeight="1" x14ac:dyDescent="0.2">
      <c r="B630" s="11"/>
      <c r="C630" s="108"/>
      <c r="D630" s="11"/>
      <c r="E630" s="11"/>
      <c r="F630" s="11"/>
    </row>
    <row r="631" spans="2:6" ht="13.5" customHeight="1" x14ac:dyDescent="0.2">
      <c r="B631" s="11"/>
      <c r="C631" s="108"/>
      <c r="D631" s="11"/>
      <c r="E631" s="11"/>
      <c r="F631" s="11"/>
    </row>
    <row r="632" spans="2:6" ht="13.5" customHeight="1" x14ac:dyDescent="0.2">
      <c r="B632" s="11"/>
      <c r="C632" s="108"/>
      <c r="D632" s="11"/>
      <c r="E632" s="11"/>
      <c r="F632" s="11"/>
    </row>
    <row r="633" spans="2:6" ht="13.5" customHeight="1" x14ac:dyDescent="0.2">
      <c r="B633" s="11"/>
      <c r="C633" s="108"/>
      <c r="D633" s="11"/>
      <c r="E633" s="11"/>
      <c r="F633" s="11"/>
    </row>
    <row r="634" spans="2:6" ht="13.5" customHeight="1" x14ac:dyDescent="0.2">
      <c r="B634" s="11"/>
      <c r="C634" s="108"/>
      <c r="D634" s="11"/>
      <c r="E634" s="11"/>
      <c r="F634" s="11"/>
    </row>
    <row r="635" spans="2:6" ht="13.5" customHeight="1" x14ac:dyDescent="0.2">
      <c r="B635" s="11"/>
      <c r="C635" s="108"/>
      <c r="D635" s="11"/>
      <c r="E635" s="11"/>
      <c r="F635" s="11"/>
    </row>
    <row r="636" spans="2:6" ht="13.5" customHeight="1" x14ac:dyDescent="0.2">
      <c r="B636" s="11"/>
      <c r="C636" s="108"/>
      <c r="D636" s="11"/>
      <c r="E636" s="11"/>
      <c r="F636" s="11"/>
    </row>
    <row r="637" spans="2:6" ht="13.5" customHeight="1" x14ac:dyDescent="0.2">
      <c r="B637" s="11"/>
      <c r="C637" s="108"/>
      <c r="D637" s="11"/>
      <c r="E637" s="11"/>
      <c r="F637" s="11"/>
    </row>
    <row r="638" spans="2:6" ht="13.5" customHeight="1" x14ac:dyDescent="0.2">
      <c r="B638" s="11"/>
      <c r="C638" s="108"/>
      <c r="D638" s="11"/>
      <c r="E638" s="11"/>
      <c r="F638" s="11"/>
    </row>
    <row r="639" spans="2:6" ht="13.5" customHeight="1" x14ac:dyDescent="0.2">
      <c r="B639" s="11"/>
      <c r="C639" s="108"/>
      <c r="D639" s="11"/>
      <c r="E639" s="11"/>
      <c r="F639" s="11"/>
    </row>
    <row r="640" spans="2:6" ht="13.5" customHeight="1" x14ac:dyDescent="0.2">
      <c r="B640" s="11"/>
      <c r="C640" s="108"/>
      <c r="D640" s="11"/>
      <c r="E640" s="11"/>
      <c r="F640" s="11"/>
    </row>
    <row r="641" spans="2:6" ht="13.5" customHeight="1" x14ac:dyDescent="0.2">
      <c r="B641" s="11"/>
      <c r="C641" s="108"/>
      <c r="D641" s="11"/>
      <c r="E641" s="11"/>
      <c r="F641" s="11"/>
    </row>
    <row r="642" spans="2:6" ht="13.5" customHeight="1" x14ac:dyDescent="0.2">
      <c r="B642" s="11"/>
      <c r="C642" s="108"/>
      <c r="D642" s="11"/>
      <c r="E642" s="11"/>
      <c r="F642" s="11"/>
    </row>
    <row r="643" spans="2:6" ht="13.5" customHeight="1" x14ac:dyDescent="0.2">
      <c r="B643" s="11"/>
      <c r="C643" s="108"/>
      <c r="D643" s="11"/>
      <c r="E643" s="11"/>
      <c r="F643" s="11"/>
    </row>
    <row r="644" spans="2:6" ht="13.5" customHeight="1" x14ac:dyDescent="0.2">
      <c r="B644" s="11"/>
      <c r="C644" s="108"/>
      <c r="D644" s="11"/>
      <c r="E644" s="11"/>
      <c r="F644" s="11"/>
    </row>
    <row r="645" spans="2:6" ht="13.5" customHeight="1" x14ac:dyDescent="0.2">
      <c r="B645" s="11"/>
      <c r="C645" s="108"/>
      <c r="D645" s="11"/>
      <c r="E645" s="11"/>
      <c r="F645" s="11"/>
    </row>
    <row r="646" spans="2:6" ht="13.5" customHeight="1" x14ac:dyDescent="0.2">
      <c r="B646" s="11"/>
      <c r="C646" s="108"/>
      <c r="D646" s="11"/>
      <c r="E646" s="11"/>
      <c r="F646" s="11"/>
    </row>
    <row r="647" spans="2:6" ht="13.5" customHeight="1" x14ac:dyDescent="0.2">
      <c r="B647" s="11"/>
      <c r="C647" s="108"/>
      <c r="D647" s="11"/>
      <c r="E647" s="11"/>
      <c r="F647" s="11"/>
    </row>
    <row r="648" spans="2:6" ht="13.5" customHeight="1" x14ac:dyDescent="0.2">
      <c r="B648" s="11"/>
      <c r="C648" s="108"/>
      <c r="D648" s="11"/>
      <c r="E648" s="11"/>
      <c r="F648" s="11"/>
    </row>
    <row r="649" spans="2:6" ht="13.5" customHeight="1" x14ac:dyDescent="0.2">
      <c r="B649" s="11"/>
      <c r="C649" s="108"/>
      <c r="D649" s="11"/>
      <c r="E649" s="11"/>
      <c r="F649" s="11"/>
    </row>
    <row r="650" spans="2:6" ht="13.5" customHeight="1" x14ac:dyDescent="0.2">
      <c r="B650" s="11"/>
      <c r="C650" s="108"/>
      <c r="D650" s="11"/>
      <c r="E650" s="11"/>
      <c r="F650" s="11"/>
    </row>
    <row r="651" spans="2:6" ht="13.5" customHeight="1" x14ac:dyDescent="0.2">
      <c r="B651" s="11"/>
      <c r="C651" s="108"/>
      <c r="D651" s="11"/>
      <c r="E651" s="11"/>
      <c r="F651" s="11"/>
    </row>
    <row r="652" spans="2:6" ht="13.5" customHeight="1" x14ac:dyDescent="0.2">
      <c r="B652" s="11"/>
      <c r="C652" s="108"/>
      <c r="D652" s="11"/>
      <c r="E652" s="11"/>
      <c r="F652" s="11"/>
    </row>
    <row r="653" spans="2:6" ht="13.5" customHeight="1" x14ac:dyDescent="0.2">
      <c r="B653" s="11"/>
      <c r="C653" s="108"/>
      <c r="D653" s="11"/>
      <c r="E653" s="11"/>
      <c r="F653" s="11"/>
    </row>
    <row r="654" spans="2:6" ht="13.5" customHeight="1" x14ac:dyDescent="0.2">
      <c r="B654" s="11"/>
      <c r="C654" s="108"/>
      <c r="D654" s="11"/>
      <c r="E654" s="11"/>
      <c r="F654" s="11"/>
    </row>
    <row r="655" spans="2:6" ht="13.5" customHeight="1" x14ac:dyDescent="0.2">
      <c r="B655" s="11"/>
      <c r="C655" s="108"/>
      <c r="D655" s="11"/>
      <c r="E655" s="11"/>
      <c r="F655" s="11"/>
    </row>
    <row r="656" spans="2:6" ht="13.5" customHeight="1" x14ac:dyDescent="0.2">
      <c r="B656" s="11"/>
      <c r="C656" s="108"/>
      <c r="D656" s="11"/>
      <c r="E656" s="11"/>
      <c r="F656" s="11"/>
    </row>
    <row r="657" spans="2:6" ht="13.5" customHeight="1" x14ac:dyDescent="0.2">
      <c r="B657" s="11"/>
      <c r="C657" s="108"/>
      <c r="D657" s="11"/>
      <c r="E657" s="11"/>
      <c r="F657" s="11"/>
    </row>
    <row r="658" spans="2:6" ht="13.5" customHeight="1" x14ac:dyDescent="0.2">
      <c r="B658" s="11"/>
      <c r="C658" s="108"/>
      <c r="D658" s="11"/>
      <c r="E658" s="11"/>
      <c r="F658" s="11"/>
    </row>
    <row r="659" spans="2:6" ht="13.5" customHeight="1" x14ac:dyDescent="0.2">
      <c r="B659" s="11"/>
      <c r="C659" s="108"/>
      <c r="D659" s="11"/>
      <c r="E659" s="11"/>
      <c r="F659" s="11"/>
    </row>
    <row r="660" spans="2:6" ht="13.5" customHeight="1" x14ac:dyDescent="0.2">
      <c r="B660" s="11"/>
      <c r="C660" s="108"/>
      <c r="D660" s="11"/>
      <c r="E660" s="11"/>
      <c r="F660" s="11"/>
    </row>
    <row r="661" spans="2:6" ht="13.5" customHeight="1" x14ac:dyDescent="0.2">
      <c r="B661" s="11"/>
      <c r="C661" s="108"/>
      <c r="D661" s="11"/>
      <c r="E661" s="11"/>
      <c r="F661" s="11"/>
    </row>
    <row r="662" spans="2:6" ht="13.5" customHeight="1" x14ac:dyDescent="0.2">
      <c r="B662" s="11"/>
      <c r="C662" s="108"/>
      <c r="D662" s="11"/>
      <c r="E662" s="11"/>
      <c r="F662" s="11"/>
    </row>
    <row r="663" spans="2:6" ht="13.5" customHeight="1" x14ac:dyDescent="0.2">
      <c r="B663" s="11"/>
      <c r="C663" s="108"/>
      <c r="D663" s="11"/>
      <c r="E663" s="11"/>
      <c r="F663" s="11"/>
    </row>
    <row r="664" spans="2:6" ht="13.5" customHeight="1" x14ac:dyDescent="0.2">
      <c r="B664" s="11"/>
      <c r="C664" s="108"/>
      <c r="D664" s="11"/>
      <c r="E664" s="11"/>
      <c r="F664" s="11"/>
    </row>
    <row r="665" spans="2:6" ht="13.5" customHeight="1" x14ac:dyDescent="0.2">
      <c r="B665" s="11"/>
      <c r="C665" s="108"/>
      <c r="D665" s="11"/>
      <c r="E665" s="11"/>
      <c r="F665" s="11"/>
    </row>
    <row r="666" spans="2:6" ht="13.5" customHeight="1" x14ac:dyDescent="0.2">
      <c r="B666" s="11"/>
      <c r="C666" s="108"/>
      <c r="D666" s="11"/>
      <c r="E666" s="11"/>
      <c r="F666" s="11"/>
    </row>
    <row r="667" spans="2:6" ht="13.5" customHeight="1" x14ac:dyDescent="0.2">
      <c r="B667" s="11"/>
      <c r="C667" s="108"/>
      <c r="D667" s="11"/>
      <c r="E667" s="11"/>
      <c r="F667" s="11"/>
    </row>
    <row r="668" spans="2:6" ht="13.5" customHeight="1" x14ac:dyDescent="0.2">
      <c r="B668" s="11"/>
      <c r="C668" s="108"/>
      <c r="D668" s="11"/>
      <c r="E668" s="11"/>
      <c r="F668" s="11"/>
    </row>
    <row r="669" spans="2:6" ht="13.5" customHeight="1" x14ac:dyDescent="0.2">
      <c r="B669" s="11"/>
      <c r="C669" s="108"/>
      <c r="D669" s="11"/>
      <c r="E669" s="11"/>
      <c r="F669" s="11"/>
    </row>
    <row r="670" spans="2:6" ht="13.5" customHeight="1" x14ac:dyDescent="0.2">
      <c r="B670" s="11"/>
      <c r="C670" s="108"/>
      <c r="D670" s="11"/>
      <c r="E670" s="11"/>
      <c r="F670" s="11"/>
    </row>
    <row r="671" spans="2:6" ht="13.5" customHeight="1" x14ac:dyDescent="0.2">
      <c r="B671" s="11"/>
      <c r="C671" s="108"/>
      <c r="D671" s="11"/>
      <c r="E671" s="11"/>
      <c r="F671" s="11"/>
    </row>
    <row r="672" spans="2:6" ht="13.5" customHeight="1" x14ac:dyDescent="0.2">
      <c r="B672" s="11"/>
      <c r="C672" s="108"/>
      <c r="D672" s="11"/>
      <c r="E672" s="11"/>
      <c r="F672" s="11"/>
    </row>
    <row r="673" spans="2:6" ht="13.5" customHeight="1" x14ac:dyDescent="0.2">
      <c r="B673" s="11"/>
      <c r="C673" s="108"/>
      <c r="D673" s="11"/>
      <c r="E673" s="11"/>
      <c r="F673" s="11"/>
    </row>
    <row r="674" spans="2:6" ht="13.5" customHeight="1" x14ac:dyDescent="0.2">
      <c r="B674" s="11"/>
      <c r="C674" s="108"/>
      <c r="D674" s="11"/>
      <c r="E674" s="11"/>
      <c r="F674" s="11"/>
    </row>
    <row r="675" spans="2:6" ht="13.5" customHeight="1" x14ac:dyDescent="0.2">
      <c r="B675" s="11"/>
      <c r="C675" s="108"/>
      <c r="D675" s="11"/>
      <c r="E675" s="11"/>
      <c r="F675" s="11"/>
    </row>
    <row r="676" spans="2:6" ht="13.5" customHeight="1" x14ac:dyDescent="0.2">
      <c r="B676" s="11"/>
      <c r="C676" s="108"/>
      <c r="D676" s="11"/>
      <c r="E676" s="11"/>
      <c r="F676" s="11"/>
    </row>
    <row r="677" spans="2:6" ht="13.5" customHeight="1" x14ac:dyDescent="0.2">
      <c r="B677" s="11"/>
      <c r="C677" s="108"/>
      <c r="D677" s="11"/>
      <c r="E677" s="11"/>
      <c r="F677" s="11"/>
    </row>
    <row r="678" spans="2:6" ht="13.5" customHeight="1" x14ac:dyDescent="0.2">
      <c r="B678" s="11"/>
      <c r="C678" s="108"/>
      <c r="D678" s="11"/>
      <c r="E678" s="11"/>
      <c r="F678" s="11"/>
    </row>
    <row r="679" spans="2:6" ht="13.5" customHeight="1" x14ac:dyDescent="0.2">
      <c r="B679" s="11"/>
      <c r="C679" s="108"/>
      <c r="D679" s="11"/>
      <c r="E679" s="11"/>
      <c r="F679" s="11"/>
    </row>
    <row r="680" spans="2:6" ht="13.5" customHeight="1" x14ac:dyDescent="0.2">
      <c r="B680" s="11"/>
      <c r="C680" s="108"/>
      <c r="D680" s="11"/>
      <c r="E680" s="11"/>
      <c r="F680" s="11"/>
    </row>
    <row r="681" spans="2:6" ht="13.5" customHeight="1" x14ac:dyDescent="0.2">
      <c r="B681" s="11"/>
      <c r="C681" s="108"/>
      <c r="D681" s="11"/>
      <c r="E681" s="11"/>
      <c r="F681" s="11"/>
    </row>
    <row r="682" spans="2:6" ht="13.5" customHeight="1" x14ac:dyDescent="0.2">
      <c r="B682" s="11"/>
      <c r="C682" s="108"/>
      <c r="D682" s="11"/>
      <c r="E682" s="11"/>
      <c r="F682" s="11"/>
    </row>
    <row r="683" spans="2:6" ht="13.5" customHeight="1" x14ac:dyDescent="0.2">
      <c r="B683" s="11"/>
      <c r="C683" s="108"/>
      <c r="D683" s="11"/>
      <c r="E683" s="11"/>
      <c r="F683" s="11"/>
    </row>
    <row r="684" spans="2:6" ht="13.5" customHeight="1" x14ac:dyDescent="0.2">
      <c r="B684" s="11"/>
      <c r="C684" s="108"/>
      <c r="D684" s="11"/>
      <c r="E684" s="11"/>
      <c r="F684" s="11"/>
    </row>
    <row r="685" spans="2:6" ht="13.5" customHeight="1" x14ac:dyDescent="0.2">
      <c r="B685" s="11"/>
      <c r="C685" s="108"/>
      <c r="D685" s="11"/>
      <c r="E685" s="11"/>
      <c r="F685" s="11"/>
    </row>
    <row r="686" spans="2:6" ht="13.5" customHeight="1" x14ac:dyDescent="0.2">
      <c r="B686" s="11"/>
      <c r="C686" s="108"/>
      <c r="D686" s="11"/>
      <c r="E686" s="11"/>
      <c r="F686" s="11"/>
    </row>
    <row r="687" spans="2:6" ht="13.5" customHeight="1" x14ac:dyDescent="0.2">
      <c r="B687" s="11"/>
      <c r="C687" s="108"/>
      <c r="D687" s="11"/>
      <c r="E687" s="11"/>
      <c r="F687" s="11"/>
    </row>
    <row r="688" spans="2:6" ht="13.5" customHeight="1" x14ac:dyDescent="0.2">
      <c r="B688" s="11"/>
      <c r="C688" s="108"/>
      <c r="D688" s="11"/>
      <c r="E688" s="11"/>
      <c r="F688" s="11"/>
    </row>
    <row r="689" spans="2:6" ht="13.5" customHeight="1" x14ac:dyDescent="0.2">
      <c r="B689" s="11"/>
      <c r="C689" s="108"/>
      <c r="D689" s="11"/>
      <c r="E689" s="11"/>
      <c r="F689" s="11"/>
    </row>
    <row r="690" spans="2:6" ht="13.5" customHeight="1" x14ac:dyDescent="0.2">
      <c r="B690" s="11"/>
      <c r="C690" s="108"/>
      <c r="D690" s="11"/>
      <c r="E690" s="11"/>
      <c r="F690" s="11"/>
    </row>
    <row r="691" spans="2:6" ht="13.5" customHeight="1" x14ac:dyDescent="0.2">
      <c r="B691" s="11"/>
      <c r="C691" s="108"/>
      <c r="D691" s="11"/>
      <c r="E691" s="11"/>
      <c r="F691" s="11"/>
    </row>
    <row r="692" spans="2:6" ht="13.5" customHeight="1" x14ac:dyDescent="0.2">
      <c r="B692" s="11"/>
      <c r="C692" s="108"/>
      <c r="D692" s="11"/>
      <c r="E692" s="11"/>
      <c r="F692" s="11"/>
    </row>
    <row r="693" spans="2:6" ht="13.5" customHeight="1" x14ac:dyDescent="0.2">
      <c r="B693" s="11"/>
      <c r="C693" s="108"/>
      <c r="D693" s="11"/>
      <c r="E693" s="11"/>
      <c r="F693" s="11"/>
    </row>
    <row r="694" spans="2:6" ht="13.5" customHeight="1" x14ac:dyDescent="0.2">
      <c r="B694" s="11"/>
      <c r="C694" s="108"/>
      <c r="D694" s="11"/>
      <c r="E694" s="11"/>
      <c r="F694" s="11"/>
    </row>
    <row r="695" spans="2:6" ht="13.5" customHeight="1" x14ac:dyDescent="0.2">
      <c r="B695" s="11"/>
      <c r="C695" s="108"/>
      <c r="D695" s="11"/>
      <c r="E695" s="11"/>
      <c r="F695" s="11"/>
    </row>
    <row r="696" spans="2:6" ht="13.5" customHeight="1" x14ac:dyDescent="0.2">
      <c r="B696" s="11"/>
      <c r="C696" s="108"/>
      <c r="D696" s="11"/>
      <c r="E696" s="11"/>
      <c r="F696" s="11"/>
    </row>
    <row r="697" spans="2:6" ht="13.5" customHeight="1" x14ac:dyDescent="0.2">
      <c r="B697" s="11"/>
      <c r="C697" s="108"/>
      <c r="D697" s="11"/>
      <c r="E697" s="11"/>
      <c r="F697" s="11"/>
    </row>
    <row r="698" spans="2:6" ht="13.5" customHeight="1" x14ac:dyDescent="0.2">
      <c r="B698" s="11"/>
      <c r="C698" s="108"/>
      <c r="D698" s="11"/>
      <c r="E698" s="11"/>
      <c r="F698" s="11"/>
    </row>
    <row r="699" spans="2:6" ht="13.5" customHeight="1" x14ac:dyDescent="0.2">
      <c r="B699" s="11"/>
      <c r="C699" s="108"/>
      <c r="D699" s="11"/>
      <c r="E699" s="11"/>
      <c r="F699" s="11"/>
    </row>
    <row r="700" spans="2:6" ht="13.5" customHeight="1" x14ac:dyDescent="0.2">
      <c r="B700" s="11"/>
      <c r="C700" s="108"/>
      <c r="D700" s="11"/>
      <c r="E700" s="11"/>
      <c r="F700" s="11"/>
    </row>
    <row r="701" spans="2:6" ht="13.5" customHeight="1" x14ac:dyDescent="0.2">
      <c r="B701" s="11"/>
      <c r="C701" s="108"/>
      <c r="D701" s="11"/>
      <c r="E701" s="11"/>
      <c r="F701" s="11"/>
    </row>
    <row r="702" spans="2:6" ht="13.5" customHeight="1" x14ac:dyDescent="0.2">
      <c r="B702" s="11"/>
      <c r="C702" s="108"/>
      <c r="D702" s="11"/>
      <c r="E702" s="11"/>
      <c r="F702" s="11"/>
    </row>
    <row r="703" spans="2:6" ht="13.5" customHeight="1" x14ac:dyDescent="0.2">
      <c r="B703" s="11"/>
      <c r="C703" s="108"/>
      <c r="D703" s="11"/>
      <c r="E703" s="11"/>
      <c r="F703" s="11"/>
    </row>
    <row r="704" spans="2:6" ht="13.5" customHeight="1" x14ac:dyDescent="0.2">
      <c r="B704" s="11"/>
      <c r="C704" s="108"/>
      <c r="D704" s="11"/>
      <c r="E704" s="11"/>
      <c r="F704" s="11"/>
    </row>
    <row r="705" spans="2:6" ht="13.5" customHeight="1" x14ac:dyDescent="0.2">
      <c r="B705" s="11"/>
      <c r="C705" s="108"/>
      <c r="D705" s="11"/>
      <c r="E705" s="11"/>
      <c r="F705" s="11"/>
    </row>
    <row r="706" spans="2:6" ht="13.5" customHeight="1" x14ac:dyDescent="0.2">
      <c r="B706" s="11"/>
      <c r="C706" s="108"/>
      <c r="D706" s="11"/>
      <c r="E706" s="11"/>
      <c r="F706" s="11"/>
    </row>
    <row r="707" spans="2:6" ht="13.5" customHeight="1" x14ac:dyDescent="0.2">
      <c r="B707" s="11"/>
      <c r="C707" s="108"/>
      <c r="D707" s="11"/>
      <c r="E707" s="11"/>
      <c r="F707" s="11"/>
    </row>
    <row r="708" spans="2:6" ht="13.5" customHeight="1" x14ac:dyDescent="0.2">
      <c r="B708" s="11"/>
      <c r="C708" s="108"/>
      <c r="D708" s="11"/>
      <c r="E708" s="11"/>
      <c r="F708" s="11"/>
    </row>
    <row r="709" spans="2:6" ht="13.5" customHeight="1" x14ac:dyDescent="0.2">
      <c r="B709" s="11"/>
      <c r="C709" s="108"/>
      <c r="D709" s="11"/>
      <c r="E709" s="11"/>
      <c r="F709" s="11"/>
    </row>
    <row r="710" spans="2:6" ht="13.5" customHeight="1" x14ac:dyDescent="0.2">
      <c r="B710" s="11"/>
      <c r="C710" s="108"/>
      <c r="D710" s="11"/>
      <c r="E710" s="11"/>
      <c r="F710" s="11"/>
    </row>
    <row r="711" spans="2:6" ht="13.5" customHeight="1" x14ac:dyDescent="0.2">
      <c r="B711" s="11"/>
      <c r="C711" s="108"/>
      <c r="D711" s="11"/>
      <c r="E711" s="11"/>
      <c r="F711" s="11"/>
    </row>
    <row r="712" spans="2:6" ht="13.5" customHeight="1" x14ac:dyDescent="0.2">
      <c r="B712" s="11"/>
      <c r="C712" s="108"/>
      <c r="D712" s="11"/>
      <c r="E712" s="11"/>
      <c r="F712" s="11"/>
    </row>
    <row r="713" spans="2:6" ht="13.5" customHeight="1" x14ac:dyDescent="0.2">
      <c r="B713" s="11"/>
      <c r="C713" s="108"/>
      <c r="D713" s="11"/>
      <c r="E713" s="11"/>
      <c r="F713" s="11"/>
    </row>
    <row r="714" spans="2:6" ht="13.5" customHeight="1" x14ac:dyDescent="0.2">
      <c r="B714" s="11"/>
      <c r="C714" s="108"/>
      <c r="D714" s="11"/>
      <c r="E714" s="11"/>
      <c r="F714" s="11"/>
    </row>
    <row r="715" spans="2:6" ht="13.5" customHeight="1" x14ac:dyDescent="0.2">
      <c r="B715" s="11"/>
      <c r="C715" s="108"/>
      <c r="D715" s="11"/>
      <c r="E715" s="11"/>
      <c r="F715" s="11"/>
    </row>
    <row r="716" spans="2:6" ht="13.5" customHeight="1" x14ac:dyDescent="0.2">
      <c r="B716" s="11"/>
      <c r="C716" s="108"/>
      <c r="D716" s="11"/>
      <c r="E716" s="11"/>
      <c r="F716" s="11"/>
    </row>
    <row r="717" spans="2:6" ht="13.5" customHeight="1" x14ac:dyDescent="0.2">
      <c r="B717" s="11"/>
      <c r="C717" s="108"/>
      <c r="D717" s="11"/>
      <c r="E717" s="11"/>
      <c r="F717" s="11"/>
    </row>
    <row r="718" spans="2:6" ht="13.5" customHeight="1" x14ac:dyDescent="0.2">
      <c r="B718" s="11"/>
      <c r="C718" s="108"/>
      <c r="D718" s="11"/>
      <c r="E718" s="11"/>
      <c r="F718" s="11"/>
    </row>
    <row r="719" spans="2:6" ht="13.5" customHeight="1" x14ac:dyDescent="0.2">
      <c r="B719" s="11"/>
      <c r="C719" s="108"/>
      <c r="D719" s="11"/>
      <c r="E719" s="11"/>
      <c r="F719" s="11"/>
    </row>
    <row r="720" spans="2:6" ht="13.5" customHeight="1" x14ac:dyDescent="0.2">
      <c r="B720" s="11"/>
      <c r="C720" s="108"/>
      <c r="D720" s="11"/>
      <c r="E720" s="11"/>
      <c r="F720" s="11"/>
    </row>
    <row r="721" spans="2:6" ht="13.5" customHeight="1" x14ac:dyDescent="0.2">
      <c r="B721" s="11"/>
      <c r="C721" s="108"/>
      <c r="D721" s="11"/>
      <c r="E721" s="11"/>
      <c r="F721" s="11"/>
    </row>
    <row r="722" spans="2:6" ht="13.5" customHeight="1" x14ac:dyDescent="0.2">
      <c r="B722" s="11"/>
      <c r="C722" s="108"/>
      <c r="D722" s="11"/>
      <c r="E722" s="11"/>
      <c r="F722" s="11"/>
    </row>
    <row r="723" spans="2:6" ht="13.5" customHeight="1" x14ac:dyDescent="0.2">
      <c r="B723" s="11"/>
      <c r="C723" s="108"/>
      <c r="D723" s="11"/>
      <c r="E723" s="11"/>
      <c r="F723" s="11"/>
    </row>
    <row r="724" spans="2:6" ht="13.5" customHeight="1" x14ac:dyDescent="0.2">
      <c r="B724" s="11"/>
      <c r="C724" s="108"/>
      <c r="D724" s="11"/>
      <c r="E724" s="11"/>
      <c r="F724" s="11"/>
    </row>
    <row r="725" spans="2:6" ht="13.5" customHeight="1" x14ac:dyDescent="0.2">
      <c r="B725" s="11"/>
      <c r="C725" s="108"/>
      <c r="D725" s="11"/>
      <c r="E725" s="11"/>
      <c r="F725" s="11"/>
    </row>
    <row r="726" spans="2:6" ht="13.5" customHeight="1" x14ac:dyDescent="0.2">
      <c r="B726" s="11"/>
      <c r="C726" s="108"/>
      <c r="D726" s="11"/>
      <c r="E726" s="11"/>
      <c r="F726" s="11"/>
    </row>
    <row r="727" spans="2:6" ht="13.5" customHeight="1" x14ac:dyDescent="0.2">
      <c r="B727" s="11"/>
      <c r="C727" s="108"/>
      <c r="D727" s="11"/>
      <c r="E727" s="11"/>
      <c r="F727" s="11"/>
    </row>
    <row r="728" spans="2:6" ht="13.5" customHeight="1" x14ac:dyDescent="0.2">
      <c r="B728" s="11"/>
      <c r="C728" s="108"/>
      <c r="D728" s="11"/>
      <c r="E728" s="11"/>
      <c r="F728" s="11"/>
    </row>
    <row r="729" spans="2:6" ht="13.5" customHeight="1" x14ac:dyDescent="0.2">
      <c r="B729" s="11"/>
      <c r="C729" s="108"/>
      <c r="D729" s="11"/>
      <c r="E729" s="11"/>
      <c r="F729" s="11"/>
    </row>
    <row r="730" spans="2:6" ht="13.5" customHeight="1" x14ac:dyDescent="0.2">
      <c r="B730" s="11"/>
      <c r="C730" s="108"/>
      <c r="D730" s="11"/>
      <c r="E730" s="11"/>
      <c r="F730" s="11"/>
    </row>
    <row r="731" spans="2:6" ht="13.5" customHeight="1" x14ac:dyDescent="0.2">
      <c r="B731" s="11"/>
      <c r="C731" s="108"/>
      <c r="D731" s="11"/>
      <c r="E731" s="11"/>
      <c r="F731" s="11"/>
    </row>
    <row r="732" spans="2:6" ht="13.5" customHeight="1" x14ac:dyDescent="0.2">
      <c r="B732" s="11"/>
      <c r="C732" s="108"/>
      <c r="D732" s="11"/>
      <c r="E732" s="11"/>
      <c r="F732" s="11"/>
    </row>
    <row r="733" spans="2:6" ht="13.5" customHeight="1" x14ac:dyDescent="0.2">
      <c r="B733" s="11"/>
      <c r="C733" s="108"/>
      <c r="D733" s="11"/>
      <c r="E733" s="11"/>
      <c r="F733" s="11"/>
    </row>
    <row r="734" spans="2:6" ht="13.5" customHeight="1" x14ac:dyDescent="0.2">
      <c r="B734" s="11"/>
      <c r="C734" s="108"/>
      <c r="D734" s="11"/>
      <c r="E734" s="11"/>
      <c r="F734" s="11"/>
    </row>
    <row r="735" spans="2:6" ht="13.5" customHeight="1" x14ac:dyDescent="0.2">
      <c r="B735" s="11"/>
      <c r="C735" s="108"/>
      <c r="D735" s="11"/>
      <c r="E735" s="11"/>
      <c r="F735" s="11"/>
    </row>
    <row r="736" spans="2:6" ht="13.5" customHeight="1" x14ac:dyDescent="0.2">
      <c r="B736" s="11"/>
      <c r="C736" s="108"/>
      <c r="D736" s="11"/>
      <c r="E736" s="11"/>
      <c r="F736" s="11"/>
    </row>
    <row r="737" spans="2:6" ht="13.5" customHeight="1" x14ac:dyDescent="0.2">
      <c r="B737" s="11"/>
      <c r="C737" s="108"/>
      <c r="D737" s="11"/>
      <c r="E737" s="11"/>
      <c r="F737" s="11"/>
    </row>
    <row r="738" spans="2:6" ht="13.5" customHeight="1" x14ac:dyDescent="0.2">
      <c r="B738" s="11"/>
      <c r="C738" s="108"/>
      <c r="D738" s="11"/>
      <c r="E738" s="11"/>
      <c r="F738" s="11"/>
    </row>
    <row r="739" spans="2:6" ht="13.5" customHeight="1" x14ac:dyDescent="0.2">
      <c r="B739" s="11"/>
      <c r="C739" s="108"/>
      <c r="D739" s="11"/>
      <c r="E739" s="11"/>
      <c r="F739" s="11"/>
    </row>
    <row r="740" spans="2:6" ht="13.5" customHeight="1" x14ac:dyDescent="0.2">
      <c r="B740" s="11"/>
      <c r="C740" s="108"/>
      <c r="D740" s="11"/>
      <c r="E740" s="11"/>
      <c r="F740" s="11"/>
    </row>
    <row r="741" spans="2:6" ht="13.5" customHeight="1" x14ac:dyDescent="0.2">
      <c r="B741" s="11"/>
      <c r="C741" s="108"/>
      <c r="D741" s="11"/>
      <c r="E741" s="11"/>
      <c r="F741" s="11"/>
    </row>
    <row r="742" spans="2:6" ht="13.5" customHeight="1" x14ac:dyDescent="0.2">
      <c r="B742" s="11"/>
      <c r="C742" s="108"/>
      <c r="D742" s="11"/>
      <c r="E742" s="11"/>
      <c r="F742" s="11"/>
    </row>
    <row r="743" spans="2:6" ht="13.5" customHeight="1" x14ac:dyDescent="0.2">
      <c r="B743" s="11"/>
      <c r="C743" s="108"/>
      <c r="D743" s="11"/>
      <c r="E743" s="11"/>
      <c r="F743" s="11"/>
    </row>
    <row r="744" spans="2:6" ht="13.5" customHeight="1" x14ac:dyDescent="0.2">
      <c r="B744" s="11"/>
      <c r="C744" s="108"/>
      <c r="D744" s="11"/>
      <c r="E744" s="11"/>
      <c r="F744" s="11"/>
    </row>
    <row r="745" spans="2:6" ht="13.5" customHeight="1" x14ac:dyDescent="0.2">
      <c r="B745" s="11"/>
      <c r="C745" s="108"/>
      <c r="D745" s="11"/>
      <c r="E745" s="11"/>
      <c r="F745" s="11"/>
    </row>
    <row r="746" spans="2:6" ht="13.5" customHeight="1" x14ac:dyDescent="0.2">
      <c r="B746" s="11"/>
      <c r="C746" s="108"/>
      <c r="D746" s="11"/>
      <c r="E746" s="11"/>
      <c r="F746" s="11"/>
    </row>
    <row r="747" spans="2:6" ht="13.5" customHeight="1" x14ac:dyDescent="0.2">
      <c r="B747" s="11"/>
      <c r="C747" s="108"/>
      <c r="D747" s="11"/>
      <c r="E747" s="11"/>
      <c r="F747" s="11"/>
    </row>
    <row r="748" spans="2:6" ht="13.5" customHeight="1" x14ac:dyDescent="0.2">
      <c r="B748" s="11"/>
      <c r="C748" s="108"/>
      <c r="D748" s="11"/>
      <c r="E748" s="11"/>
      <c r="F748" s="11"/>
    </row>
    <row r="749" spans="2:6" ht="13.5" customHeight="1" x14ac:dyDescent="0.2">
      <c r="B749" s="11"/>
      <c r="C749" s="108"/>
      <c r="D749" s="11"/>
      <c r="E749" s="11"/>
      <c r="F749" s="11"/>
    </row>
    <row r="750" spans="2:6" ht="13.5" customHeight="1" x14ac:dyDescent="0.2">
      <c r="B750" s="11"/>
      <c r="C750" s="108"/>
      <c r="D750" s="11"/>
      <c r="E750" s="11"/>
      <c r="F750" s="11"/>
    </row>
    <row r="751" spans="2:6" ht="13.5" customHeight="1" x14ac:dyDescent="0.2">
      <c r="B751" s="11"/>
      <c r="C751" s="108"/>
      <c r="D751" s="11"/>
      <c r="E751" s="11"/>
      <c r="F751" s="11"/>
    </row>
    <row r="752" spans="2:6" ht="13.5" customHeight="1" x14ac:dyDescent="0.2">
      <c r="B752" s="11"/>
      <c r="C752" s="108"/>
      <c r="D752" s="11"/>
      <c r="E752" s="11"/>
      <c r="F752" s="11"/>
    </row>
    <row r="753" spans="2:6" ht="13.5" customHeight="1" x14ac:dyDescent="0.2">
      <c r="B753" s="11"/>
      <c r="C753" s="108"/>
      <c r="D753" s="11"/>
      <c r="E753" s="11"/>
      <c r="F753" s="11"/>
    </row>
    <row r="754" spans="2:6" ht="13.5" customHeight="1" x14ac:dyDescent="0.2">
      <c r="B754" s="11"/>
      <c r="C754" s="108"/>
      <c r="D754" s="11"/>
      <c r="E754" s="11"/>
      <c r="F754" s="11"/>
    </row>
    <row r="755" spans="2:6" ht="13.5" customHeight="1" x14ac:dyDescent="0.2">
      <c r="B755" s="11"/>
      <c r="C755" s="108"/>
      <c r="D755" s="11"/>
      <c r="E755" s="11"/>
      <c r="F755" s="11"/>
    </row>
    <row r="756" spans="2:6" ht="13.5" customHeight="1" x14ac:dyDescent="0.2">
      <c r="B756" s="11"/>
      <c r="C756" s="108"/>
      <c r="D756" s="11"/>
      <c r="E756" s="11"/>
      <c r="F756" s="11"/>
    </row>
    <row r="757" spans="2:6" ht="13.5" customHeight="1" x14ac:dyDescent="0.2">
      <c r="B757" s="11"/>
      <c r="C757" s="108"/>
      <c r="D757" s="11"/>
      <c r="E757" s="11"/>
      <c r="F757" s="11"/>
    </row>
    <row r="758" spans="2:6" ht="13.5" customHeight="1" x14ac:dyDescent="0.2">
      <c r="B758" s="11"/>
      <c r="C758" s="108"/>
      <c r="D758" s="11"/>
      <c r="E758" s="11"/>
      <c r="F758" s="11"/>
    </row>
    <row r="759" spans="2:6" ht="13.5" customHeight="1" x14ac:dyDescent="0.2">
      <c r="B759" s="11"/>
      <c r="C759" s="108"/>
      <c r="D759" s="11"/>
      <c r="E759" s="11"/>
      <c r="F759" s="11"/>
    </row>
    <row r="760" spans="2:6" ht="13.5" customHeight="1" x14ac:dyDescent="0.2">
      <c r="B760" s="11"/>
      <c r="C760" s="108"/>
      <c r="D760" s="11"/>
      <c r="E760" s="11"/>
      <c r="F760" s="11"/>
    </row>
    <row r="761" spans="2:6" ht="13.5" customHeight="1" x14ac:dyDescent="0.2">
      <c r="B761" s="11"/>
      <c r="C761" s="108"/>
      <c r="D761" s="11"/>
      <c r="E761" s="11"/>
      <c r="F761" s="11"/>
    </row>
    <row r="762" spans="2:6" ht="13.5" customHeight="1" x14ac:dyDescent="0.2">
      <c r="B762" s="11"/>
      <c r="C762" s="108"/>
      <c r="D762" s="11"/>
      <c r="E762" s="11"/>
      <c r="F762" s="11"/>
    </row>
    <row r="763" spans="2:6" ht="13.5" customHeight="1" x14ac:dyDescent="0.2">
      <c r="B763" s="11"/>
      <c r="C763" s="108"/>
      <c r="D763" s="11"/>
      <c r="E763" s="11"/>
      <c r="F763" s="11"/>
    </row>
    <row r="764" spans="2:6" ht="13.5" customHeight="1" x14ac:dyDescent="0.2">
      <c r="B764" s="11"/>
      <c r="C764" s="108"/>
      <c r="D764" s="11"/>
      <c r="E764" s="11"/>
      <c r="F764" s="11"/>
    </row>
    <row r="765" spans="2:6" ht="13.5" customHeight="1" x14ac:dyDescent="0.2">
      <c r="B765" s="11"/>
      <c r="C765" s="108"/>
      <c r="D765" s="11"/>
      <c r="E765" s="11"/>
      <c r="F765" s="11"/>
    </row>
    <row r="766" spans="2:6" ht="13.5" customHeight="1" x14ac:dyDescent="0.2">
      <c r="B766" s="11"/>
      <c r="C766" s="108"/>
      <c r="D766" s="11"/>
      <c r="E766" s="11"/>
      <c r="F766" s="11"/>
    </row>
    <row r="767" spans="2:6" ht="13.5" customHeight="1" x14ac:dyDescent="0.2">
      <c r="B767" s="11"/>
      <c r="C767" s="108"/>
      <c r="D767" s="11"/>
      <c r="E767" s="11"/>
      <c r="F767" s="11"/>
    </row>
    <row r="768" spans="2:6" ht="13.5" customHeight="1" x14ac:dyDescent="0.2">
      <c r="B768" s="11"/>
      <c r="C768" s="108"/>
      <c r="D768" s="11"/>
      <c r="E768" s="11"/>
      <c r="F768" s="11"/>
    </row>
    <row r="769" spans="2:6" ht="13.5" customHeight="1" x14ac:dyDescent="0.2">
      <c r="B769" s="11"/>
      <c r="C769" s="108"/>
      <c r="D769" s="11"/>
      <c r="E769" s="11"/>
      <c r="F769" s="11"/>
    </row>
    <row r="770" spans="2:6" ht="13.5" customHeight="1" x14ac:dyDescent="0.2">
      <c r="B770" s="11"/>
      <c r="C770" s="108"/>
      <c r="D770" s="11"/>
      <c r="E770" s="11"/>
      <c r="F770" s="11"/>
    </row>
    <row r="771" spans="2:6" ht="13.5" customHeight="1" x14ac:dyDescent="0.2">
      <c r="B771" s="11"/>
      <c r="C771" s="108"/>
      <c r="D771" s="11"/>
      <c r="E771" s="11"/>
      <c r="F771" s="11"/>
    </row>
    <row r="772" spans="2:6" ht="13.5" customHeight="1" x14ac:dyDescent="0.2">
      <c r="B772" s="11"/>
      <c r="C772" s="108"/>
      <c r="D772" s="11"/>
      <c r="E772" s="11"/>
      <c r="F772" s="11"/>
    </row>
    <row r="773" spans="2:6" ht="13.5" customHeight="1" x14ac:dyDescent="0.2">
      <c r="B773" s="11"/>
      <c r="C773" s="108"/>
      <c r="D773" s="11"/>
      <c r="E773" s="11"/>
      <c r="F773" s="11"/>
    </row>
    <row r="774" spans="2:6" ht="13.5" customHeight="1" x14ac:dyDescent="0.2">
      <c r="B774" s="11"/>
      <c r="C774" s="108"/>
      <c r="D774" s="11"/>
      <c r="E774" s="11"/>
      <c r="F774" s="11"/>
    </row>
    <row r="775" spans="2:6" ht="13.5" customHeight="1" x14ac:dyDescent="0.2">
      <c r="B775" s="11"/>
      <c r="C775" s="108"/>
      <c r="D775" s="11"/>
      <c r="E775" s="11"/>
      <c r="F775" s="11"/>
    </row>
    <row r="776" spans="2:6" ht="13.5" customHeight="1" x14ac:dyDescent="0.2">
      <c r="B776" s="11"/>
      <c r="C776" s="108"/>
      <c r="D776" s="11"/>
      <c r="E776" s="11"/>
      <c r="F776" s="11"/>
    </row>
    <row r="777" spans="2:6" ht="13.5" customHeight="1" x14ac:dyDescent="0.2">
      <c r="B777" s="11"/>
      <c r="C777" s="108"/>
      <c r="D777" s="11"/>
      <c r="E777" s="11"/>
      <c r="F777" s="11"/>
    </row>
    <row r="778" spans="2:6" ht="13.5" customHeight="1" x14ac:dyDescent="0.2">
      <c r="B778" s="11"/>
      <c r="C778" s="108"/>
      <c r="D778" s="11"/>
      <c r="E778" s="11"/>
      <c r="F778" s="11"/>
    </row>
    <row r="779" spans="2:6" ht="13.5" customHeight="1" x14ac:dyDescent="0.2">
      <c r="B779" s="11"/>
      <c r="C779" s="108"/>
      <c r="D779" s="11"/>
      <c r="E779" s="11"/>
      <c r="F779" s="11"/>
    </row>
    <row r="780" spans="2:6" ht="13.5" customHeight="1" x14ac:dyDescent="0.2">
      <c r="B780" s="11"/>
      <c r="C780" s="108"/>
      <c r="D780" s="11"/>
      <c r="E780" s="11"/>
      <c r="F780" s="11"/>
    </row>
    <row r="781" spans="2:6" ht="13.5" customHeight="1" x14ac:dyDescent="0.2">
      <c r="B781" s="11"/>
      <c r="C781" s="108"/>
      <c r="D781" s="11"/>
      <c r="E781" s="11"/>
      <c r="F781" s="11"/>
    </row>
    <row r="782" spans="2:6" ht="13.5" customHeight="1" x14ac:dyDescent="0.2">
      <c r="B782" s="11"/>
      <c r="C782" s="108"/>
      <c r="D782" s="11"/>
      <c r="E782" s="11"/>
      <c r="F782" s="11"/>
    </row>
    <row r="783" spans="2:6" ht="13.5" customHeight="1" x14ac:dyDescent="0.2">
      <c r="B783" s="11"/>
      <c r="C783" s="108"/>
      <c r="D783" s="11"/>
      <c r="E783" s="11"/>
      <c r="F783" s="11"/>
    </row>
    <row r="784" spans="2:6" ht="13.5" customHeight="1" x14ac:dyDescent="0.2">
      <c r="B784" s="11"/>
      <c r="C784" s="108"/>
      <c r="D784" s="11"/>
      <c r="E784" s="11"/>
      <c r="F784" s="11"/>
    </row>
    <row r="785" spans="2:6" ht="13.5" customHeight="1" x14ac:dyDescent="0.2">
      <c r="B785" s="11"/>
      <c r="C785" s="108"/>
      <c r="D785" s="11"/>
      <c r="E785" s="11"/>
      <c r="F785" s="11"/>
    </row>
    <row r="786" spans="2:6" ht="13.5" customHeight="1" x14ac:dyDescent="0.2">
      <c r="B786" s="11"/>
      <c r="C786" s="108"/>
      <c r="D786" s="11"/>
      <c r="E786" s="11"/>
      <c r="F786" s="11"/>
    </row>
    <row r="787" spans="2:6" ht="13.5" customHeight="1" x14ac:dyDescent="0.2">
      <c r="B787" s="11"/>
      <c r="C787" s="108"/>
      <c r="D787" s="11"/>
      <c r="E787" s="11"/>
      <c r="F787" s="11"/>
    </row>
    <row r="788" spans="2:6" ht="13.5" customHeight="1" x14ac:dyDescent="0.2">
      <c r="B788" s="11"/>
      <c r="C788" s="108"/>
      <c r="D788" s="11"/>
      <c r="E788" s="11"/>
      <c r="F788" s="11"/>
    </row>
    <row r="789" spans="2:6" ht="13.5" customHeight="1" x14ac:dyDescent="0.2">
      <c r="B789" s="11"/>
      <c r="C789" s="108"/>
      <c r="D789" s="11"/>
      <c r="E789" s="11"/>
      <c r="F789" s="11"/>
    </row>
    <row r="790" spans="2:6" ht="13.5" customHeight="1" x14ac:dyDescent="0.2">
      <c r="B790" s="11"/>
      <c r="C790" s="108"/>
      <c r="D790" s="11"/>
      <c r="E790" s="11"/>
      <c r="F790" s="11"/>
    </row>
    <row r="791" spans="2:6" ht="13.5" customHeight="1" x14ac:dyDescent="0.2">
      <c r="B791" s="11"/>
      <c r="C791" s="108"/>
      <c r="D791" s="11"/>
      <c r="E791" s="11"/>
      <c r="F791" s="11"/>
    </row>
    <row r="792" spans="2:6" ht="13.5" customHeight="1" x14ac:dyDescent="0.2">
      <c r="B792" s="11"/>
      <c r="C792" s="108"/>
      <c r="D792" s="11"/>
      <c r="E792" s="11"/>
      <c r="F792" s="11"/>
    </row>
    <row r="793" spans="2:6" ht="13.5" customHeight="1" x14ac:dyDescent="0.2">
      <c r="B793" s="11"/>
      <c r="C793" s="108"/>
      <c r="D793" s="11"/>
      <c r="E793" s="11"/>
      <c r="F793" s="11"/>
    </row>
    <row r="794" spans="2:6" ht="13.5" customHeight="1" x14ac:dyDescent="0.2">
      <c r="B794" s="11"/>
      <c r="C794" s="108"/>
      <c r="D794" s="11"/>
      <c r="E794" s="11"/>
      <c r="F794" s="11"/>
    </row>
    <row r="795" spans="2:6" ht="13.5" customHeight="1" x14ac:dyDescent="0.2">
      <c r="B795" s="11"/>
      <c r="C795" s="108"/>
      <c r="D795" s="11"/>
      <c r="E795" s="11"/>
      <c r="F795" s="11"/>
    </row>
    <row r="796" spans="2:6" ht="13.5" customHeight="1" x14ac:dyDescent="0.2">
      <c r="B796" s="11"/>
      <c r="C796" s="108"/>
      <c r="D796" s="11"/>
      <c r="E796" s="11"/>
      <c r="F796" s="11"/>
    </row>
    <row r="797" spans="2:6" ht="13.5" customHeight="1" x14ac:dyDescent="0.2">
      <c r="B797" s="11"/>
      <c r="C797" s="108"/>
      <c r="D797" s="11"/>
      <c r="E797" s="11"/>
      <c r="F797" s="11"/>
    </row>
    <row r="798" spans="2:6" ht="13.5" customHeight="1" x14ac:dyDescent="0.2">
      <c r="B798" s="11"/>
      <c r="C798" s="108"/>
      <c r="D798" s="11"/>
      <c r="E798" s="11"/>
      <c r="F798" s="11"/>
    </row>
    <row r="799" spans="2:6" ht="13.5" customHeight="1" x14ac:dyDescent="0.2">
      <c r="B799" s="11"/>
      <c r="C799" s="108"/>
      <c r="D799" s="11"/>
      <c r="E799" s="11"/>
      <c r="F799" s="11"/>
    </row>
    <row r="800" spans="2:6" ht="13.5" customHeight="1" x14ac:dyDescent="0.2">
      <c r="B800" s="11"/>
      <c r="C800" s="108"/>
      <c r="D800" s="11"/>
      <c r="E800" s="11"/>
      <c r="F800" s="11"/>
    </row>
    <row r="801" spans="2:6" ht="13.5" customHeight="1" x14ac:dyDescent="0.2">
      <c r="B801" s="11"/>
      <c r="C801" s="108"/>
      <c r="D801" s="11"/>
      <c r="E801" s="11"/>
      <c r="F801" s="11"/>
    </row>
    <row r="802" spans="2:6" ht="13.5" customHeight="1" x14ac:dyDescent="0.2">
      <c r="B802" s="11"/>
      <c r="C802" s="108"/>
      <c r="D802" s="11"/>
      <c r="E802" s="11"/>
      <c r="F802" s="11"/>
    </row>
    <row r="803" spans="2:6" ht="13.5" customHeight="1" x14ac:dyDescent="0.2">
      <c r="B803" s="11"/>
      <c r="C803" s="108"/>
      <c r="D803" s="11"/>
      <c r="E803" s="11"/>
      <c r="F803" s="11"/>
    </row>
    <row r="804" spans="2:6" ht="13.5" customHeight="1" x14ac:dyDescent="0.2">
      <c r="B804" s="11"/>
      <c r="C804" s="108"/>
      <c r="D804" s="11"/>
      <c r="E804" s="11"/>
      <c r="F804" s="11"/>
    </row>
    <row r="805" spans="2:6" ht="13.5" customHeight="1" x14ac:dyDescent="0.2">
      <c r="B805" s="11"/>
      <c r="C805" s="108"/>
      <c r="D805" s="11"/>
      <c r="E805" s="11"/>
      <c r="F805" s="11"/>
    </row>
    <row r="806" spans="2:6" ht="13.5" customHeight="1" x14ac:dyDescent="0.2">
      <c r="B806" s="11"/>
      <c r="C806" s="108"/>
      <c r="D806" s="11"/>
      <c r="E806" s="11"/>
      <c r="F806" s="11"/>
    </row>
    <row r="807" spans="2:6" ht="13.5" customHeight="1" x14ac:dyDescent="0.2">
      <c r="B807" s="11"/>
      <c r="C807" s="108"/>
      <c r="D807" s="11"/>
      <c r="E807" s="11"/>
      <c r="F807" s="11"/>
    </row>
    <row r="808" spans="2:6" ht="13.5" customHeight="1" x14ac:dyDescent="0.2">
      <c r="B808" s="11"/>
      <c r="C808" s="108"/>
      <c r="D808" s="11"/>
      <c r="E808" s="11"/>
      <c r="F808" s="11"/>
    </row>
    <row r="809" spans="2:6" ht="13.5" customHeight="1" x14ac:dyDescent="0.2">
      <c r="B809" s="11"/>
      <c r="C809" s="108"/>
      <c r="D809" s="11"/>
      <c r="E809" s="11"/>
      <c r="F809" s="11"/>
    </row>
    <row r="810" spans="2:6" ht="13.5" customHeight="1" x14ac:dyDescent="0.2">
      <c r="B810" s="11"/>
      <c r="C810" s="108"/>
      <c r="D810" s="11"/>
      <c r="E810" s="11"/>
      <c r="F810" s="11"/>
    </row>
    <row r="811" spans="2:6" ht="13.5" customHeight="1" x14ac:dyDescent="0.2">
      <c r="B811" s="11"/>
      <c r="C811" s="108"/>
      <c r="D811" s="11"/>
      <c r="E811" s="11"/>
      <c r="F811" s="11"/>
    </row>
    <row r="812" spans="2:6" ht="13.5" customHeight="1" x14ac:dyDescent="0.2">
      <c r="B812" s="11"/>
      <c r="C812" s="108"/>
      <c r="D812" s="11"/>
      <c r="E812" s="11"/>
      <c r="F812" s="11"/>
    </row>
    <row r="813" spans="2:6" ht="13.5" customHeight="1" x14ac:dyDescent="0.2">
      <c r="B813" s="11"/>
      <c r="C813" s="108"/>
      <c r="D813" s="11"/>
      <c r="E813" s="11"/>
      <c r="F813" s="11"/>
    </row>
    <row r="814" spans="2:6" ht="13.5" customHeight="1" x14ac:dyDescent="0.2">
      <c r="B814" s="11"/>
      <c r="C814" s="108"/>
      <c r="D814" s="11"/>
      <c r="E814" s="11"/>
      <c r="F814" s="11"/>
    </row>
    <row r="815" spans="2:6" ht="13.5" customHeight="1" x14ac:dyDescent="0.2">
      <c r="B815" s="11"/>
      <c r="C815" s="108"/>
      <c r="D815" s="11"/>
      <c r="E815" s="11"/>
      <c r="F815" s="11"/>
    </row>
    <row r="816" spans="2:6" ht="13.5" customHeight="1" x14ac:dyDescent="0.2">
      <c r="B816" s="11"/>
      <c r="C816" s="108"/>
      <c r="D816" s="11"/>
      <c r="E816" s="11"/>
      <c r="F816" s="11"/>
    </row>
    <row r="817" spans="2:6" ht="13.5" customHeight="1" x14ac:dyDescent="0.2">
      <c r="B817" s="11"/>
      <c r="C817" s="108"/>
      <c r="D817" s="11"/>
      <c r="E817" s="11"/>
      <c r="F817" s="11"/>
    </row>
    <row r="818" spans="2:6" ht="13.5" customHeight="1" x14ac:dyDescent="0.2">
      <c r="B818" s="11"/>
      <c r="C818" s="108"/>
      <c r="D818" s="11"/>
      <c r="E818" s="11"/>
      <c r="F818" s="11"/>
    </row>
    <row r="819" spans="2:6" ht="13.5" customHeight="1" x14ac:dyDescent="0.2">
      <c r="B819" s="11"/>
      <c r="C819" s="108"/>
      <c r="D819" s="11"/>
      <c r="E819" s="11"/>
      <c r="F819" s="11"/>
    </row>
    <row r="820" spans="2:6" ht="13.5" customHeight="1" x14ac:dyDescent="0.2">
      <c r="B820" s="11"/>
      <c r="C820" s="108"/>
      <c r="D820" s="11"/>
      <c r="E820" s="11"/>
      <c r="F820" s="11"/>
    </row>
    <row r="821" spans="2:6" ht="13.5" customHeight="1" x14ac:dyDescent="0.2">
      <c r="B821" s="11"/>
      <c r="C821" s="108"/>
      <c r="D821" s="11"/>
      <c r="E821" s="11"/>
      <c r="F821" s="11"/>
    </row>
    <row r="822" spans="2:6" ht="13.5" customHeight="1" x14ac:dyDescent="0.2">
      <c r="B822" s="11"/>
      <c r="C822" s="108"/>
      <c r="D822" s="11"/>
      <c r="E822" s="11"/>
      <c r="F822" s="11"/>
    </row>
    <row r="823" spans="2:6" ht="13.5" customHeight="1" x14ac:dyDescent="0.2">
      <c r="B823" s="11"/>
      <c r="C823" s="108"/>
      <c r="D823" s="11"/>
      <c r="E823" s="11"/>
      <c r="F823" s="11"/>
    </row>
    <row r="824" spans="2:6" ht="13.5" customHeight="1" x14ac:dyDescent="0.2">
      <c r="B824" s="11"/>
      <c r="C824" s="108"/>
      <c r="D824" s="11"/>
      <c r="E824" s="11"/>
      <c r="F824" s="11"/>
    </row>
    <row r="825" spans="2:6" ht="13.5" customHeight="1" x14ac:dyDescent="0.2">
      <c r="B825" s="11"/>
      <c r="C825" s="108"/>
      <c r="D825" s="11"/>
      <c r="E825" s="11"/>
      <c r="F825" s="11"/>
    </row>
    <row r="826" spans="2:6" ht="13.5" customHeight="1" x14ac:dyDescent="0.2">
      <c r="B826" s="11"/>
      <c r="C826" s="108"/>
      <c r="D826" s="11"/>
      <c r="E826" s="11"/>
      <c r="F826" s="11"/>
    </row>
    <row r="827" spans="2:6" ht="13.5" customHeight="1" x14ac:dyDescent="0.2">
      <c r="B827" s="11"/>
      <c r="C827" s="108"/>
      <c r="D827" s="11"/>
      <c r="E827" s="11"/>
      <c r="F827" s="11"/>
    </row>
    <row r="828" spans="2:6" ht="13.5" customHeight="1" x14ac:dyDescent="0.2">
      <c r="B828" s="11"/>
      <c r="C828" s="108"/>
      <c r="D828" s="11"/>
      <c r="E828" s="11"/>
      <c r="F828" s="11"/>
    </row>
    <row r="829" spans="2:6" ht="13.5" customHeight="1" x14ac:dyDescent="0.2">
      <c r="B829" s="11"/>
      <c r="C829" s="108"/>
      <c r="D829" s="11"/>
      <c r="E829" s="11"/>
      <c r="F829" s="11"/>
    </row>
    <row r="830" spans="2:6" ht="13.5" customHeight="1" x14ac:dyDescent="0.2">
      <c r="B830" s="11"/>
      <c r="C830" s="108"/>
      <c r="D830" s="11"/>
      <c r="E830" s="11"/>
      <c r="F830" s="11"/>
    </row>
    <row r="831" spans="2:6" ht="13.5" customHeight="1" x14ac:dyDescent="0.2">
      <c r="B831" s="11"/>
      <c r="C831" s="108"/>
      <c r="D831" s="11"/>
      <c r="E831" s="11"/>
      <c r="F831" s="11"/>
    </row>
    <row r="832" spans="2:6" ht="13.5" customHeight="1" x14ac:dyDescent="0.2">
      <c r="B832" s="11"/>
      <c r="C832" s="108"/>
      <c r="D832" s="11"/>
      <c r="E832" s="11"/>
      <c r="F832" s="11"/>
    </row>
    <row r="833" spans="2:6" ht="13.5" customHeight="1" x14ac:dyDescent="0.2">
      <c r="B833" s="11"/>
      <c r="C833" s="108"/>
      <c r="D833" s="11"/>
      <c r="E833" s="11"/>
      <c r="F833" s="11"/>
    </row>
    <row r="834" spans="2:6" ht="13.5" customHeight="1" x14ac:dyDescent="0.2">
      <c r="B834" s="11"/>
      <c r="C834" s="108"/>
      <c r="D834" s="11"/>
      <c r="E834" s="11"/>
      <c r="F834" s="11"/>
    </row>
    <row r="835" spans="2:6" ht="13.5" customHeight="1" x14ac:dyDescent="0.2">
      <c r="B835" s="11"/>
      <c r="C835" s="108"/>
      <c r="D835" s="11"/>
      <c r="E835" s="11"/>
      <c r="F835" s="11"/>
    </row>
    <row r="836" spans="2:6" ht="13.5" customHeight="1" x14ac:dyDescent="0.2">
      <c r="B836" s="11"/>
      <c r="C836" s="108"/>
      <c r="D836" s="11"/>
      <c r="E836" s="11"/>
      <c r="F836" s="11"/>
    </row>
    <row r="837" spans="2:6" ht="13.5" customHeight="1" x14ac:dyDescent="0.2">
      <c r="B837" s="11"/>
      <c r="C837" s="108"/>
      <c r="D837" s="11"/>
      <c r="E837" s="11"/>
      <c r="F837" s="11"/>
    </row>
    <row r="838" spans="2:6" ht="13.5" customHeight="1" x14ac:dyDescent="0.2">
      <c r="B838" s="11"/>
      <c r="C838" s="108"/>
      <c r="D838" s="11"/>
      <c r="E838" s="11"/>
      <c r="F838" s="11"/>
    </row>
    <row r="839" spans="2:6" ht="13.5" customHeight="1" x14ac:dyDescent="0.2">
      <c r="B839" s="11"/>
      <c r="C839" s="108"/>
      <c r="D839" s="11"/>
      <c r="E839" s="11"/>
      <c r="F839" s="11"/>
    </row>
    <row r="840" spans="2:6" ht="13.5" customHeight="1" x14ac:dyDescent="0.2">
      <c r="B840" s="11"/>
      <c r="C840" s="108"/>
      <c r="D840" s="11"/>
      <c r="E840" s="11"/>
      <c r="F840" s="11"/>
    </row>
    <row r="841" spans="2:6" ht="13.5" customHeight="1" x14ac:dyDescent="0.2">
      <c r="B841" s="11"/>
      <c r="C841" s="108"/>
      <c r="D841" s="11"/>
      <c r="E841" s="11"/>
      <c r="F841" s="11"/>
    </row>
    <row r="842" spans="2:6" ht="13.5" customHeight="1" x14ac:dyDescent="0.2">
      <c r="B842" s="11"/>
      <c r="C842" s="108"/>
      <c r="D842" s="11"/>
      <c r="E842" s="11"/>
      <c r="F842" s="11"/>
    </row>
    <row r="843" spans="2:6" ht="13.5" customHeight="1" x14ac:dyDescent="0.2">
      <c r="B843" s="11"/>
      <c r="C843" s="108"/>
      <c r="D843" s="11"/>
      <c r="E843" s="11"/>
      <c r="F843" s="11"/>
    </row>
    <row r="844" spans="2:6" ht="13.5" customHeight="1" x14ac:dyDescent="0.2">
      <c r="B844" s="11"/>
      <c r="C844" s="108"/>
      <c r="D844" s="11"/>
      <c r="E844" s="11"/>
      <c r="F844" s="11"/>
    </row>
    <row r="845" spans="2:6" ht="13.5" customHeight="1" x14ac:dyDescent="0.2">
      <c r="B845" s="11"/>
      <c r="C845" s="108"/>
      <c r="D845" s="11"/>
      <c r="E845" s="11"/>
      <c r="F845" s="11"/>
    </row>
    <row r="846" spans="2:6" ht="13.5" customHeight="1" x14ac:dyDescent="0.2">
      <c r="B846" s="11"/>
      <c r="C846" s="108"/>
      <c r="D846" s="11"/>
      <c r="E846" s="11"/>
      <c r="F846" s="11"/>
    </row>
    <row r="847" spans="2:6" ht="13.5" customHeight="1" x14ac:dyDescent="0.2">
      <c r="B847" s="11"/>
      <c r="C847" s="108"/>
      <c r="D847" s="11"/>
      <c r="E847" s="11"/>
      <c r="F847" s="11"/>
    </row>
    <row r="848" spans="2:6" ht="13.5" customHeight="1" x14ac:dyDescent="0.2">
      <c r="B848" s="11"/>
      <c r="C848" s="108"/>
      <c r="D848" s="11"/>
      <c r="E848" s="11"/>
      <c r="F848" s="11"/>
    </row>
    <row r="849" spans="2:6" ht="13.5" customHeight="1" x14ac:dyDescent="0.2">
      <c r="B849" s="11"/>
      <c r="C849" s="108"/>
      <c r="D849" s="11"/>
      <c r="E849" s="11"/>
      <c r="F849" s="11"/>
    </row>
    <row r="850" spans="2:6" ht="13.5" customHeight="1" x14ac:dyDescent="0.2">
      <c r="B850" s="11"/>
      <c r="C850" s="108"/>
      <c r="D850" s="11"/>
      <c r="E850" s="11"/>
      <c r="F850" s="11"/>
    </row>
    <row r="851" spans="2:6" ht="13.5" customHeight="1" x14ac:dyDescent="0.2">
      <c r="B851" s="11"/>
      <c r="C851" s="108"/>
      <c r="D851" s="11"/>
      <c r="E851" s="11"/>
      <c r="F851" s="11"/>
    </row>
    <row r="852" spans="2:6" ht="13.5" customHeight="1" x14ac:dyDescent="0.2">
      <c r="B852" s="11"/>
      <c r="C852" s="108"/>
      <c r="D852" s="11"/>
      <c r="E852" s="11"/>
      <c r="F852" s="11"/>
    </row>
    <row r="853" spans="2:6" ht="13.5" customHeight="1" x14ac:dyDescent="0.2">
      <c r="B853" s="11"/>
      <c r="C853" s="108"/>
      <c r="D853" s="11"/>
      <c r="E853" s="11"/>
      <c r="F853" s="11"/>
    </row>
    <row r="854" spans="2:6" ht="13.5" customHeight="1" x14ac:dyDescent="0.2">
      <c r="B854" s="11"/>
      <c r="C854" s="108"/>
      <c r="D854" s="11"/>
      <c r="E854" s="11"/>
      <c r="F854" s="11"/>
    </row>
    <row r="855" spans="2:6" ht="13.5" customHeight="1" x14ac:dyDescent="0.2">
      <c r="B855" s="11"/>
      <c r="C855" s="108"/>
      <c r="D855" s="11"/>
      <c r="E855" s="11"/>
      <c r="F855" s="11"/>
    </row>
    <row r="856" spans="2:6" ht="13.5" customHeight="1" x14ac:dyDescent="0.2">
      <c r="B856" s="11"/>
      <c r="C856" s="108"/>
      <c r="D856" s="11"/>
      <c r="E856" s="11"/>
      <c r="F856" s="11"/>
    </row>
    <row r="857" spans="2:6" ht="13.5" customHeight="1" x14ac:dyDescent="0.2">
      <c r="B857" s="11"/>
      <c r="C857" s="108"/>
      <c r="D857" s="11"/>
      <c r="E857" s="11"/>
      <c r="F857" s="11"/>
    </row>
    <row r="858" spans="2:6" ht="13.5" customHeight="1" x14ac:dyDescent="0.2">
      <c r="B858" s="11"/>
      <c r="C858" s="108"/>
      <c r="D858" s="11"/>
      <c r="E858" s="11"/>
      <c r="F858" s="11"/>
    </row>
    <row r="859" spans="2:6" ht="13.5" customHeight="1" x14ac:dyDescent="0.2">
      <c r="B859" s="11"/>
      <c r="C859" s="108"/>
      <c r="D859" s="11"/>
      <c r="E859" s="11"/>
      <c r="F859" s="11"/>
    </row>
    <row r="860" spans="2:6" ht="13.5" customHeight="1" x14ac:dyDescent="0.2">
      <c r="B860" s="11"/>
      <c r="C860" s="108"/>
      <c r="D860" s="11"/>
      <c r="E860" s="11"/>
      <c r="F860" s="11"/>
    </row>
    <row r="861" spans="2:6" ht="13.5" customHeight="1" x14ac:dyDescent="0.2">
      <c r="B861" s="11"/>
      <c r="C861" s="108"/>
      <c r="D861" s="11"/>
      <c r="E861" s="11"/>
      <c r="F861" s="11"/>
    </row>
    <row r="862" spans="2:6" ht="13.5" customHeight="1" x14ac:dyDescent="0.2">
      <c r="B862" s="11"/>
      <c r="C862" s="108"/>
      <c r="D862" s="11"/>
      <c r="E862" s="11"/>
      <c r="F862" s="11"/>
    </row>
    <row r="863" spans="2:6" ht="13.5" customHeight="1" x14ac:dyDescent="0.2">
      <c r="B863" s="11"/>
      <c r="C863" s="108"/>
      <c r="D863" s="11"/>
      <c r="E863" s="11"/>
      <c r="F863" s="11"/>
    </row>
    <row r="864" spans="2:6" ht="13.5" customHeight="1" x14ac:dyDescent="0.2">
      <c r="B864" s="11"/>
      <c r="C864" s="108"/>
      <c r="D864" s="11"/>
      <c r="E864" s="11"/>
      <c r="F864" s="11"/>
    </row>
    <row r="865" spans="2:6" ht="13.5" customHeight="1" x14ac:dyDescent="0.2">
      <c r="B865" s="11"/>
      <c r="C865" s="108"/>
      <c r="D865" s="11"/>
      <c r="E865" s="11"/>
      <c r="F865" s="11"/>
    </row>
    <row r="866" spans="2:6" ht="13.5" customHeight="1" x14ac:dyDescent="0.2">
      <c r="B866" s="11"/>
      <c r="C866" s="108"/>
      <c r="D866" s="11"/>
      <c r="E866" s="11"/>
      <c r="F866" s="11"/>
    </row>
    <row r="867" spans="2:6" ht="13.5" customHeight="1" x14ac:dyDescent="0.2">
      <c r="B867" s="11"/>
      <c r="C867" s="108"/>
      <c r="D867" s="11"/>
      <c r="E867" s="11"/>
      <c r="F867" s="11"/>
    </row>
    <row r="868" spans="2:6" ht="13.5" customHeight="1" x14ac:dyDescent="0.2">
      <c r="B868" s="11"/>
      <c r="C868" s="108"/>
      <c r="D868" s="11"/>
      <c r="E868" s="11"/>
      <c r="F868" s="11"/>
    </row>
    <row r="869" spans="2:6" ht="13.5" customHeight="1" x14ac:dyDescent="0.2">
      <c r="B869" s="11"/>
      <c r="C869" s="108"/>
      <c r="D869" s="11"/>
      <c r="E869" s="11"/>
      <c r="F869" s="11"/>
    </row>
    <row r="870" spans="2:6" ht="13.5" customHeight="1" x14ac:dyDescent="0.2">
      <c r="B870" s="11"/>
      <c r="C870" s="108"/>
      <c r="D870" s="11"/>
      <c r="E870" s="11"/>
      <c r="F870" s="11"/>
    </row>
    <row r="871" spans="2:6" ht="13.5" customHeight="1" x14ac:dyDescent="0.2">
      <c r="B871" s="11"/>
      <c r="C871" s="108"/>
      <c r="D871" s="11"/>
      <c r="E871" s="11"/>
      <c r="F871" s="11"/>
    </row>
    <row r="872" spans="2:6" ht="13.5" customHeight="1" x14ac:dyDescent="0.2">
      <c r="B872" s="11"/>
      <c r="C872" s="108"/>
      <c r="D872" s="11"/>
      <c r="E872" s="11"/>
      <c r="F872" s="11"/>
    </row>
    <row r="873" spans="2:6" ht="13.5" customHeight="1" x14ac:dyDescent="0.2">
      <c r="B873" s="11"/>
      <c r="C873" s="108"/>
      <c r="D873" s="11"/>
      <c r="E873" s="11"/>
      <c r="F873" s="11"/>
    </row>
    <row r="874" spans="2:6" ht="13.5" customHeight="1" x14ac:dyDescent="0.2">
      <c r="B874" s="11"/>
      <c r="C874" s="108"/>
      <c r="D874" s="11"/>
      <c r="E874" s="11"/>
      <c r="F874" s="11"/>
    </row>
    <row r="875" spans="2:6" ht="13.5" customHeight="1" x14ac:dyDescent="0.2">
      <c r="B875" s="11"/>
      <c r="C875" s="108"/>
      <c r="D875" s="11"/>
      <c r="E875" s="11"/>
      <c r="F875" s="11"/>
    </row>
    <row r="876" spans="2:6" ht="13.5" customHeight="1" x14ac:dyDescent="0.2">
      <c r="B876" s="11"/>
      <c r="C876" s="108"/>
      <c r="D876" s="11"/>
      <c r="E876" s="11"/>
      <c r="F876" s="11"/>
    </row>
    <row r="877" spans="2:6" ht="13.5" customHeight="1" x14ac:dyDescent="0.2">
      <c r="B877" s="11"/>
      <c r="C877" s="108"/>
      <c r="D877" s="11"/>
      <c r="E877" s="11"/>
      <c r="F877" s="11"/>
    </row>
    <row r="878" spans="2:6" ht="13.5" customHeight="1" x14ac:dyDescent="0.2">
      <c r="B878" s="11"/>
      <c r="C878" s="108"/>
      <c r="D878" s="11"/>
      <c r="E878" s="11"/>
      <c r="F878" s="11"/>
    </row>
    <row r="879" spans="2:6" ht="13.5" customHeight="1" x14ac:dyDescent="0.2">
      <c r="B879" s="11"/>
      <c r="C879" s="108"/>
      <c r="D879" s="11"/>
      <c r="E879" s="11"/>
      <c r="F879" s="11"/>
    </row>
    <row r="880" spans="2:6" ht="13.5" customHeight="1" x14ac:dyDescent="0.2">
      <c r="B880" s="11"/>
      <c r="C880" s="108"/>
      <c r="D880" s="11"/>
      <c r="E880" s="11"/>
      <c r="F880" s="11"/>
    </row>
    <row r="881" spans="2:6" ht="13.5" customHeight="1" x14ac:dyDescent="0.2">
      <c r="B881" s="11"/>
      <c r="C881" s="108"/>
      <c r="D881" s="11"/>
      <c r="E881" s="11"/>
      <c r="F881" s="11"/>
    </row>
    <row r="882" spans="2:6" ht="13.5" customHeight="1" x14ac:dyDescent="0.2">
      <c r="B882" s="11"/>
      <c r="C882" s="108"/>
      <c r="D882" s="11"/>
      <c r="E882" s="11"/>
      <c r="F882" s="11"/>
    </row>
    <row r="883" spans="2:6" ht="13.5" customHeight="1" x14ac:dyDescent="0.2">
      <c r="B883" s="11"/>
      <c r="C883" s="108"/>
      <c r="D883" s="11"/>
      <c r="E883" s="11"/>
      <c r="F883" s="11"/>
    </row>
    <row r="884" spans="2:6" ht="13.5" customHeight="1" x14ac:dyDescent="0.2">
      <c r="B884" s="11"/>
      <c r="C884" s="108"/>
      <c r="D884" s="11"/>
      <c r="E884" s="11"/>
      <c r="F884" s="11"/>
    </row>
    <row r="885" spans="2:6" ht="13.5" customHeight="1" x14ac:dyDescent="0.2">
      <c r="B885" s="11"/>
      <c r="C885" s="108"/>
      <c r="D885" s="11"/>
      <c r="E885" s="11"/>
      <c r="F885" s="11"/>
    </row>
    <row r="886" spans="2:6" ht="13.5" customHeight="1" x14ac:dyDescent="0.2">
      <c r="B886" s="11"/>
      <c r="C886" s="108"/>
      <c r="D886" s="11"/>
      <c r="E886" s="11"/>
      <c r="F886" s="11"/>
    </row>
    <row r="887" spans="2:6" ht="13.5" customHeight="1" x14ac:dyDescent="0.2">
      <c r="B887" s="11"/>
      <c r="C887" s="108"/>
      <c r="D887" s="11"/>
      <c r="E887" s="11"/>
      <c r="F887" s="11"/>
    </row>
    <row r="888" spans="2:6" ht="13.5" customHeight="1" x14ac:dyDescent="0.2">
      <c r="B888" s="11"/>
      <c r="C888" s="108"/>
      <c r="D888" s="11"/>
      <c r="E888" s="11"/>
      <c r="F888" s="11"/>
    </row>
    <row r="889" spans="2:6" ht="13.5" customHeight="1" x14ac:dyDescent="0.2">
      <c r="B889" s="11"/>
      <c r="C889" s="108"/>
      <c r="D889" s="11"/>
      <c r="E889" s="11"/>
      <c r="F889" s="11"/>
    </row>
    <row r="890" spans="2:6" ht="13.5" customHeight="1" x14ac:dyDescent="0.2">
      <c r="B890" s="11"/>
      <c r="C890" s="108"/>
      <c r="D890" s="11"/>
      <c r="E890" s="11"/>
      <c r="F890" s="11"/>
    </row>
    <row r="891" spans="2:6" ht="13.5" customHeight="1" x14ac:dyDescent="0.2">
      <c r="B891" s="11"/>
      <c r="C891" s="108"/>
      <c r="D891" s="11"/>
      <c r="E891" s="11"/>
      <c r="F891" s="11"/>
    </row>
    <row r="892" spans="2:6" ht="13.5" customHeight="1" x14ac:dyDescent="0.2">
      <c r="B892" s="11"/>
      <c r="C892" s="108"/>
      <c r="D892" s="11"/>
      <c r="E892" s="11"/>
      <c r="F892" s="11"/>
    </row>
    <row r="893" spans="2:6" ht="13.5" customHeight="1" x14ac:dyDescent="0.2">
      <c r="B893" s="11"/>
      <c r="C893" s="108"/>
      <c r="D893" s="11"/>
      <c r="E893" s="11"/>
      <c r="F893" s="11"/>
    </row>
    <row r="894" spans="2:6" ht="13.5" customHeight="1" x14ac:dyDescent="0.2">
      <c r="B894" s="11"/>
      <c r="C894" s="108"/>
      <c r="D894" s="11"/>
      <c r="E894" s="11"/>
      <c r="F894" s="11"/>
    </row>
    <row r="895" spans="2:6" ht="13.5" customHeight="1" x14ac:dyDescent="0.2">
      <c r="B895" s="11"/>
      <c r="C895" s="108"/>
      <c r="D895" s="11"/>
      <c r="E895" s="11"/>
      <c r="F895" s="11"/>
    </row>
    <row r="896" spans="2:6" ht="13.5" customHeight="1" x14ac:dyDescent="0.2">
      <c r="B896" s="11"/>
      <c r="C896" s="108"/>
      <c r="D896" s="11"/>
      <c r="E896" s="11"/>
      <c r="F896" s="11"/>
    </row>
    <row r="897" spans="2:6" ht="13.5" customHeight="1" x14ac:dyDescent="0.2">
      <c r="B897" s="11"/>
      <c r="C897" s="108"/>
      <c r="D897" s="11"/>
      <c r="E897" s="11"/>
      <c r="F897" s="11"/>
    </row>
    <row r="898" spans="2:6" ht="13.5" customHeight="1" x14ac:dyDescent="0.2">
      <c r="B898" s="11"/>
      <c r="C898" s="108"/>
      <c r="D898" s="11"/>
      <c r="E898" s="11"/>
      <c r="F898" s="11"/>
    </row>
    <row r="899" spans="2:6" ht="13.5" customHeight="1" x14ac:dyDescent="0.2">
      <c r="B899" s="11"/>
      <c r="C899" s="108"/>
      <c r="D899" s="11"/>
      <c r="E899" s="11"/>
      <c r="F899" s="11"/>
    </row>
    <row r="900" spans="2:6" ht="13.5" customHeight="1" x14ac:dyDescent="0.2">
      <c r="B900" s="11"/>
      <c r="C900" s="108"/>
      <c r="D900" s="11"/>
      <c r="E900" s="11"/>
      <c r="F900" s="11"/>
    </row>
    <row r="901" spans="2:6" ht="13.5" customHeight="1" x14ac:dyDescent="0.2">
      <c r="B901" s="11"/>
      <c r="C901" s="108"/>
      <c r="D901" s="11"/>
      <c r="E901" s="11"/>
      <c r="F901" s="11"/>
    </row>
    <row r="902" spans="2:6" ht="13.5" customHeight="1" x14ac:dyDescent="0.2">
      <c r="B902" s="11"/>
      <c r="C902" s="108"/>
      <c r="D902" s="11"/>
      <c r="E902" s="11"/>
      <c r="F902" s="11"/>
    </row>
    <row r="903" spans="2:6" ht="13.5" customHeight="1" x14ac:dyDescent="0.2">
      <c r="B903" s="11"/>
      <c r="C903" s="108"/>
      <c r="D903" s="11"/>
      <c r="E903" s="11"/>
      <c r="F903" s="11"/>
    </row>
    <row r="904" spans="2:6" ht="13.5" customHeight="1" x14ac:dyDescent="0.2">
      <c r="B904" s="11"/>
      <c r="C904" s="108"/>
      <c r="D904" s="11"/>
      <c r="E904" s="11"/>
      <c r="F904" s="11"/>
    </row>
    <row r="905" spans="2:6" ht="13.5" customHeight="1" x14ac:dyDescent="0.2">
      <c r="B905" s="11"/>
      <c r="C905" s="108"/>
      <c r="D905" s="11"/>
      <c r="E905" s="11"/>
      <c r="F905" s="11"/>
    </row>
    <row r="906" spans="2:6" ht="13.5" customHeight="1" x14ac:dyDescent="0.2">
      <c r="B906" s="11"/>
      <c r="C906" s="108"/>
      <c r="D906" s="11"/>
      <c r="E906" s="11"/>
      <c r="F906" s="11"/>
    </row>
    <row r="907" spans="2:6" ht="13.5" customHeight="1" x14ac:dyDescent="0.2">
      <c r="B907" s="11"/>
      <c r="C907" s="108"/>
      <c r="D907" s="11"/>
      <c r="E907" s="11"/>
      <c r="F907" s="11"/>
    </row>
    <row r="908" spans="2:6" ht="13.5" customHeight="1" x14ac:dyDescent="0.2">
      <c r="B908" s="11"/>
      <c r="C908" s="108"/>
      <c r="D908" s="11"/>
      <c r="E908" s="11"/>
      <c r="F908" s="11"/>
    </row>
    <row r="909" spans="2:6" ht="13.5" customHeight="1" x14ac:dyDescent="0.2">
      <c r="B909" s="11"/>
      <c r="C909" s="108"/>
      <c r="D909" s="11"/>
      <c r="E909" s="11"/>
      <c r="F909" s="11"/>
    </row>
    <row r="910" spans="2:6" ht="13.5" customHeight="1" x14ac:dyDescent="0.2">
      <c r="B910" s="11"/>
      <c r="C910" s="108"/>
      <c r="D910" s="11"/>
      <c r="E910" s="11"/>
      <c r="F910" s="11"/>
    </row>
    <row r="911" spans="2:6" ht="13.5" customHeight="1" x14ac:dyDescent="0.2">
      <c r="B911" s="11"/>
      <c r="C911" s="108"/>
      <c r="D911" s="11"/>
      <c r="E911" s="11"/>
      <c r="F911" s="11"/>
    </row>
    <row r="912" spans="2:6" ht="13.5" customHeight="1" x14ac:dyDescent="0.2">
      <c r="B912" s="11"/>
      <c r="C912" s="108"/>
      <c r="D912" s="11"/>
      <c r="E912" s="11"/>
      <c r="F912" s="11"/>
    </row>
    <row r="913" spans="2:6" ht="13.5" customHeight="1" x14ac:dyDescent="0.2">
      <c r="B913" s="11"/>
      <c r="C913" s="108"/>
      <c r="D913" s="11"/>
      <c r="E913" s="11"/>
      <c r="F913" s="11"/>
    </row>
    <row r="914" spans="2:6" ht="13.5" customHeight="1" x14ac:dyDescent="0.2">
      <c r="B914" s="11"/>
      <c r="C914" s="108"/>
      <c r="D914" s="11"/>
      <c r="E914" s="11"/>
      <c r="F914" s="11"/>
    </row>
    <row r="915" spans="2:6" ht="13.5" customHeight="1" x14ac:dyDescent="0.2">
      <c r="B915" s="11"/>
      <c r="C915" s="108"/>
      <c r="D915" s="11"/>
      <c r="E915" s="11"/>
      <c r="F915" s="11"/>
    </row>
    <row r="916" spans="2:6" ht="13.5" customHeight="1" x14ac:dyDescent="0.2">
      <c r="B916" s="11"/>
      <c r="C916" s="108"/>
      <c r="D916" s="11"/>
      <c r="E916" s="11"/>
      <c r="F916" s="11"/>
    </row>
    <row r="917" spans="2:6" ht="13.5" customHeight="1" x14ac:dyDescent="0.2">
      <c r="B917" s="11"/>
      <c r="C917" s="108"/>
      <c r="D917" s="11"/>
      <c r="E917" s="11"/>
      <c r="F917" s="11"/>
    </row>
    <row r="918" spans="2:6" ht="13.5" customHeight="1" x14ac:dyDescent="0.2">
      <c r="B918" s="11"/>
      <c r="C918" s="108"/>
      <c r="D918" s="11"/>
      <c r="E918" s="11"/>
      <c r="F918" s="11"/>
    </row>
    <row r="919" spans="2:6" ht="13.5" customHeight="1" x14ac:dyDescent="0.2">
      <c r="B919" s="11"/>
      <c r="C919" s="108"/>
      <c r="D919" s="11"/>
      <c r="E919" s="11"/>
      <c r="F919" s="11"/>
    </row>
    <row r="920" spans="2:6" ht="13.5" customHeight="1" x14ac:dyDescent="0.2">
      <c r="B920" s="11"/>
      <c r="C920" s="108"/>
      <c r="D920" s="11"/>
      <c r="E920" s="11"/>
      <c r="F920" s="11"/>
    </row>
    <row r="921" spans="2:6" ht="13.5" customHeight="1" x14ac:dyDescent="0.2">
      <c r="B921" s="11"/>
      <c r="C921" s="108"/>
      <c r="D921" s="11"/>
      <c r="E921" s="11"/>
      <c r="F921" s="11"/>
    </row>
    <row r="922" spans="2:6" ht="13.5" customHeight="1" x14ac:dyDescent="0.2">
      <c r="B922" s="11"/>
      <c r="C922" s="108"/>
      <c r="D922" s="11"/>
      <c r="E922" s="11"/>
      <c r="F922" s="11"/>
    </row>
    <row r="923" spans="2:6" ht="13.5" customHeight="1" x14ac:dyDescent="0.2">
      <c r="B923" s="11"/>
      <c r="C923" s="108"/>
      <c r="D923" s="11"/>
      <c r="E923" s="11"/>
      <c r="F923" s="11"/>
    </row>
    <row r="924" spans="2:6" ht="13.5" customHeight="1" x14ac:dyDescent="0.2">
      <c r="B924" s="11"/>
      <c r="C924" s="108"/>
      <c r="D924" s="11"/>
      <c r="E924" s="11"/>
      <c r="F924" s="11"/>
    </row>
    <row r="925" spans="2:6" ht="13.5" customHeight="1" x14ac:dyDescent="0.2">
      <c r="B925" s="11"/>
      <c r="C925" s="108"/>
      <c r="D925" s="11"/>
      <c r="E925" s="11"/>
      <c r="F925" s="11"/>
    </row>
    <row r="926" spans="2:6" ht="13.5" customHeight="1" x14ac:dyDescent="0.2">
      <c r="B926" s="11"/>
      <c r="C926" s="108"/>
      <c r="D926" s="11"/>
      <c r="E926" s="11"/>
      <c r="F926" s="11"/>
    </row>
    <row r="927" spans="2:6" ht="13.5" customHeight="1" x14ac:dyDescent="0.2">
      <c r="B927" s="11"/>
      <c r="C927" s="108"/>
      <c r="D927" s="11"/>
      <c r="E927" s="11"/>
      <c r="F927" s="11"/>
    </row>
    <row r="928" spans="2:6" ht="13.5" customHeight="1" x14ac:dyDescent="0.2">
      <c r="B928" s="11"/>
      <c r="C928" s="108"/>
      <c r="D928" s="11"/>
      <c r="E928" s="11"/>
      <c r="F928" s="11"/>
    </row>
    <row r="929" spans="2:6" ht="13.5" customHeight="1" x14ac:dyDescent="0.2">
      <c r="B929" s="11"/>
      <c r="C929" s="108"/>
      <c r="D929" s="11"/>
      <c r="E929" s="11"/>
      <c r="F929" s="11"/>
    </row>
    <row r="930" spans="2:6" ht="13.5" customHeight="1" x14ac:dyDescent="0.2">
      <c r="B930" s="11"/>
      <c r="C930" s="108"/>
      <c r="D930" s="11"/>
      <c r="E930" s="11"/>
      <c r="F930" s="11"/>
    </row>
    <row r="931" spans="2:6" ht="13.5" customHeight="1" x14ac:dyDescent="0.2">
      <c r="B931" s="11"/>
      <c r="C931" s="108"/>
      <c r="D931" s="11"/>
      <c r="E931" s="11"/>
      <c r="F931" s="11"/>
    </row>
    <row r="932" spans="2:6" ht="13.5" customHeight="1" x14ac:dyDescent="0.2">
      <c r="B932" s="11"/>
      <c r="C932" s="108"/>
      <c r="D932" s="11"/>
      <c r="E932" s="11"/>
      <c r="F932" s="11"/>
    </row>
    <row r="933" spans="2:6" ht="13.5" customHeight="1" x14ac:dyDescent="0.2">
      <c r="B933" s="11"/>
      <c r="C933" s="108"/>
      <c r="D933" s="11"/>
      <c r="E933" s="11"/>
      <c r="F933" s="11"/>
    </row>
    <row r="934" spans="2:6" ht="13.5" customHeight="1" x14ac:dyDescent="0.2">
      <c r="B934" s="11"/>
      <c r="C934" s="108"/>
      <c r="D934" s="11"/>
      <c r="E934" s="11"/>
      <c r="F934" s="11"/>
    </row>
    <row r="935" spans="2:6" ht="13.5" customHeight="1" x14ac:dyDescent="0.2">
      <c r="B935" s="11"/>
      <c r="C935" s="108"/>
      <c r="D935" s="11"/>
      <c r="E935" s="11"/>
      <c r="F935" s="11"/>
    </row>
    <row r="936" spans="2:6" ht="13.5" customHeight="1" x14ac:dyDescent="0.2">
      <c r="B936" s="11"/>
      <c r="C936" s="108"/>
      <c r="D936" s="11"/>
      <c r="E936" s="11"/>
      <c r="F936" s="11"/>
    </row>
    <row r="937" spans="2:6" ht="13.5" customHeight="1" x14ac:dyDescent="0.2">
      <c r="B937" s="11"/>
      <c r="C937" s="108"/>
      <c r="D937" s="11"/>
      <c r="E937" s="11"/>
      <c r="F937" s="11"/>
    </row>
    <row r="938" spans="2:6" ht="13.5" customHeight="1" x14ac:dyDescent="0.2">
      <c r="B938" s="11"/>
      <c r="C938" s="108"/>
      <c r="D938" s="11"/>
      <c r="E938" s="11"/>
      <c r="F938" s="11"/>
    </row>
    <row r="939" spans="2:6" ht="13.5" customHeight="1" x14ac:dyDescent="0.2">
      <c r="B939" s="11"/>
      <c r="C939" s="108"/>
      <c r="D939" s="11"/>
      <c r="E939" s="11"/>
      <c r="F939" s="11"/>
    </row>
    <row r="940" spans="2:6" ht="13.5" customHeight="1" x14ac:dyDescent="0.2">
      <c r="B940" s="11"/>
      <c r="C940" s="108"/>
      <c r="D940" s="11"/>
      <c r="E940" s="11"/>
      <c r="F940" s="11"/>
    </row>
    <row r="941" spans="2:6" ht="13.5" customHeight="1" x14ac:dyDescent="0.2">
      <c r="B941" s="11"/>
      <c r="C941" s="108"/>
      <c r="D941" s="11"/>
      <c r="E941" s="11"/>
      <c r="F941" s="11"/>
    </row>
    <row r="942" spans="2:6" ht="13.5" customHeight="1" x14ac:dyDescent="0.2">
      <c r="B942" s="11"/>
      <c r="C942" s="108"/>
      <c r="D942" s="11"/>
      <c r="E942" s="11"/>
      <c r="F942" s="11"/>
    </row>
    <row r="943" spans="2:6" ht="13.5" customHeight="1" x14ac:dyDescent="0.2">
      <c r="B943" s="11"/>
      <c r="C943" s="108"/>
      <c r="D943" s="11"/>
      <c r="E943" s="11"/>
      <c r="F943" s="11"/>
    </row>
    <row r="944" spans="2:6" ht="13.5" customHeight="1" x14ac:dyDescent="0.2">
      <c r="B944" s="11"/>
      <c r="C944" s="108"/>
      <c r="D944" s="11"/>
      <c r="E944" s="11"/>
      <c r="F944" s="11"/>
    </row>
    <row r="945" spans="2:6" ht="13.5" customHeight="1" x14ac:dyDescent="0.2">
      <c r="B945" s="11"/>
      <c r="C945" s="108"/>
      <c r="D945" s="11"/>
      <c r="E945" s="11"/>
      <c r="F945" s="11"/>
    </row>
    <row r="946" spans="2:6" ht="13.5" customHeight="1" x14ac:dyDescent="0.2">
      <c r="B946" s="11"/>
      <c r="C946" s="108"/>
      <c r="D946" s="11"/>
      <c r="E946" s="11"/>
      <c r="F946" s="11"/>
    </row>
    <row r="947" spans="2:6" ht="13.5" customHeight="1" x14ac:dyDescent="0.2">
      <c r="B947" s="11"/>
      <c r="C947" s="108"/>
      <c r="D947" s="11"/>
      <c r="E947" s="11"/>
      <c r="F947" s="11"/>
    </row>
    <row r="948" spans="2:6" ht="13.5" customHeight="1" x14ac:dyDescent="0.2">
      <c r="B948" s="11"/>
      <c r="C948" s="108"/>
      <c r="D948" s="11"/>
      <c r="E948" s="11"/>
      <c r="F948" s="11"/>
    </row>
    <row r="949" spans="2:6" ht="13.5" customHeight="1" x14ac:dyDescent="0.2">
      <c r="B949" s="11"/>
      <c r="C949" s="108"/>
      <c r="D949" s="11"/>
      <c r="E949" s="11"/>
      <c r="F949" s="11"/>
    </row>
    <row r="950" spans="2:6" ht="13.5" customHeight="1" x14ac:dyDescent="0.2">
      <c r="B950" s="11"/>
      <c r="C950" s="108"/>
      <c r="D950" s="11"/>
      <c r="E950" s="11"/>
      <c r="F950" s="11"/>
    </row>
    <row r="951" spans="2:6" ht="13.5" customHeight="1" x14ac:dyDescent="0.2">
      <c r="B951" s="11"/>
      <c r="C951" s="108"/>
      <c r="D951" s="11"/>
      <c r="E951" s="11"/>
      <c r="F951" s="11"/>
    </row>
    <row r="952" spans="2:6" ht="13.5" customHeight="1" x14ac:dyDescent="0.2">
      <c r="B952" s="11"/>
      <c r="C952" s="108"/>
      <c r="D952" s="11"/>
      <c r="E952" s="11"/>
      <c r="F952" s="11"/>
    </row>
    <row r="953" spans="2:6" ht="13.5" customHeight="1" x14ac:dyDescent="0.2">
      <c r="B953" s="11"/>
      <c r="C953" s="108"/>
      <c r="D953" s="11"/>
      <c r="E953" s="11"/>
      <c r="F953" s="11"/>
    </row>
    <row r="954" spans="2:6" ht="13.5" customHeight="1" x14ac:dyDescent="0.2">
      <c r="B954" s="11"/>
      <c r="C954" s="108"/>
      <c r="D954" s="11"/>
      <c r="E954" s="11"/>
      <c r="F954" s="11"/>
    </row>
    <row r="955" spans="2:6" ht="13.5" customHeight="1" x14ac:dyDescent="0.2">
      <c r="B955" s="11"/>
      <c r="C955" s="108"/>
      <c r="D955" s="11"/>
      <c r="E955" s="11"/>
      <c r="F955" s="11"/>
    </row>
    <row r="956" spans="2:6" ht="13.5" customHeight="1" x14ac:dyDescent="0.2">
      <c r="B956" s="11"/>
      <c r="C956" s="108"/>
      <c r="D956" s="11"/>
      <c r="E956" s="11"/>
      <c r="F956" s="11"/>
    </row>
    <row r="957" spans="2:6" ht="13.5" customHeight="1" x14ac:dyDescent="0.2">
      <c r="B957" s="11"/>
      <c r="C957" s="108"/>
      <c r="D957" s="11"/>
      <c r="E957" s="11"/>
      <c r="F957" s="11"/>
    </row>
    <row r="958" spans="2:6" ht="13.5" customHeight="1" x14ac:dyDescent="0.2">
      <c r="B958" s="11"/>
      <c r="C958" s="108"/>
      <c r="D958" s="11"/>
      <c r="E958" s="11"/>
      <c r="F958" s="11"/>
    </row>
    <row r="959" spans="2:6" ht="13.5" customHeight="1" x14ac:dyDescent="0.2">
      <c r="B959" s="11"/>
      <c r="C959" s="108"/>
      <c r="D959" s="11"/>
      <c r="E959" s="11"/>
      <c r="F959" s="11"/>
    </row>
    <row r="960" spans="2:6" ht="13.5" customHeight="1" x14ac:dyDescent="0.2">
      <c r="B960" s="11"/>
      <c r="C960" s="108"/>
      <c r="D960" s="11"/>
      <c r="E960" s="11"/>
      <c r="F960" s="11"/>
    </row>
    <row r="961" spans="2:6" ht="13.5" customHeight="1" x14ac:dyDescent="0.2">
      <c r="B961" s="11"/>
      <c r="C961" s="108"/>
      <c r="D961" s="11"/>
      <c r="E961" s="11"/>
      <c r="F961" s="11"/>
    </row>
    <row r="962" spans="2:6" ht="13.5" customHeight="1" x14ac:dyDescent="0.2">
      <c r="B962" s="11"/>
      <c r="C962" s="108"/>
      <c r="D962" s="11"/>
      <c r="E962" s="11"/>
      <c r="F962" s="11"/>
    </row>
    <row r="963" spans="2:6" ht="13.5" customHeight="1" x14ac:dyDescent="0.2">
      <c r="B963" s="11"/>
      <c r="C963" s="108"/>
      <c r="D963" s="11"/>
      <c r="E963" s="11"/>
      <c r="F963" s="11"/>
    </row>
    <row r="964" spans="2:6" ht="13.5" customHeight="1" x14ac:dyDescent="0.2">
      <c r="B964" s="11"/>
      <c r="C964" s="108"/>
      <c r="D964" s="11"/>
      <c r="E964" s="11"/>
      <c r="F964" s="11"/>
    </row>
    <row r="965" spans="2:6" ht="13.5" customHeight="1" x14ac:dyDescent="0.2">
      <c r="B965" s="11"/>
      <c r="C965" s="108"/>
      <c r="D965" s="11"/>
      <c r="E965" s="11"/>
      <c r="F965" s="11"/>
    </row>
    <row r="966" spans="2:6" ht="13.5" customHeight="1" x14ac:dyDescent="0.2">
      <c r="B966" s="11"/>
      <c r="C966" s="108"/>
      <c r="D966" s="11"/>
      <c r="E966" s="11"/>
      <c r="F966" s="11"/>
    </row>
    <row r="967" spans="2:6" ht="13.5" customHeight="1" x14ac:dyDescent="0.2">
      <c r="B967" s="11"/>
      <c r="C967" s="108"/>
      <c r="D967" s="11"/>
      <c r="E967" s="11"/>
      <c r="F967" s="11"/>
    </row>
    <row r="968" spans="2:6" ht="13.5" customHeight="1" x14ac:dyDescent="0.2">
      <c r="B968" s="11"/>
      <c r="C968" s="108"/>
      <c r="D968" s="11"/>
      <c r="E968" s="11"/>
      <c r="F968" s="11"/>
    </row>
    <row r="969" spans="2:6" ht="13.5" customHeight="1" x14ac:dyDescent="0.2">
      <c r="B969" s="11"/>
      <c r="C969" s="108"/>
      <c r="D969" s="11"/>
      <c r="E969" s="11"/>
      <c r="F969" s="11"/>
    </row>
    <row r="970" spans="2:6" ht="13.5" customHeight="1" x14ac:dyDescent="0.2">
      <c r="B970" s="11"/>
      <c r="C970" s="108"/>
      <c r="D970" s="11"/>
      <c r="E970" s="11"/>
      <c r="F970" s="11"/>
    </row>
    <row r="971" spans="2:6" ht="13.5" customHeight="1" x14ac:dyDescent="0.2">
      <c r="B971" s="11"/>
      <c r="C971" s="108"/>
      <c r="D971" s="11"/>
      <c r="E971" s="11"/>
      <c r="F971" s="11"/>
    </row>
    <row r="972" spans="2:6" ht="13.5" customHeight="1" x14ac:dyDescent="0.2">
      <c r="B972" s="11"/>
      <c r="C972" s="108"/>
      <c r="D972" s="11"/>
      <c r="E972" s="11"/>
      <c r="F972" s="11"/>
    </row>
    <row r="973" spans="2:6" ht="13.5" customHeight="1" x14ac:dyDescent="0.2">
      <c r="B973" s="11"/>
      <c r="C973" s="108"/>
      <c r="D973" s="11"/>
      <c r="E973" s="11"/>
      <c r="F973" s="11"/>
    </row>
    <row r="974" spans="2:6" ht="13.5" customHeight="1" x14ac:dyDescent="0.2">
      <c r="B974" s="11"/>
      <c r="C974" s="108"/>
      <c r="D974" s="11"/>
      <c r="E974" s="11"/>
      <c r="F974" s="11"/>
    </row>
    <row r="975" spans="2:6" ht="13.5" customHeight="1" x14ac:dyDescent="0.2">
      <c r="B975" s="11"/>
      <c r="C975" s="108"/>
      <c r="D975" s="11"/>
      <c r="E975" s="11"/>
      <c r="F975" s="11"/>
    </row>
    <row r="976" spans="2:6" ht="13.5" customHeight="1" x14ac:dyDescent="0.2">
      <c r="B976" s="11"/>
      <c r="C976" s="108"/>
      <c r="D976" s="11"/>
      <c r="E976" s="11"/>
      <c r="F976" s="11"/>
    </row>
    <row r="977" spans="2:6" ht="13.5" customHeight="1" x14ac:dyDescent="0.2">
      <c r="B977" s="11"/>
      <c r="C977" s="108"/>
      <c r="D977" s="11"/>
      <c r="E977" s="11"/>
      <c r="F977" s="11"/>
    </row>
    <row r="978" spans="2:6" ht="13.5" customHeight="1" x14ac:dyDescent="0.2">
      <c r="B978" s="11"/>
      <c r="C978" s="108"/>
      <c r="D978" s="11"/>
      <c r="E978" s="11"/>
      <c r="F978" s="11"/>
    </row>
    <row r="979" spans="2:6" ht="13.5" customHeight="1" x14ac:dyDescent="0.2">
      <c r="B979" s="11"/>
      <c r="C979" s="108"/>
      <c r="D979" s="11"/>
      <c r="E979" s="11"/>
      <c r="F979" s="11"/>
    </row>
    <row r="980" spans="2:6" ht="13.5" customHeight="1" x14ac:dyDescent="0.2">
      <c r="B980" s="11"/>
      <c r="C980" s="108"/>
      <c r="D980" s="11"/>
      <c r="E980" s="11"/>
      <c r="F980" s="11"/>
    </row>
    <row r="981" spans="2:6" ht="13.5" customHeight="1" x14ac:dyDescent="0.2">
      <c r="B981" s="11"/>
      <c r="C981" s="108"/>
      <c r="D981" s="11"/>
      <c r="E981" s="11"/>
      <c r="F981" s="11"/>
    </row>
    <row r="982" spans="2:6" ht="13.5" customHeight="1" x14ac:dyDescent="0.2">
      <c r="B982" s="11"/>
      <c r="C982" s="108"/>
      <c r="D982" s="11"/>
      <c r="E982" s="11"/>
      <c r="F982" s="11"/>
    </row>
    <row r="983" spans="2:6" ht="13.5" customHeight="1" x14ac:dyDescent="0.2">
      <c r="B983" s="11"/>
      <c r="C983" s="108"/>
      <c r="D983" s="11"/>
      <c r="E983" s="11"/>
      <c r="F983" s="11"/>
    </row>
    <row r="984" spans="2:6" ht="13.5" customHeight="1" x14ac:dyDescent="0.2">
      <c r="B984" s="11"/>
      <c r="C984" s="108"/>
      <c r="D984" s="11"/>
      <c r="E984" s="11"/>
      <c r="F984" s="11"/>
    </row>
    <row r="985" spans="2:6" ht="13.5" customHeight="1" x14ac:dyDescent="0.2">
      <c r="B985" s="11"/>
      <c r="C985" s="108"/>
      <c r="D985" s="11"/>
      <c r="E985" s="11"/>
      <c r="F985" s="11"/>
    </row>
    <row r="986" spans="2:6" ht="13.5" customHeight="1" x14ac:dyDescent="0.2">
      <c r="B986" s="11"/>
      <c r="C986" s="108"/>
      <c r="D986" s="11"/>
      <c r="E986" s="11"/>
      <c r="F986" s="11"/>
    </row>
    <row r="987" spans="2:6" ht="13.5" customHeight="1" x14ac:dyDescent="0.2">
      <c r="B987" s="11"/>
      <c r="C987" s="108"/>
      <c r="D987" s="11"/>
      <c r="E987" s="11"/>
      <c r="F987" s="11"/>
    </row>
    <row r="988" spans="2:6" ht="13.5" customHeight="1" x14ac:dyDescent="0.2">
      <c r="B988" s="11"/>
      <c r="C988" s="108"/>
      <c r="D988" s="11"/>
      <c r="E988" s="11"/>
      <c r="F988" s="11"/>
    </row>
    <row r="989" spans="2:6" ht="13.5" customHeight="1" x14ac:dyDescent="0.2">
      <c r="B989" s="11"/>
      <c r="C989" s="108"/>
      <c r="D989" s="11"/>
      <c r="E989" s="11"/>
      <c r="F989" s="11"/>
    </row>
    <row r="990" spans="2:6" ht="13.5" customHeight="1" x14ac:dyDescent="0.2">
      <c r="B990" s="11"/>
      <c r="C990" s="108"/>
      <c r="D990" s="11"/>
      <c r="E990" s="11"/>
      <c r="F990" s="11"/>
    </row>
    <row r="991" spans="2:6" ht="13.5" customHeight="1" x14ac:dyDescent="0.2">
      <c r="B991" s="11"/>
      <c r="C991" s="108"/>
      <c r="D991" s="11"/>
      <c r="E991" s="11"/>
      <c r="F991" s="11"/>
    </row>
    <row r="992" spans="2:6" ht="13.5" customHeight="1" x14ac:dyDescent="0.2">
      <c r="B992" s="11"/>
      <c r="C992" s="108"/>
      <c r="D992" s="11"/>
      <c r="E992" s="11"/>
      <c r="F992" s="11"/>
    </row>
    <row r="993" spans="2:6" ht="13.5" customHeight="1" x14ac:dyDescent="0.2">
      <c r="B993" s="11"/>
      <c r="C993" s="108"/>
      <c r="D993" s="11"/>
      <c r="E993" s="11"/>
      <c r="F993" s="11"/>
    </row>
    <row r="994" spans="2:6" ht="13.5" customHeight="1" x14ac:dyDescent="0.2">
      <c r="B994" s="11"/>
      <c r="C994" s="108"/>
      <c r="D994" s="11"/>
      <c r="E994" s="11"/>
      <c r="F994" s="11"/>
    </row>
    <row r="995" spans="2:6" ht="13.5" customHeight="1" x14ac:dyDescent="0.2">
      <c r="B995" s="11"/>
      <c r="C995" s="108"/>
      <c r="D995" s="11"/>
      <c r="E995" s="11"/>
      <c r="F995" s="11"/>
    </row>
    <row r="996" spans="2:6" ht="13.5" customHeight="1" x14ac:dyDescent="0.2">
      <c r="B996" s="11"/>
      <c r="C996" s="108"/>
      <c r="D996" s="11"/>
      <c r="E996" s="11"/>
      <c r="F996" s="11"/>
    </row>
    <row r="997" spans="2:6" ht="13.5" customHeight="1" x14ac:dyDescent="0.2">
      <c r="B997" s="11"/>
      <c r="C997" s="108"/>
      <c r="D997" s="11"/>
      <c r="E997" s="11"/>
      <c r="F997" s="11"/>
    </row>
    <row r="998" spans="2:6" ht="13.5" customHeight="1" x14ac:dyDescent="0.2">
      <c r="B998" s="11"/>
      <c r="C998" s="108"/>
      <c r="D998" s="11"/>
      <c r="E998" s="11"/>
      <c r="F998" s="11"/>
    </row>
    <row r="999" spans="2:6" ht="13.5" customHeight="1" x14ac:dyDescent="0.2">
      <c r="B999" s="11"/>
      <c r="C999" s="108"/>
      <c r="D999" s="11"/>
      <c r="E999" s="11"/>
      <c r="F999" s="11"/>
    </row>
    <row r="1000" spans="2:6" ht="13.5" customHeight="1" x14ac:dyDescent="0.2">
      <c r="B1000" s="11"/>
      <c r="C1000" s="108"/>
      <c r="D1000" s="11"/>
      <c r="E1000" s="11"/>
      <c r="F1000" s="11"/>
    </row>
  </sheetData>
  <printOptions horizontalCentered="1"/>
  <pageMargins left="0.39370078740157483" right="0.39370078740157483" top="0.39370078740157483" bottom="0.39370078740157483" header="0" footer="0"/>
  <pageSetup paperSize="9" scale="65" orientation="landscape"/>
  <headerFooter>
    <oddFooter>&amp;R15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/>
  </sheetViews>
  <sheetFormatPr defaultColWidth="12.5703125" defaultRowHeight="15" customHeight="1" x14ac:dyDescent="0.2"/>
  <cols>
    <col min="1" max="1" width="22" customWidth="1"/>
    <col min="2" max="2" width="50.7109375" customWidth="1"/>
    <col min="3" max="3" width="28" customWidth="1"/>
    <col min="4" max="4" width="24.85546875" customWidth="1"/>
    <col min="5" max="6" width="28.42578125" customWidth="1"/>
    <col min="7" max="7" width="25.85546875" customWidth="1"/>
    <col min="8" max="8" width="32.140625" customWidth="1"/>
    <col min="9" max="9" width="32.42578125" customWidth="1"/>
    <col min="10" max="10" width="25.85546875" customWidth="1"/>
    <col min="11" max="11" width="20.85546875" customWidth="1"/>
    <col min="12" max="12" width="33.85546875" customWidth="1"/>
    <col min="13" max="13" width="35" customWidth="1"/>
    <col min="14" max="26" width="8.5703125" customWidth="1"/>
  </cols>
  <sheetData>
    <row r="1" spans="1:26" ht="41.25" customHeight="1" x14ac:dyDescent="0.25">
      <c r="A1" s="345" t="s">
        <v>128</v>
      </c>
      <c r="B1" s="346"/>
      <c r="C1" s="346"/>
      <c r="D1" s="346"/>
      <c r="E1" s="346"/>
      <c r="F1" s="347"/>
      <c r="G1" s="127"/>
      <c r="H1" s="348" t="s">
        <v>129</v>
      </c>
      <c r="I1" s="349"/>
      <c r="J1" s="349"/>
      <c r="K1" s="349"/>
      <c r="L1" s="349"/>
      <c r="M1" s="350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41.25" customHeight="1" x14ac:dyDescent="0.25">
      <c r="A2" s="128" t="s">
        <v>130</v>
      </c>
      <c r="B2" s="129" t="s">
        <v>131</v>
      </c>
      <c r="C2" s="129" t="s">
        <v>132</v>
      </c>
      <c r="D2" s="129" t="s">
        <v>133</v>
      </c>
      <c r="E2" s="129" t="s">
        <v>134</v>
      </c>
      <c r="F2" s="129" t="s">
        <v>135</v>
      </c>
      <c r="G2" s="127"/>
      <c r="H2" s="130" t="s">
        <v>130</v>
      </c>
      <c r="I2" s="130" t="s">
        <v>136</v>
      </c>
      <c r="J2" s="130" t="s">
        <v>137</v>
      </c>
      <c r="K2" s="130" t="s">
        <v>138</v>
      </c>
      <c r="L2" s="130" t="s">
        <v>139</v>
      </c>
      <c r="M2" s="130" t="s">
        <v>140</v>
      </c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ht="93.75" x14ac:dyDescent="0.25">
      <c r="A3" s="131" t="s">
        <v>141</v>
      </c>
      <c r="B3" s="132" t="s">
        <v>142</v>
      </c>
      <c r="C3" s="133" t="s">
        <v>143</v>
      </c>
      <c r="D3" s="134" t="s">
        <v>144</v>
      </c>
      <c r="E3" s="134" t="s">
        <v>145</v>
      </c>
      <c r="F3" s="134" t="s">
        <v>146</v>
      </c>
      <c r="G3" s="127"/>
      <c r="H3" s="135" t="s">
        <v>141</v>
      </c>
      <c r="I3" s="135" t="s">
        <v>147</v>
      </c>
      <c r="J3" s="135" t="s">
        <v>148</v>
      </c>
      <c r="K3" s="135" t="s">
        <v>149</v>
      </c>
      <c r="L3" s="135" t="s">
        <v>150</v>
      </c>
      <c r="M3" s="135" t="s">
        <v>151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ht="75" x14ac:dyDescent="0.25">
      <c r="A4" s="131" t="s">
        <v>152</v>
      </c>
      <c r="B4" s="134" t="s">
        <v>153</v>
      </c>
      <c r="C4" s="134" t="s">
        <v>154</v>
      </c>
      <c r="D4" s="134" t="s">
        <v>155</v>
      </c>
      <c r="E4" s="134" t="s">
        <v>156</v>
      </c>
      <c r="F4" s="134" t="s">
        <v>157</v>
      </c>
      <c r="G4" s="127"/>
      <c r="H4" s="135" t="s">
        <v>158</v>
      </c>
      <c r="I4" s="135" t="s">
        <v>159</v>
      </c>
      <c r="J4" s="135" t="s">
        <v>160</v>
      </c>
      <c r="K4" s="135" t="s">
        <v>161</v>
      </c>
      <c r="L4" s="135" t="s">
        <v>162</v>
      </c>
      <c r="M4" s="135" t="s">
        <v>163</v>
      </c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ht="128.25" customHeight="1" x14ac:dyDescent="0.25">
      <c r="A5" s="131" t="s">
        <v>164</v>
      </c>
      <c r="B5" s="134" t="s">
        <v>165</v>
      </c>
      <c r="C5" s="134" t="s">
        <v>166</v>
      </c>
      <c r="D5" s="134" t="s">
        <v>167</v>
      </c>
      <c r="E5" s="134" t="s">
        <v>168</v>
      </c>
      <c r="F5" s="134" t="s">
        <v>169</v>
      </c>
      <c r="G5" s="127"/>
      <c r="H5" s="135" t="s">
        <v>170</v>
      </c>
      <c r="I5" s="135" t="s">
        <v>171</v>
      </c>
      <c r="J5" s="135" t="s">
        <v>172</v>
      </c>
      <c r="K5" s="135" t="s">
        <v>173</v>
      </c>
      <c r="L5" s="135" t="s">
        <v>174</v>
      </c>
      <c r="M5" s="135" t="s">
        <v>175</v>
      </c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ht="97.5" customHeight="1" x14ac:dyDescent="0.25">
      <c r="A6" s="131" t="s">
        <v>176</v>
      </c>
      <c r="B6" s="134" t="s">
        <v>177</v>
      </c>
      <c r="C6" s="134" t="s">
        <v>178</v>
      </c>
      <c r="D6" s="134" t="s">
        <v>179</v>
      </c>
      <c r="E6" s="134" t="s">
        <v>180</v>
      </c>
      <c r="F6" s="134" t="s">
        <v>181</v>
      </c>
      <c r="G6" s="127"/>
      <c r="H6" s="135" t="s">
        <v>176</v>
      </c>
      <c r="I6" s="135" t="s">
        <v>182</v>
      </c>
      <c r="J6" s="135" t="s">
        <v>183</v>
      </c>
      <c r="K6" s="135" t="s">
        <v>184</v>
      </c>
      <c r="L6" s="135" t="s">
        <v>185</v>
      </c>
      <c r="M6" s="135" t="s">
        <v>186</v>
      </c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ht="102" customHeight="1" x14ac:dyDescent="0.25">
      <c r="A7" s="131" t="s">
        <v>187</v>
      </c>
      <c r="B7" s="134" t="s">
        <v>188</v>
      </c>
      <c r="C7" s="134" t="s">
        <v>189</v>
      </c>
      <c r="D7" s="134" t="s">
        <v>190</v>
      </c>
      <c r="E7" s="134" t="s">
        <v>191</v>
      </c>
      <c r="F7" s="134" t="s">
        <v>192</v>
      </c>
      <c r="G7" s="127"/>
      <c r="H7" s="135" t="s">
        <v>187</v>
      </c>
      <c r="I7" s="135" t="s">
        <v>193</v>
      </c>
      <c r="J7" s="135" t="s">
        <v>194</v>
      </c>
      <c r="K7" s="135" t="s">
        <v>195</v>
      </c>
      <c r="L7" s="135" t="s">
        <v>196</v>
      </c>
      <c r="M7" s="135" t="s">
        <v>197</v>
      </c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ht="92.25" customHeight="1" x14ac:dyDescent="0.25">
      <c r="A8" s="131" t="s">
        <v>198</v>
      </c>
      <c r="B8" s="134" t="s">
        <v>199</v>
      </c>
      <c r="C8" s="134" t="s">
        <v>200</v>
      </c>
      <c r="D8" s="134" t="s">
        <v>201</v>
      </c>
      <c r="E8" s="134" t="s">
        <v>202</v>
      </c>
      <c r="F8" s="134" t="s">
        <v>203</v>
      </c>
      <c r="G8" s="127"/>
      <c r="H8" s="135" t="s">
        <v>198</v>
      </c>
      <c r="I8" s="135" t="s">
        <v>204</v>
      </c>
      <c r="J8" s="135" t="s">
        <v>205</v>
      </c>
      <c r="K8" s="135" t="s">
        <v>206</v>
      </c>
      <c r="L8" s="135" t="s">
        <v>207</v>
      </c>
      <c r="M8" s="135" t="s">
        <v>208</v>
      </c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ht="90" customHeight="1" x14ac:dyDescent="0.25">
      <c r="A9" s="136" t="s">
        <v>209</v>
      </c>
      <c r="B9" s="134" t="s">
        <v>210</v>
      </c>
      <c r="C9" s="134" t="s">
        <v>211</v>
      </c>
      <c r="D9" s="134" t="s">
        <v>212</v>
      </c>
      <c r="E9" s="134" t="s">
        <v>213</v>
      </c>
      <c r="F9" s="134" t="s">
        <v>214</v>
      </c>
      <c r="G9" s="127"/>
      <c r="H9" s="135" t="s">
        <v>209</v>
      </c>
      <c r="I9" s="135" t="s">
        <v>215</v>
      </c>
      <c r="J9" s="135" t="s">
        <v>216</v>
      </c>
      <c r="K9" s="135" t="s">
        <v>217</v>
      </c>
      <c r="L9" s="135" t="s">
        <v>218</v>
      </c>
      <c r="M9" s="135" t="s">
        <v>219</v>
      </c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ht="104.25" customHeight="1" x14ac:dyDescent="0.25">
      <c r="A10" s="136" t="s">
        <v>220</v>
      </c>
      <c r="B10" s="134" t="s">
        <v>221</v>
      </c>
      <c r="C10" s="134" t="s">
        <v>222</v>
      </c>
      <c r="D10" s="134" t="s">
        <v>223</v>
      </c>
      <c r="E10" s="134" t="s">
        <v>224</v>
      </c>
      <c r="F10" s="134" t="s">
        <v>225</v>
      </c>
      <c r="G10" s="127"/>
      <c r="H10" s="135" t="s">
        <v>226</v>
      </c>
      <c r="I10" s="135" t="s">
        <v>227</v>
      </c>
      <c r="J10" s="135" t="s">
        <v>228</v>
      </c>
      <c r="K10" s="135" t="s">
        <v>229</v>
      </c>
      <c r="L10" s="135" t="s">
        <v>230</v>
      </c>
      <c r="M10" s="135" t="s">
        <v>231</v>
      </c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x14ac:dyDescent="0.25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x14ac:dyDescent="0.25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x14ac:dyDescent="0.25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x14ac:dyDescent="0.2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x14ac:dyDescent="0.25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x14ac:dyDescent="0.25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x14ac:dyDescent="0.25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x14ac:dyDescent="0.25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x14ac:dyDescent="0.25">
      <c r="A19" s="127"/>
      <c r="B19" s="13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x14ac:dyDescent="0.25">
      <c r="A20" s="127"/>
      <c r="B20" s="13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 x14ac:dyDescent="0.25">
      <c r="A21" s="127"/>
      <c r="B21" s="13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 x14ac:dyDescent="0.25">
      <c r="A22" s="127"/>
      <c r="B22" s="13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 x14ac:dyDescent="0.25">
      <c r="A23" s="127"/>
      <c r="B23" s="13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 x14ac:dyDescent="0.25">
      <c r="A24" s="127"/>
      <c r="B24" s="13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 x14ac:dyDescent="0.25">
      <c r="A25" s="127"/>
      <c r="B25" s="13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 x14ac:dyDescent="0.25">
      <c r="A26" s="127"/>
      <c r="B26" s="13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 x14ac:dyDescent="0.25">
      <c r="A27" s="127"/>
      <c r="B27" s="13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 x14ac:dyDescent="0.25">
      <c r="A28" s="127"/>
      <c r="B28" s="13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 x14ac:dyDescent="0.25">
      <c r="A29" s="127"/>
      <c r="B29" s="13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 x14ac:dyDescent="0.25">
      <c r="A30" s="127"/>
      <c r="B30" s="13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 x14ac:dyDescent="0.25">
      <c r="A31" s="127"/>
      <c r="B31" s="13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 x14ac:dyDescent="0.25">
      <c r="A32" s="127"/>
      <c r="B32" s="13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 x14ac:dyDescent="0.25">
      <c r="A33" s="127"/>
      <c r="B33" s="13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 x14ac:dyDescent="0.25">
      <c r="A34" s="127"/>
      <c r="B34" s="13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 x14ac:dyDescent="0.25">
      <c r="A35" s="127"/>
      <c r="B35" s="13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 x14ac:dyDescent="0.25">
      <c r="A36" s="127"/>
      <c r="B36" s="13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75" customHeight="1" x14ac:dyDescent="0.25">
      <c r="A37" s="127"/>
      <c r="B37" s="13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 x14ac:dyDescent="0.25">
      <c r="A38" s="127"/>
      <c r="B38" s="13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 x14ac:dyDescent="0.25">
      <c r="A39" s="127"/>
      <c r="B39" s="13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 x14ac:dyDescent="0.25">
      <c r="A40" s="127"/>
      <c r="B40" s="13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 x14ac:dyDescent="0.25">
      <c r="A41" s="127"/>
      <c r="B41" s="13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 x14ac:dyDescent="0.25">
      <c r="A42" s="127"/>
      <c r="B42" s="13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 x14ac:dyDescent="0.25">
      <c r="A43" s="127"/>
      <c r="B43" s="13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 x14ac:dyDescent="0.25">
      <c r="A44" s="127"/>
      <c r="B44" s="13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 x14ac:dyDescent="0.25">
      <c r="A45" s="127"/>
      <c r="B45" s="13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 x14ac:dyDescent="0.25">
      <c r="A46" s="127"/>
      <c r="B46" s="13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 x14ac:dyDescent="0.25">
      <c r="A47" s="127"/>
      <c r="B47" s="13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 x14ac:dyDescent="0.25">
      <c r="A48" s="127"/>
      <c r="B48" s="13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 x14ac:dyDescent="0.25">
      <c r="A49" s="127"/>
      <c r="B49" s="13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 x14ac:dyDescent="0.25">
      <c r="A50" s="127"/>
      <c r="B50" s="13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 x14ac:dyDescent="0.25">
      <c r="A51" s="127"/>
      <c r="B51" s="13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 x14ac:dyDescent="0.25">
      <c r="A52" s="127"/>
      <c r="B52" s="13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 x14ac:dyDescent="0.25">
      <c r="A53" s="127"/>
      <c r="B53" s="13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 x14ac:dyDescent="0.25">
      <c r="A54" s="127"/>
      <c r="B54" s="13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 x14ac:dyDescent="0.25">
      <c r="A55" s="127"/>
      <c r="B55" s="13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 x14ac:dyDescent="0.25">
      <c r="A56" s="127"/>
      <c r="B56" s="13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 x14ac:dyDescent="0.25">
      <c r="A57" s="127"/>
      <c r="B57" s="13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 x14ac:dyDescent="0.25">
      <c r="A58" s="127"/>
      <c r="B58" s="13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 x14ac:dyDescent="0.25">
      <c r="A59" s="127"/>
      <c r="B59" s="13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 x14ac:dyDescent="0.25">
      <c r="A60" s="127"/>
      <c r="B60" s="13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 x14ac:dyDescent="0.25">
      <c r="A61" s="127"/>
      <c r="B61" s="13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 x14ac:dyDescent="0.25">
      <c r="A62" s="127"/>
      <c r="B62" s="13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 x14ac:dyDescent="0.25">
      <c r="A63" s="127"/>
      <c r="B63" s="13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 x14ac:dyDescent="0.25">
      <c r="A64" s="127"/>
      <c r="B64" s="13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 x14ac:dyDescent="0.25">
      <c r="A65" s="127"/>
      <c r="B65" s="13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 x14ac:dyDescent="0.25">
      <c r="A66" s="127"/>
      <c r="B66" s="13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 x14ac:dyDescent="0.25">
      <c r="A67" s="127"/>
      <c r="B67" s="13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 x14ac:dyDescent="0.25">
      <c r="A68" s="127"/>
      <c r="B68" s="13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 x14ac:dyDescent="0.25">
      <c r="A69" s="127"/>
      <c r="B69" s="13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 x14ac:dyDescent="0.25">
      <c r="A70" s="127"/>
      <c r="B70" s="13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 x14ac:dyDescent="0.25">
      <c r="A71" s="127"/>
      <c r="B71" s="13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 x14ac:dyDescent="0.25">
      <c r="A72" s="127"/>
      <c r="B72" s="13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 x14ac:dyDescent="0.25">
      <c r="A73" s="127"/>
      <c r="B73" s="13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 x14ac:dyDescent="0.25">
      <c r="A74" s="127"/>
      <c r="B74" s="13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 x14ac:dyDescent="0.25">
      <c r="A75" s="127"/>
      <c r="B75" s="13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 x14ac:dyDescent="0.25">
      <c r="A76" s="127"/>
      <c r="B76" s="13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 x14ac:dyDescent="0.25">
      <c r="A77" s="127"/>
      <c r="B77" s="13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 x14ac:dyDescent="0.25">
      <c r="A78" s="127"/>
      <c r="B78" s="13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 x14ac:dyDescent="0.25">
      <c r="A79" s="127"/>
      <c r="B79" s="13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 x14ac:dyDescent="0.25">
      <c r="A80" s="127"/>
      <c r="B80" s="13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 x14ac:dyDescent="0.25">
      <c r="A81" s="127"/>
      <c r="B81" s="13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 x14ac:dyDescent="0.25">
      <c r="A82" s="127"/>
      <c r="B82" s="13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 x14ac:dyDescent="0.25">
      <c r="A83" s="127"/>
      <c r="B83" s="13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 x14ac:dyDescent="0.25">
      <c r="A84" s="127"/>
      <c r="B84" s="13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 x14ac:dyDescent="0.25">
      <c r="A85" s="127"/>
      <c r="B85" s="13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 x14ac:dyDescent="0.25">
      <c r="A86" s="127"/>
      <c r="B86" s="13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 x14ac:dyDescent="0.25">
      <c r="A87" s="127"/>
      <c r="B87" s="13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 x14ac:dyDescent="0.25">
      <c r="A88" s="127"/>
      <c r="B88" s="13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 x14ac:dyDescent="0.25">
      <c r="A89" s="127"/>
      <c r="B89" s="13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 x14ac:dyDescent="0.25">
      <c r="A90" s="127"/>
      <c r="B90" s="13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 x14ac:dyDescent="0.25">
      <c r="A91" s="127"/>
      <c r="B91" s="13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 x14ac:dyDescent="0.25">
      <c r="A92" s="127"/>
      <c r="B92" s="13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 x14ac:dyDescent="0.25">
      <c r="A93" s="127"/>
      <c r="B93" s="13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 x14ac:dyDescent="0.25">
      <c r="A94" s="127"/>
      <c r="B94" s="13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 x14ac:dyDescent="0.25">
      <c r="A95" s="127"/>
      <c r="B95" s="13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 x14ac:dyDescent="0.25">
      <c r="A96" s="127"/>
      <c r="B96" s="13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 x14ac:dyDescent="0.25">
      <c r="A97" s="127"/>
      <c r="B97" s="13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 x14ac:dyDescent="0.25">
      <c r="A98" s="127"/>
      <c r="B98" s="13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 x14ac:dyDescent="0.25">
      <c r="A99" s="127"/>
      <c r="B99" s="13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 x14ac:dyDescent="0.25">
      <c r="A100" s="127"/>
      <c r="B100" s="13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 x14ac:dyDescent="0.25">
      <c r="A101" s="127"/>
      <c r="B101" s="13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 x14ac:dyDescent="0.25">
      <c r="A102" s="127"/>
      <c r="B102" s="13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 x14ac:dyDescent="0.25">
      <c r="A103" s="127"/>
      <c r="B103" s="13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 x14ac:dyDescent="0.25">
      <c r="A104" s="127"/>
      <c r="B104" s="13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 x14ac:dyDescent="0.25">
      <c r="A105" s="127"/>
      <c r="B105" s="13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 x14ac:dyDescent="0.25">
      <c r="A106" s="127"/>
      <c r="B106" s="13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 x14ac:dyDescent="0.25">
      <c r="A107" s="127"/>
      <c r="B107" s="13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 x14ac:dyDescent="0.25">
      <c r="A108" s="127"/>
      <c r="B108" s="13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 x14ac:dyDescent="0.25">
      <c r="A109" s="127"/>
      <c r="B109" s="13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 x14ac:dyDescent="0.25">
      <c r="A110" s="127"/>
      <c r="B110" s="13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 x14ac:dyDescent="0.25">
      <c r="A111" s="127"/>
      <c r="B111" s="13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 x14ac:dyDescent="0.25">
      <c r="A112" s="127"/>
      <c r="B112" s="13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 x14ac:dyDescent="0.25">
      <c r="A113" s="127"/>
      <c r="B113" s="13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 x14ac:dyDescent="0.25">
      <c r="A114" s="127"/>
      <c r="B114" s="13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 x14ac:dyDescent="0.25">
      <c r="A115" s="127"/>
      <c r="B115" s="13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 x14ac:dyDescent="0.25">
      <c r="A116" s="127"/>
      <c r="B116" s="13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 x14ac:dyDescent="0.25">
      <c r="A117" s="127"/>
      <c r="B117" s="13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 x14ac:dyDescent="0.25">
      <c r="A118" s="127"/>
      <c r="B118" s="13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 x14ac:dyDescent="0.25">
      <c r="A119" s="127"/>
      <c r="B119" s="13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 x14ac:dyDescent="0.25">
      <c r="A120" s="127"/>
      <c r="B120" s="13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 x14ac:dyDescent="0.25">
      <c r="A121" s="127"/>
      <c r="B121" s="13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 x14ac:dyDescent="0.25">
      <c r="A122" s="127"/>
      <c r="B122" s="13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 x14ac:dyDescent="0.25">
      <c r="A123" s="127"/>
      <c r="B123" s="13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 x14ac:dyDescent="0.25">
      <c r="A124" s="127"/>
      <c r="B124" s="13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 x14ac:dyDescent="0.25">
      <c r="A125" s="127"/>
      <c r="B125" s="13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 x14ac:dyDescent="0.25">
      <c r="A126" s="127"/>
      <c r="B126" s="13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 x14ac:dyDescent="0.25">
      <c r="A127" s="127"/>
      <c r="B127" s="13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 x14ac:dyDescent="0.25">
      <c r="A128" s="127"/>
      <c r="B128" s="13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 x14ac:dyDescent="0.25">
      <c r="A129" s="127"/>
      <c r="B129" s="13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 x14ac:dyDescent="0.25">
      <c r="A130" s="127"/>
      <c r="B130" s="13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 x14ac:dyDescent="0.25">
      <c r="A131" s="127"/>
      <c r="B131" s="13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 x14ac:dyDescent="0.25">
      <c r="A132" s="127"/>
      <c r="B132" s="13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 x14ac:dyDescent="0.25">
      <c r="A133" s="127"/>
      <c r="B133" s="13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 x14ac:dyDescent="0.25">
      <c r="A134" s="127"/>
      <c r="B134" s="13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 x14ac:dyDescent="0.25">
      <c r="A135" s="127"/>
      <c r="B135" s="13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 x14ac:dyDescent="0.25">
      <c r="A136" s="127"/>
      <c r="B136" s="13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 x14ac:dyDescent="0.25">
      <c r="A137" s="127"/>
      <c r="B137" s="13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 x14ac:dyDescent="0.25">
      <c r="A138" s="127"/>
      <c r="B138" s="13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 x14ac:dyDescent="0.25">
      <c r="A139" s="127"/>
      <c r="B139" s="13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 x14ac:dyDescent="0.25">
      <c r="A140" s="127"/>
      <c r="B140" s="13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 x14ac:dyDescent="0.25">
      <c r="A141" s="127"/>
      <c r="B141" s="13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 x14ac:dyDescent="0.25">
      <c r="A142" s="127"/>
      <c r="B142" s="13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 x14ac:dyDescent="0.25">
      <c r="A143" s="127"/>
      <c r="B143" s="13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 x14ac:dyDescent="0.25">
      <c r="A144" s="127"/>
      <c r="B144" s="13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 x14ac:dyDescent="0.25">
      <c r="A145" s="127"/>
      <c r="B145" s="13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 x14ac:dyDescent="0.25">
      <c r="A146" s="127"/>
      <c r="B146" s="13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 x14ac:dyDescent="0.25">
      <c r="A147" s="127"/>
      <c r="B147" s="13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 x14ac:dyDescent="0.25">
      <c r="A148" s="127"/>
      <c r="B148" s="13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 x14ac:dyDescent="0.25">
      <c r="A149" s="127"/>
      <c r="B149" s="13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 x14ac:dyDescent="0.25">
      <c r="A150" s="127"/>
      <c r="B150" s="13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 x14ac:dyDescent="0.25">
      <c r="A151" s="127"/>
      <c r="B151" s="13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 x14ac:dyDescent="0.25">
      <c r="A152" s="127"/>
      <c r="B152" s="13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 x14ac:dyDescent="0.25">
      <c r="A153" s="127"/>
      <c r="B153" s="13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 x14ac:dyDescent="0.25">
      <c r="A154" s="127"/>
      <c r="B154" s="13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 x14ac:dyDescent="0.25">
      <c r="A155" s="127"/>
      <c r="B155" s="13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 x14ac:dyDescent="0.25">
      <c r="A156" s="127"/>
      <c r="B156" s="13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 x14ac:dyDescent="0.25">
      <c r="A157" s="127"/>
      <c r="B157" s="13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 x14ac:dyDescent="0.25">
      <c r="A158" s="127"/>
      <c r="B158" s="13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 x14ac:dyDescent="0.25">
      <c r="A159" s="127"/>
      <c r="B159" s="13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 x14ac:dyDescent="0.25">
      <c r="A160" s="127"/>
      <c r="B160" s="13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 x14ac:dyDescent="0.25">
      <c r="A161" s="127"/>
      <c r="B161" s="13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 x14ac:dyDescent="0.25">
      <c r="A162" s="127"/>
      <c r="B162" s="13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 x14ac:dyDescent="0.25">
      <c r="A163" s="127"/>
      <c r="B163" s="13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 x14ac:dyDescent="0.25">
      <c r="A164" s="127"/>
      <c r="B164" s="13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 x14ac:dyDescent="0.25">
      <c r="A165" s="127"/>
      <c r="B165" s="13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 x14ac:dyDescent="0.25">
      <c r="A166" s="127"/>
      <c r="B166" s="13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 x14ac:dyDescent="0.25">
      <c r="A167" s="127"/>
      <c r="B167" s="13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 x14ac:dyDescent="0.25">
      <c r="A168" s="127"/>
      <c r="B168" s="13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 x14ac:dyDescent="0.25">
      <c r="A169" s="127"/>
      <c r="B169" s="13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 x14ac:dyDescent="0.25">
      <c r="A170" s="127"/>
      <c r="B170" s="13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 x14ac:dyDescent="0.25">
      <c r="A171" s="127"/>
      <c r="B171" s="13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 x14ac:dyDescent="0.25">
      <c r="A172" s="127"/>
      <c r="B172" s="13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 x14ac:dyDescent="0.25">
      <c r="A173" s="127"/>
      <c r="B173" s="13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 x14ac:dyDescent="0.25">
      <c r="A174" s="127"/>
      <c r="B174" s="13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 x14ac:dyDescent="0.25">
      <c r="A175" s="127"/>
      <c r="B175" s="13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 x14ac:dyDescent="0.25">
      <c r="A176" s="127"/>
      <c r="B176" s="13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 x14ac:dyDescent="0.25">
      <c r="A177" s="127"/>
      <c r="B177" s="13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 x14ac:dyDescent="0.25">
      <c r="A178" s="127"/>
      <c r="B178" s="13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 x14ac:dyDescent="0.25">
      <c r="A179" s="127"/>
      <c r="B179" s="13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 x14ac:dyDescent="0.25">
      <c r="A180" s="127"/>
      <c r="B180" s="13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 x14ac:dyDescent="0.25">
      <c r="A181" s="127"/>
      <c r="B181" s="13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 x14ac:dyDescent="0.25">
      <c r="A182" s="127"/>
      <c r="B182" s="13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 x14ac:dyDescent="0.25">
      <c r="A183" s="127"/>
      <c r="B183" s="13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 x14ac:dyDescent="0.25">
      <c r="A184" s="127"/>
      <c r="B184" s="13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 x14ac:dyDescent="0.25">
      <c r="A185" s="127"/>
      <c r="B185" s="13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 x14ac:dyDescent="0.25">
      <c r="A186" s="127"/>
      <c r="B186" s="13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 x14ac:dyDescent="0.25">
      <c r="A187" s="127"/>
      <c r="B187" s="13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 x14ac:dyDescent="0.25">
      <c r="A188" s="127"/>
      <c r="B188" s="13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 x14ac:dyDescent="0.25">
      <c r="A189" s="127"/>
      <c r="B189" s="13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 x14ac:dyDescent="0.25">
      <c r="A190" s="127"/>
      <c r="B190" s="13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 x14ac:dyDescent="0.25">
      <c r="A191" s="127"/>
      <c r="B191" s="13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 x14ac:dyDescent="0.25">
      <c r="A192" s="127"/>
      <c r="B192" s="13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 x14ac:dyDescent="0.25">
      <c r="A193" s="127"/>
      <c r="B193" s="13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 x14ac:dyDescent="0.25">
      <c r="A194" s="127"/>
      <c r="B194" s="13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 x14ac:dyDescent="0.25">
      <c r="A195" s="127"/>
      <c r="B195" s="13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 x14ac:dyDescent="0.25">
      <c r="A196" s="127"/>
      <c r="B196" s="13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 x14ac:dyDescent="0.25">
      <c r="A197" s="127"/>
      <c r="B197" s="13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 x14ac:dyDescent="0.25">
      <c r="A198" s="127"/>
      <c r="B198" s="13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 x14ac:dyDescent="0.25">
      <c r="A199" s="127"/>
      <c r="B199" s="13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 x14ac:dyDescent="0.25">
      <c r="A200" s="127"/>
      <c r="B200" s="13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 x14ac:dyDescent="0.25">
      <c r="A201" s="127"/>
      <c r="B201" s="13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 x14ac:dyDescent="0.25">
      <c r="A202" s="127"/>
      <c r="B202" s="13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 x14ac:dyDescent="0.25">
      <c r="A203" s="127"/>
      <c r="B203" s="13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 x14ac:dyDescent="0.25">
      <c r="A204" s="127"/>
      <c r="B204" s="13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 x14ac:dyDescent="0.25">
      <c r="A205" s="127"/>
      <c r="B205" s="13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 x14ac:dyDescent="0.25">
      <c r="A206" s="127"/>
      <c r="B206" s="13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 x14ac:dyDescent="0.25">
      <c r="A207" s="127"/>
      <c r="B207" s="13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 x14ac:dyDescent="0.25">
      <c r="A208" s="127"/>
      <c r="B208" s="13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 x14ac:dyDescent="0.25">
      <c r="A209" s="127"/>
      <c r="B209" s="13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 x14ac:dyDescent="0.25">
      <c r="A210" s="127"/>
      <c r="B210" s="13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 x14ac:dyDescent="0.25">
      <c r="A211" s="127"/>
      <c r="B211" s="13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 x14ac:dyDescent="0.25">
      <c r="A212" s="127"/>
      <c r="B212" s="13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 x14ac:dyDescent="0.25">
      <c r="A213" s="127"/>
      <c r="B213" s="13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 x14ac:dyDescent="0.25">
      <c r="A214" s="127"/>
      <c r="B214" s="13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 x14ac:dyDescent="0.25">
      <c r="A215" s="127"/>
      <c r="B215" s="13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 x14ac:dyDescent="0.25">
      <c r="A216" s="127"/>
      <c r="B216" s="13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 x14ac:dyDescent="0.25">
      <c r="A217" s="127"/>
      <c r="B217" s="13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 x14ac:dyDescent="0.25">
      <c r="A218" s="127"/>
      <c r="B218" s="13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 x14ac:dyDescent="0.25">
      <c r="A219" s="127"/>
      <c r="B219" s="13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 x14ac:dyDescent="0.25">
      <c r="A220" s="127"/>
      <c r="B220" s="13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 x14ac:dyDescent="0.25">
      <c r="A221" s="127"/>
      <c r="B221" s="13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5.75" customHeight="1" x14ac:dyDescent="0.25">
      <c r="A222" s="127"/>
      <c r="B222" s="13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5.75" customHeight="1" x14ac:dyDescent="0.25">
      <c r="A223" s="127"/>
      <c r="B223" s="13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5.75" customHeight="1" x14ac:dyDescent="0.25">
      <c r="A224" s="127"/>
      <c r="B224" s="13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5.75" customHeight="1" x14ac:dyDescent="0.25">
      <c r="A225" s="127"/>
      <c r="B225" s="13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5.75" customHeight="1" x14ac:dyDescent="0.25">
      <c r="A226" s="127"/>
      <c r="B226" s="13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5.75" customHeight="1" x14ac:dyDescent="0.25">
      <c r="A227" s="127"/>
      <c r="B227" s="13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5.75" customHeight="1" x14ac:dyDescent="0.25">
      <c r="A228" s="127"/>
      <c r="B228" s="13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 spans="1:26" ht="15.75" customHeight="1" x14ac:dyDescent="0.25">
      <c r="A229" s="127"/>
      <c r="B229" s="13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 spans="1:26" ht="15.75" customHeight="1" x14ac:dyDescent="0.25">
      <c r="A230" s="127"/>
      <c r="B230" s="13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 spans="1:26" ht="15.75" customHeight="1" x14ac:dyDescent="0.25">
      <c r="A231" s="127"/>
      <c r="B231" s="13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 spans="1:26" ht="15.75" customHeight="1" x14ac:dyDescent="0.25">
      <c r="A232" s="127"/>
      <c r="B232" s="13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 spans="1:26" ht="15.75" customHeight="1" x14ac:dyDescent="0.25">
      <c r="A233" s="127"/>
      <c r="B233" s="13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 spans="1:26" ht="15.75" customHeight="1" x14ac:dyDescent="0.25">
      <c r="A234" s="127"/>
      <c r="B234" s="13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 spans="1:26" ht="15.75" customHeight="1" x14ac:dyDescent="0.25">
      <c r="A235" s="127"/>
      <c r="B235" s="13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 spans="1:26" ht="15.75" customHeight="1" x14ac:dyDescent="0.25">
      <c r="A236" s="127"/>
      <c r="B236" s="13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 spans="1:26" ht="15.75" customHeight="1" x14ac:dyDescent="0.25">
      <c r="A237" s="127"/>
      <c r="B237" s="13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 spans="1:26" ht="15.75" customHeight="1" x14ac:dyDescent="0.25">
      <c r="A238" s="127"/>
      <c r="B238" s="13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 spans="1:26" ht="15.75" customHeight="1" x14ac:dyDescent="0.25">
      <c r="A239" s="127"/>
      <c r="B239" s="13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 spans="1:26" ht="15.75" customHeight="1" x14ac:dyDescent="0.25">
      <c r="A240" s="127"/>
      <c r="B240" s="13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 spans="1:26" ht="15.75" customHeight="1" x14ac:dyDescent="0.25">
      <c r="A241" s="127"/>
      <c r="B241" s="13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 spans="1:26" ht="15.75" customHeight="1" x14ac:dyDescent="0.25">
      <c r="A242" s="127"/>
      <c r="B242" s="13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 spans="1:26" ht="15.75" customHeight="1" x14ac:dyDescent="0.25">
      <c r="A243" s="127"/>
      <c r="B243" s="13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 spans="1:26" ht="15.75" customHeight="1" x14ac:dyDescent="0.25">
      <c r="A244" s="127"/>
      <c r="B244" s="13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 spans="1:26" ht="15.75" customHeight="1" x14ac:dyDescent="0.25">
      <c r="A245" s="127"/>
      <c r="B245" s="13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 spans="1:26" ht="15.75" customHeight="1" x14ac:dyDescent="0.25">
      <c r="A246" s="127"/>
      <c r="B246" s="13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 spans="1:26" ht="15.75" customHeight="1" x14ac:dyDescent="0.25">
      <c r="A247" s="127"/>
      <c r="B247" s="13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 spans="1:26" ht="15.75" customHeight="1" x14ac:dyDescent="0.25">
      <c r="A248" s="127"/>
      <c r="B248" s="13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 spans="1:26" ht="15.75" customHeight="1" x14ac:dyDescent="0.25">
      <c r="A249" s="127"/>
      <c r="B249" s="13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 spans="1:26" ht="15.75" customHeight="1" x14ac:dyDescent="0.25">
      <c r="A250" s="127"/>
      <c r="B250" s="13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 spans="1:26" ht="15.75" customHeight="1" x14ac:dyDescent="0.25">
      <c r="A251" s="127"/>
      <c r="B251" s="13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 spans="1:26" ht="15.75" customHeight="1" x14ac:dyDescent="0.25">
      <c r="A252" s="127"/>
      <c r="B252" s="13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 spans="1:26" ht="15.75" customHeight="1" x14ac:dyDescent="0.25">
      <c r="A253" s="127"/>
      <c r="B253" s="13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 spans="1:26" ht="15.75" customHeight="1" x14ac:dyDescent="0.25">
      <c r="A254" s="127"/>
      <c r="B254" s="13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 spans="1:26" ht="15.75" customHeight="1" x14ac:dyDescent="0.25">
      <c r="A255" s="127"/>
      <c r="B255" s="13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 spans="1:26" ht="15.75" customHeight="1" x14ac:dyDescent="0.25">
      <c r="A256" s="127"/>
      <c r="B256" s="13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 spans="1:26" ht="15.75" customHeight="1" x14ac:dyDescent="0.25">
      <c r="A257" s="127"/>
      <c r="B257" s="13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 spans="1:26" ht="15.75" customHeight="1" x14ac:dyDescent="0.25">
      <c r="A258" s="127"/>
      <c r="B258" s="13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 spans="1:26" ht="15.75" customHeight="1" x14ac:dyDescent="0.25">
      <c r="A259" s="127"/>
      <c r="B259" s="13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 spans="1:26" ht="15.75" customHeight="1" x14ac:dyDescent="0.25">
      <c r="A260" s="127"/>
      <c r="B260" s="13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 spans="1:26" ht="15.75" customHeight="1" x14ac:dyDescent="0.25">
      <c r="A261" s="127"/>
      <c r="B261" s="13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 spans="1:26" ht="15.75" customHeight="1" x14ac:dyDescent="0.25">
      <c r="A262" s="127"/>
      <c r="B262" s="13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 spans="1:26" ht="15.75" customHeight="1" x14ac:dyDescent="0.25">
      <c r="A263" s="127"/>
      <c r="B263" s="13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 spans="1:26" ht="15.75" customHeight="1" x14ac:dyDescent="0.25">
      <c r="A264" s="127"/>
      <c r="B264" s="13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 spans="1:26" ht="15.75" customHeight="1" x14ac:dyDescent="0.25">
      <c r="A265" s="127"/>
      <c r="B265" s="13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 spans="1:26" ht="15.75" customHeight="1" x14ac:dyDescent="0.25">
      <c r="A266" s="127"/>
      <c r="B266" s="13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 spans="1:26" ht="15.75" customHeight="1" x14ac:dyDescent="0.25">
      <c r="A267" s="127"/>
      <c r="B267" s="13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 spans="1:26" ht="15.75" customHeight="1" x14ac:dyDescent="0.25">
      <c r="A268" s="127"/>
      <c r="B268" s="13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 spans="1:26" ht="15.75" customHeight="1" x14ac:dyDescent="0.25">
      <c r="A269" s="127"/>
      <c r="B269" s="13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 spans="1:26" ht="15.75" customHeight="1" x14ac:dyDescent="0.25">
      <c r="A270" s="127"/>
      <c r="B270" s="13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 spans="1:26" ht="15.75" customHeight="1" x14ac:dyDescent="0.25">
      <c r="A271" s="127"/>
      <c r="B271" s="13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 spans="1:26" ht="15.75" customHeight="1" x14ac:dyDescent="0.25">
      <c r="A272" s="127"/>
      <c r="B272" s="13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 spans="1:26" ht="15.75" customHeight="1" x14ac:dyDescent="0.25">
      <c r="A273" s="127"/>
      <c r="B273" s="13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 spans="1:26" ht="15.75" customHeight="1" x14ac:dyDescent="0.25">
      <c r="A274" s="127"/>
      <c r="B274" s="13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 spans="1:26" ht="15.75" customHeight="1" x14ac:dyDescent="0.25">
      <c r="A275" s="127"/>
      <c r="B275" s="13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 spans="1:26" ht="15.75" customHeight="1" x14ac:dyDescent="0.25">
      <c r="A276" s="127"/>
      <c r="B276" s="13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 spans="1:26" ht="15.75" customHeight="1" x14ac:dyDescent="0.25">
      <c r="A277" s="127"/>
      <c r="B277" s="13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 spans="1:26" ht="15.75" customHeight="1" x14ac:dyDescent="0.25">
      <c r="A278" s="127"/>
      <c r="B278" s="13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 spans="1:26" ht="15.75" customHeight="1" x14ac:dyDescent="0.25">
      <c r="A279" s="127"/>
      <c r="B279" s="13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 spans="1:26" ht="15.75" customHeight="1" x14ac:dyDescent="0.25">
      <c r="A280" s="127"/>
      <c r="B280" s="13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 spans="1:26" ht="15.75" customHeight="1" x14ac:dyDescent="0.25">
      <c r="A281" s="127"/>
      <c r="B281" s="13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 spans="1:26" ht="15.75" customHeight="1" x14ac:dyDescent="0.25">
      <c r="A282" s="127"/>
      <c r="B282" s="13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 spans="1:26" ht="15.75" customHeight="1" x14ac:dyDescent="0.25">
      <c r="A283" s="127"/>
      <c r="B283" s="13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 spans="1:26" ht="15.75" customHeight="1" x14ac:dyDescent="0.25">
      <c r="A284" s="127"/>
      <c r="B284" s="13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 spans="1:26" ht="15.75" customHeight="1" x14ac:dyDescent="0.25">
      <c r="A285" s="127"/>
      <c r="B285" s="13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 spans="1:26" ht="15.75" customHeight="1" x14ac:dyDescent="0.25">
      <c r="A286" s="127"/>
      <c r="B286" s="13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 spans="1:26" ht="15.75" customHeight="1" x14ac:dyDescent="0.25">
      <c r="A287" s="127"/>
      <c r="B287" s="13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 spans="1:26" ht="15.75" customHeight="1" x14ac:dyDescent="0.25">
      <c r="A288" s="127"/>
      <c r="B288" s="13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 spans="1:26" ht="15.75" customHeight="1" x14ac:dyDescent="0.25">
      <c r="A289" s="127"/>
      <c r="B289" s="13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 spans="1:26" ht="15.75" customHeight="1" x14ac:dyDescent="0.25">
      <c r="A290" s="127"/>
      <c r="B290" s="13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 spans="1:26" ht="15.75" customHeight="1" x14ac:dyDescent="0.25">
      <c r="A291" s="127"/>
      <c r="B291" s="13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 spans="1:26" ht="15.75" customHeight="1" x14ac:dyDescent="0.25">
      <c r="A292" s="127"/>
      <c r="B292" s="13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5.75" customHeight="1" x14ac:dyDescent="0.25">
      <c r="A293" s="127"/>
      <c r="B293" s="13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 spans="1:26" ht="15.75" customHeight="1" x14ac:dyDescent="0.25">
      <c r="A294" s="127"/>
      <c r="B294" s="13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 spans="1:26" ht="15.75" customHeight="1" x14ac:dyDescent="0.25">
      <c r="A295" s="127"/>
      <c r="B295" s="13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 spans="1:26" ht="15.75" customHeight="1" x14ac:dyDescent="0.25">
      <c r="A296" s="127"/>
      <c r="B296" s="13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 spans="1:26" ht="15.75" customHeight="1" x14ac:dyDescent="0.25">
      <c r="A297" s="127"/>
      <c r="B297" s="13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 spans="1:26" ht="15.75" customHeight="1" x14ac:dyDescent="0.25">
      <c r="A298" s="127"/>
      <c r="B298" s="13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 spans="1:26" ht="15.75" customHeight="1" x14ac:dyDescent="0.25">
      <c r="A299" s="127"/>
      <c r="B299" s="13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 spans="1:26" ht="15.75" customHeight="1" x14ac:dyDescent="0.25">
      <c r="A300" s="127"/>
      <c r="B300" s="13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 spans="1:26" ht="15.75" customHeight="1" x14ac:dyDescent="0.25">
      <c r="A301" s="127"/>
      <c r="B301" s="13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 spans="1:26" ht="15.75" customHeight="1" x14ac:dyDescent="0.25">
      <c r="A302" s="127"/>
      <c r="B302" s="13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 spans="1:26" ht="15.75" customHeight="1" x14ac:dyDescent="0.25">
      <c r="A303" s="127"/>
      <c r="B303" s="13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 spans="1:26" ht="15.75" customHeight="1" x14ac:dyDescent="0.25">
      <c r="A304" s="127"/>
      <c r="B304" s="13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 spans="1:26" ht="15.75" customHeight="1" x14ac:dyDescent="0.25">
      <c r="A305" s="127"/>
      <c r="B305" s="13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 spans="1:26" ht="15.75" customHeight="1" x14ac:dyDescent="0.25">
      <c r="A306" s="127"/>
      <c r="B306" s="13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 spans="1:26" ht="15.75" customHeight="1" x14ac:dyDescent="0.25">
      <c r="A307" s="127"/>
      <c r="B307" s="13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 spans="1:26" ht="15.75" customHeight="1" x14ac:dyDescent="0.25">
      <c r="A308" s="127"/>
      <c r="B308" s="13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 spans="1:26" ht="15.75" customHeight="1" x14ac:dyDescent="0.25">
      <c r="A309" s="127"/>
      <c r="B309" s="13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 spans="1:26" ht="15.75" customHeight="1" x14ac:dyDescent="0.25">
      <c r="A310" s="127"/>
      <c r="B310" s="13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 spans="1:26" ht="15.75" customHeight="1" x14ac:dyDescent="0.25">
      <c r="A311" s="127"/>
      <c r="B311" s="13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 spans="1:26" ht="15.75" customHeight="1" x14ac:dyDescent="0.25">
      <c r="A312" s="127"/>
      <c r="B312" s="13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 spans="1:26" ht="15.75" customHeight="1" x14ac:dyDescent="0.25">
      <c r="A313" s="127"/>
      <c r="B313" s="13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 spans="1:26" ht="15.75" customHeight="1" x14ac:dyDescent="0.25">
      <c r="A314" s="127"/>
      <c r="B314" s="13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 spans="1:26" ht="15.75" customHeight="1" x14ac:dyDescent="0.25">
      <c r="A315" s="127"/>
      <c r="B315" s="13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 spans="1:26" ht="15.75" customHeight="1" x14ac:dyDescent="0.25">
      <c r="A316" s="127"/>
      <c r="B316" s="13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 spans="1:26" ht="15.75" customHeight="1" x14ac:dyDescent="0.25">
      <c r="A317" s="127"/>
      <c r="B317" s="13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 spans="1:26" ht="15.75" customHeight="1" x14ac:dyDescent="0.25">
      <c r="A318" s="127"/>
      <c r="B318" s="13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 spans="1:26" ht="15.75" customHeight="1" x14ac:dyDescent="0.25">
      <c r="A319" s="127"/>
      <c r="B319" s="13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 spans="1:26" ht="15.75" customHeight="1" x14ac:dyDescent="0.25">
      <c r="A320" s="127"/>
      <c r="B320" s="13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 spans="1:26" ht="15.75" customHeight="1" x14ac:dyDescent="0.25">
      <c r="A321" s="127"/>
      <c r="B321" s="13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 spans="1:26" ht="15.75" customHeight="1" x14ac:dyDescent="0.25">
      <c r="A322" s="127"/>
      <c r="B322" s="13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 spans="1:26" ht="15.75" customHeight="1" x14ac:dyDescent="0.25">
      <c r="A323" s="127"/>
      <c r="B323" s="13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 spans="1:26" ht="15.75" customHeight="1" x14ac:dyDescent="0.25">
      <c r="A324" s="127"/>
      <c r="B324" s="13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 spans="1:26" ht="15.75" customHeight="1" x14ac:dyDescent="0.25">
      <c r="A325" s="127"/>
      <c r="B325" s="13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 spans="1:26" ht="15.75" customHeight="1" x14ac:dyDescent="0.25">
      <c r="A326" s="127"/>
      <c r="B326" s="13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 spans="1:26" ht="15.75" customHeight="1" x14ac:dyDescent="0.25">
      <c r="A327" s="127"/>
      <c r="B327" s="13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 spans="1:26" ht="15.75" customHeight="1" x14ac:dyDescent="0.25">
      <c r="A328" s="127"/>
      <c r="B328" s="13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 spans="1:26" ht="15.75" customHeight="1" x14ac:dyDescent="0.25">
      <c r="A329" s="127"/>
      <c r="B329" s="13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 spans="1:26" ht="15.75" customHeight="1" x14ac:dyDescent="0.25">
      <c r="A330" s="127"/>
      <c r="B330" s="13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 spans="1:26" ht="15.75" customHeight="1" x14ac:dyDescent="0.25">
      <c r="A331" s="127"/>
      <c r="B331" s="13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 spans="1:26" ht="15.75" customHeight="1" x14ac:dyDescent="0.25">
      <c r="A332" s="127"/>
      <c r="B332" s="13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 spans="1:26" ht="15.75" customHeight="1" x14ac:dyDescent="0.25">
      <c r="A333" s="127"/>
      <c r="B333" s="13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 spans="1:26" ht="15.75" customHeight="1" x14ac:dyDescent="0.25">
      <c r="A334" s="127"/>
      <c r="B334" s="13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 spans="1:26" ht="15.75" customHeight="1" x14ac:dyDescent="0.25">
      <c r="A335" s="127"/>
      <c r="B335" s="13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 spans="1:26" ht="15.75" customHeight="1" x14ac:dyDescent="0.25">
      <c r="A336" s="127"/>
      <c r="B336" s="13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 spans="1:26" ht="15.75" customHeight="1" x14ac:dyDescent="0.25">
      <c r="A337" s="127"/>
      <c r="B337" s="13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 spans="1:26" ht="15.75" customHeight="1" x14ac:dyDescent="0.25">
      <c r="A338" s="127"/>
      <c r="B338" s="13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 spans="1:26" ht="15.75" customHeight="1" x14ac:dyDescent="0.25">
      <c r="A339" s="127"/>
      <c r="B339" s="13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 spans="1:26" ht="15.75" customHeight="1" x14ac:dyDescent="0.25">
      <c r="A340" s="127"/>
      <c r="B340" s="13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 spans="1:26" ht="15.75" customHeight="1" x14ac:dyDescent="0.25">
      <c r="A341" s="127"/>
      <c r="B341" s="13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 spans="1:26" ht="15.75" customHeight="1" x14ac:dyDescent="0.25">
      <c r="A342" s="127"/>
      <c r="B342" s="13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 spans="1:26" ht="15.75" customHeight="1" x14ac:dyDescent="0.25">
      <c r="A343" s="127"/>
      <c r="B343" s="13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 spans="1:26" ht="15.75" customHeight="1" x14ac:dyDescent="0.25">
      <c r="A344" s="127"/>
      <c r="B344" s="13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 spans="1:26" ht="15.75" customHeight="1" x14ac:dyDescent="0.25">
      <c r="A345" s="127"/>
      <c r="B345" s="13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 spans="1:26" ht="15.75" customHeight="1" x14ac:dyDescent="0.25">
      <c r="A346" s="127"/>
      <c r="B346" s="13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 spans="1:26" ht="15.75" customHeight="1" x14ac:dyDescent="0.25">
      <c r="A347" s="127"/>
      <c r="B347" s="13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 spans="1:26" ht="15.75" customHeight="1" x14ac:dyDescent="0.25">
      <c r="A348" s="127"/>
      <c r="B348" s="13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 spans="1:26" ht="15.75" customHeight="1" x14ac:dyDescent="0.25">
      <c r="A349" s="127"/>
      <c r="B349" s="13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 spans="1:26" ht="15.75" customHeight="1" x14ac:dyDescent="0.25">
      <c r="A350" s="127"/>
      <c r="B350" s="13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 spans="1:26" ht="15.75" customHeight="1" x14ac:dyDescent="0.25">
      <c r="A351" s="127"/>
      <c r="B351" s="13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 spans="1:26" ht="15.75" customHeight="1" x14ac:dyDescent="0.25">
      <c r="A352" s="127"/>
      <c r="B352" s="13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 spans="1:26" ht="15.75" customHeight="1" x14ac:dyDescent="0.25">
      <c r="A353" s="127"/>
      <c r="B353" s="13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 spans="1:26" ht="15.75" customHeight="1" x14ac:dyDescent="0.25">
      <c r="A354" s="127"/>
      <c r="B354" s="13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 spans="1:26" ht="15.75" customHeight="1" x14ac:dyDescent="0.25">
      <c r="A355" s="127"/>
      <c r="B355" s="13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 spans="1:26" ht="15.75" customHeight="1" x14ac:dyDescent="0.25">
      <c r="A356" s="127"/>
      <c r="B356" s="13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 spans="1:26" ht="15.75" customHeight="1" x14ac:dyDescent="0.25">
      <c r="A357" s="127"/>
      <c r="B357" s="13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 spans="1:26" ht="15.75" customHeight="1" x14ac:dyDescent="0.25">
      <c r="A358" s="127"/>
      <c r="B358" s="13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 spans="1:26" ht="15.75" customHeight="1" x14ac:dyDescent="0.25">
      <c r="A359" s="127"/>
      <c r="B359" s="13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 spans="1:26" ht="15.75" customHeight="1" x14ac:dyDescent="0.25">
      <c r="A360" s="127"/>
      <c r="B360" s="13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 spans="1:26" ht="15.75" customHeight="1" x14ac:dyDescent="0.25">
      <c r="A361" s="127"/>
      <c r="B361" s="13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 spans="1:26" ht="15.75" customHeight="1" x14ac:dyDescent="0.25">
      <c r="A362" s="127"/>
      <c r="B362" s="13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 spans="1:26" ht="15.75" customHeight="1" x14ac:dyDescent="0.25">
      <c r="A363" s="127"/>
      <c r="B363" s="13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 spans="1:26" ht="15.75" customHeight="1" x14ac:dyDescent="0.25">
      <c r="A364" s="127"/>
      <c r="B364" s="13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 spans="1:26" ht="15.75" customHeight="1" x14ac:dyDescent="0.25">
      <c r="A365" s="127"/>
      <c r="B365" s="13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 spans="1:26" ht="15.75" customHeight="1" x14ac:dyDescent="0.25">
      <c r="A366" s="127"/>
      <c r="B366" s="13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 spans="1:26" ht="15.75" customHeight="1" x14ac:dyDescent="0.25">
      <c r="A367" s="127"/>
      <c r="B367" s="13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 spans="1:26" ht="15.75" customHeight="1" x14ac:dyDescent="0.25">
      <c r="A368" s="127"/>
      <c r="B368" s="13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 spans="1:26" ht="15.75" customHeight="1" x14ac:dyDescent="0.25">
      <c r="A369" s="127"/>
      <c r="B369" s="13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 spans="1:26" ht="15.75" customHeight="1" x14ac:dyDescent="0.25">
      <c r="A370" s="127"/>
      <c r="B370" s="13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 spans="1:26" ht="15.75" customHeight="1" x14ac:dyDescent="0.25">
      <c r="A371" s="127"/>
      <c r="B371" s="13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 spans="1:26" ht="15.75" customHeight="1" x14ac:dyDescent="0.25">
      <c r="A372" s="127"/>
      <c r="B372" s="13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 spans="1:26" ht="15.75" customHeight="1" x14ac:dyDescent="0.25">
      <c r="A373" s="127"/>
      <c r="B373" s="13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 spans="1:26" ht="15.75" customHeight="1" x14ac:dyDescent="0.25">
      <c r="A374" s="127"/>
      <c r="B374" s="13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 spans="1:26" ht="15.75" customHeight="1" x14ac:dyDescent="0.25">
      <c r="A375" s="127"/>
      <c r="B375" s="13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 spans="1:26" ht="15.75" customHeight="1" x14ac:dyDescent="0.25">
      <c r="A376" s="127"/>
      <c r="B376" s="13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 spans="1:26" ht="15.75" customHeight="1" x14ac:dyDescent="0.25">
      <c r="A377" s="127"/>
      <c r="B377" s="13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 spans="1:26" ht="15.75" customHeight="1" x14ac:dyDescent="0.25">
      <c r="A378" s="127"/>
      <c r="B378" s="13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 spans="1:26" ht="15.75" customHeight="1" x14ac:dyDescent="0.25">
      <c r="A379" s="127"/>
      <c r="B379" s="13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 spans="1:26" ht="15.75" customHeight="1" x14ac:dyDescent="0.25">
      <c r="A380" s="127"/>
      <c r="B380" s="13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 spans="1:26" ht="15.75" customHeight="1" x14ac:dyDescent="0.25">
      <c r="A381" s="127"/>
      <c r="B381" s="13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 spans="1:26" ht="15.75" customHeight="1" x14ac:dyDescent="0.25">
      <c r="A382" s="127"/>
      <c r="B382" s="13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 spans="1:26" ht="15.75" customHeight="1" x14ac:dyDescent="0.25">
      <c r="A383" s="127"/>
      <c r="B383" s="13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 spans="1:26" ht="15.75" customHeight="1" x14ac:dyDescent="0.25">
      <c r="A384" s="127"/>
      <c r="B384" s="13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 spans="1:26" ht="15.75" customHeight="1" x14ac:dyDescent="0.25">
      <c r="A385" s="127"/>
      <c r="B385" s="13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 spans="1:26" ht="15.75" customHeight="1" x14ac:dyDescent="0.25">
      <c r="A386" s="127"/>
      <c r="B386" s="13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 spans="1:26" ht="15.75" customHeight="1" x14ac:dyDescent="0.25">
      <c r="A387" s="127"/>
      <c r="B387" s="13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 spans="1:26" ht="15.75" customHeight="1" x14ac:dyDescent="0.25">
      <c r="A388" s="127"/>
      <c r="B388" s="13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 spans="1:26" ht="15.75" customHeight="1" x14ac:dyDescent="0.25">
      <c r="A389" s="127"/>
      <c r="B389" s="13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 spans="1:26" ht="15.75" customHeight="1" x14ac:dyDescent="0.25">
      <c r="A390" s="127"/>
      <c r="B390" s="13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 spans="1:26" ht="15.75" customHeight="1" x14ac:dyDescent="0.25">
      <c r="A391" s="127"/>
      <c r="B391" s="13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 spans="1:26" ht="15.75" customHeight="1" x14ac:dyDescent="0.25">
      <c r="A392" s="127"/>
      <c r="B392" s="13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 spans="1:26" ht="15.75" customHeight="1" x14ac:dyDescent="0.25">
      <c r="A393" s="127"/>
      <c r="B393" s="13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 spans="1:26" ht="15.75" customHeight="1" x14ac:dyDescent="0.25">
      <c r="A394" s="127"/>
      <c r="B394" s="13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 spans="1:26" ht="15.75" customHeight="1" x14ac:dyDescent="0.25">
      <c r="A395" s="127"/>
      <c r="B395" s="13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 spans="1:26" ht="15.75" customHeight="1" x14ac:dyDescent="0.25">
      <c r="A396" s="127"/>
      <c r="B396" s="13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 spans="1:26" ht="15.75" customHeight="1" x14ac:dyDescent="0.25">
      <c r="A397" s="127"/>
      <c r="B397" s="13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 spans="1:26" ht="15.75" customHeight="1" x14ac:dyDescent="0.25">
      <c r="A398" s="127"/>
      <c r="B398" s="13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 spans="1:26" ht="15.75" customHeight="1" x14ac:dyDescent="0.25">
      <c r="A399" s="127"/>
      <c r="B399" s="13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 spans="1:26" ht="15.75" customHeight="1" x14ac:dyDescent="0.25">
      <c r="A400" s="127"/>
      <c r="B400" s="13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 spans="1:26" ht="15.75" customHeight="1" x14ac:dyDescent="0.25">
      <c r="A401" s="127"/>
      <c r="B401" s="13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 spans="1:26" ht="15.75" customHeight="1" x14ac:dyDescent="0.25">
      <c r="A402" s="127"/>
      <c r="B402" s="13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 spans="1:26" ht="15.75" customHeight="1" x14ac:dyDescent="0.25">
      <c r="A403" s="127"/>
      <c r="B403" s="13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 spans="1:26" ht="15.75" customHeight="1" x14ac:dyDescent="0.25">
      <c r="A404" s="127"/>
      <c r="B404" s="13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 spans="1:26" ht="15.75" customHeight="1" x14ac:dyDescent="0.25">
      <c r="A405" s="127"/>
      <c r="B405" s="13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 spans="1:26" ht="15.75" customHeight="1" x14ac:dyDescent="0.25">
      <c r="A406" s="127"/>
      <c r="B406" s="13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 spans="1:26" ht="15.75" customHeight="1" x14ac:dyDescent="0.25">
      <c r="A407" s="127"/>
      <c r="B407" s="13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 spans="1:26" ht="15.75" customHeight="1" x14ac:dyDescent="0.25">
      <c r="A408" s="127"/>
      <c r="B408" s="13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 spans="1:26" ht="15.75" customHeight="1" x14ac:dyDescent="0.25">
      <c r="A409" s="127"/>
      <c r="B409" s="13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 spans="1:26" ht="15.75" customHeight="1" x14ac:dyDescent="0.25">
      <c r="A410" s="127"/>
      <c r="B410" s="13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 spans="1:26" ht="15.75" customHeight="1" x14ac:dyDescent="0.25">
      <c r="A411" s="127"/>
      <c r="B411" s="13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 spans="1:26" ht="15.75" customHeight="1" x14ac:dyDescent="0.25">
      <c r="A412" s="127"/>
      <c r="B412" s="13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 spans="1:26" ht="15.75" customHeight="1" x14ac:dyDescent="0.25">
      <c r="A413" s="127"/>
      <c r="B413" s="13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 spans="1:26" ht="15.75" customHeight="1" x14ac:dyDescent="0.25">
      <c r="A414" s="127"/>
      <c r="B414" s="13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 spans="1:26" ht="15.75" customHeight="1" x14ac:dyDescent="0.25">
      <c r="A415" s="127"/>
      <c r="B415" s="13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 spans="1:26" ht="15.75" customHeight="1" x14ac:dyDescent="0.25">
      <c r="A416" s="127"/>
      <c r="B416" s="13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 spans="1:26" ht="15.75" customHeight="1" x14ac:dyDescent="0.25">
      <c r="A417" s="127"/>
      <c r="B417" s="13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 spans="1:26" ht="15.75" customHeight="1" x14ac:dyDescent="0.25">
      <c r="A418" s="127"/>
      <c r="B418" s="13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 spans="1:26" ht="15.75" customHeight="1" x14ac:dyDescent="0.25">
      <c r="A419" s="127"/>
      <c r="B419" s="13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 spans="1:26" ht="15.75" customHeight="1" x14ac:dyDescent="0.25">
      <c r="A420" s="127"/>
      <c r="B420" s="13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 spans="1:26" ht="15.75" customHeight="1" x14ac:dyDescent="0.25">
      <c r="A421" s="127"/>
      <c r="B421" s="13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 spans="1:26" ht="15.75" customHeight="1" x14ac:dyDescent="0.25">
      <c r="A422" s="127"/>
      <c r="B422" s="13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 spans="1:26" ht="15.75" customHeight="1" x14ac:dyDescent="0.25">
      <c r="A423" s="127"/>
      <c r="B423" s="13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 spans="1:26" ht="15.75" customHeight="1" x14ac:dyDescent="0.25">
      <c r="A424" s="127"/>
      <c r="B424" s="13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 spans="1:26" ht="15.75" customHeight="1" x14ac:dyDescent="0.25">
      <c r="A425" s="127"/>
      <c r="B425" s="13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 spans="1:26" ht="15.75" customHeight="1" x14ac:dyDescent="0.25">
      <c r="A426" s="127"/>
      <c r="B426" s="13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 spans="1:26" ht="15.75" customHeight="1" x14ac:dyDescent="0.25">
      <c r="A427" s="127"/>
      <c r="B427" s="13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 spans="1:26" ht="15.75" customHeight="1" x14ac:dyDescent="0.25">
      <c r="A428" s="127"/>
      <c r="B428" s="13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 spans="1:26" ht="15.75" customHeight="1" x14ac:dyDescent="0.25">
      <c r="A429" s="127"/>
      <c r="B429" s="13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 spans="1:26" ht="15.75" customHeight="1" x14ac:dyDescent="0.25">
      <c r="A430" s="127"/>
      <c r="B430" s="13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 spans="1:26" ht="15.75" customHeight="1" x14ac:dyDescent="0.25">
      <c r="A431" s="127"/>
      <c r="B431" s="13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 spans="1:26" ht="15.75" customHeight="1" x14ac:dyDescent="0.25">
      <c r="A432" s="127"/>
      <c r="B432" s="13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 spans="1:26" ht="15.75" customHeight="1" x14ac:dyDescent="0.25">
      <c r="A433" s="127"/>
      <c r="B433" s="13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 spans="1:26" ht="15.75" customHeight="1" x14ac:dyDescent="0.25">
      <c r="A434" s="127"/>
      <c r="B434" s="13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 spans="1:26" ht="15.75" customHeight="1" x14ac:dyDescent="0.25">
      <c r="A435" s="127"/>
      <c r="B435" s="13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 spans="1:26" ht="15.75" customHeight="1" x14ac:dyDescent="0.25">
      <c r="A436" s="127"/>
      <c r="B436" s="13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 spans="1:26" ht="15.75" customHeight="1" x14ac:dyDescent="0.25">
      <c r="A437" s="127"/>
      <c r="B437" s="13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 spans="1:26" ht="15.75" customHeight="1" x14ac:dyDescent="0.25">
      <c r="A438" s="127"/>
      <c r="B438" s="13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 spans="1:26" ht="15.75" customHeight="1" x14ac:dyDescent="0.25">
      <c r="A439" s="127"/>
      <c r="B439" s="13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 spans="1:26" ht="15.75" customHeight="1" x14ac:dyDescent="0.25">
      <c r="A440" s="127"/>
      <c r="B440" s="13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 spans="1:26" ht="15.75" customHeight="1" x14ac:dyDescent="0.25">
      <c r="A441" s="127"/>
      <c r="B441" s="13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 spans="1:26" ht="15.75" customHeight="1" x14ac:dyDescent="0.25">
      <c r="A442" s="127"/>
      <c r="B442" s="13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 spans="1:26" ht="15.75" customHeight="1" x14ac:dyDescent="0.25">
      <c r="A443" s="127"/>
      <c r="B443" s="13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 spans="1:26" ht="15.75" customHeight="1" x14ac:dyDescent="0.25">
      <c r="A444" s="127"/>
      <c r="B444" s="13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 spans="1:26" ht="15.75" customHeight="1" x14ac:dyDescent="0.25">
      <c r="A445" s="127"/>
      <c r="B445" s="13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 spans="1:26" ht="15.75" customHeight="1" x14ac:dyDescent="0.25">
      <c r="A446" s="127"/>
      <c r="B446" s="13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 spans="1:26" ht="15.75" customHeight="1" x14ac:dyDescent="0.25">
      <c r="A447" s="127"/>
      <c r="B447" s="13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 spans="1:26" ht="15.75" customHeight="1" x14ac:dyDescent="0.25">
      <c r="A448" s="127"/>
      <c r="B448" s="13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 spans="1:26" ht="15.75" customHeight="1" x14ac:dyDescent="0.25">
      <c r="A449" s="127"/>
      <c r="B449" s="13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 spans="1:26" ht="15.75" customHeight="1" x14ac:dyDescent="0.25">
      <c r="A450" s="127"/>
      <c r="B450" s="13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 spans="1:26" ht="15.75" customHeight="1" x14ac:dyDescent="0.25">
      <c r="A451" s="127"/>
      <c r="B451" s="13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 spans="1:26" ht="15.75" customHeight="1" x14ac:dyDescent="0.25">
      <c r="A452" s="127"/>
      <c r="B452" s="13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 spans="1:26" ht="15.75" customHeight="1" x14ac:dyDescent="0.25">
      <c r="A453" s="127"/>
      <c r="B453" s="13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 spans="1:26" ht="15.75" customHeight="1" x14ac:dyDescent="0.25">
      <c r="A454" s="127"/>
      <c r="B454" s="13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 spans="1:26" ht="15.75" customHeight="1" x14ac:dyDescent="0.25">
      <c r="A455" s="127"/>
      <c r="B455" s="13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 spans="1:26" ht="15.75" customHeight="1" x14ac:dyDescent="0.25">
      <c r="A456" s="127"/>
      <c r="B456" s="13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 spans="1:26" ht="15.75" customHeight="1" x14ac:dyDescent="0.25">
      <c r="A457" s="127"/>
      <c r="B457" s="13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 spans="1:26" ht="15.75" customHeight="1" x14ac:dyDescent="0.25">
      <c r="A458" s="127"/>
      <c r="B458" s="13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 spans="1:26" ht="15.75" customHeight="1" x14ac:dyDescent="0.25">
      <c r="A459" s="127"/>
      <c r="B459" s="13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 spans="1:26" ht="15.75" customHeight="1" x14ac:dyDescent="0.25">
      <c r="A460" s="127"/>
      <c r="B460" s="13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 spans="1:26" ht="15.75" customHeight="1" x14ac:dyDescent="0.25">
      <c r="A461" s="127"/>
      <c r="B461" s="13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 spans="1:26" ht="15.75" customHeight="1" x14ac:dyDescent="0.25">
      <c r="A462" s="127"/>
      <c r="B462" s="13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 spans="1:26" ht="15.75" customHeight="1" x14ac:dyDescent="0.25">
      <c r="A463" s="127"/>
      <c r="B463" s="13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 spans="1:26" ht="15.75" customHeight="1" x14ac:dyDescent="0.25">
      <c r="A464" s="127"/>
      <c r="B464" s="13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 spans="1:26" ht="15.75" customHeight="1" x14ac:dyDescent="0.25">
      <c r="A465" s="127"/>
      <c r="B465" s="13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 spans="1:26" ht="15.75" customHeight="1" x14ac:dyDescent="0.25">
      <c r="A466" s="127"/>
      <c r="B466" s="13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 spans="1:26" ht="15.75" customHeight="1" x14ac:dyDescent="0.25">
      <c r="A467" s="127"/>
      <c r="B467" s="13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 spans="1:26" ht="15.75" customHeight="1" x14ac:dyDescent="0.25">
      <c r="A468" s="127"/>
      <c r="B468" s="13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 spans="1:26" ht="15.75" customHeight="1" x14ac:dyDescent="0.25">
      <c r="A469" s="127"/>
      <c r="B469" s="13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 spans="1:26" ht="15.75" customHeight="1" x14ac:dyDescent="0.25">
      <c r="A470" s="127"/>
      <c r="B470" s="13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 spans="1:26" ht="15.75" customHeight="1" x14ac:dyDescent="0.25">
      <c r="A471" s="127"/>
      <c r="B471" s="13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 spans="1:26" ht="15.75" customHeight="1" x14ac:dyDescent="0.25">
      <c r="A472" s="127"/>
      <c r="B472" s="13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 spans="1:26" ht="15.75" customHeight="1" x14ac:dyDescent="0.25">
      <c r="A473" s="127"/>
      <c r="B473" s="13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 spans="1:26" ht="15.75" customHeight="1" x14ac:dyDescent="0.25">
      <c r="A474" s="127"/>
      <c r="B474" s="13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 spans="1:26" ht="15.75" customHeight="1" x14ac:dyDescent="0.25">
      <c r="A475" s="127"/>
      <c r="B475" s="13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 spans="1:26" ht="15.75" customHeight="1" x14ac:dyDescent="0.25">
      <c r="A476" s="127"/>
      <c r="B476" s="13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 spans="1:26" ht="15.75" customHeight="1" x14ac:dyDescent="0.25">
      <c r="A477" s="127"/>
      <c r="B477" s="13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 spans="1:26" ht="15.75" customHeight="1" x14ac:dyDescent="0.25">
      <c r="A478" s="127"/>
      <c r="B478" s="13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 spans="1:26" ht="15.75" customHeight="1" x14ac:dyDescent="0.25">
      <c r="A479" s="127"/>
      <c r="B479" s="13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 spans="1:26" ht="15.75" customHeight="1" x14ac:dyDescent="0.25">
      <c r="A480" s="127"/>
      <c r="B480" s="13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 spans="1:26" ht="15.75" customHeight="1" x14ac:dyDescent="0.25">
      <c r="A481" s="127"/>
      <c r="B481" s="13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 spans="1:26" ht="15.75" customHeight="1" x14ac:dyDescent="0.25">
      <c r="A482" s="127"/>
      <c r="B482" s="13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 spans="1:26" ht="15.75" customHeight="1" x14ac:dyDescent="0.25">
      <c r="A483" s="127"/>
      <c r="B483" s="13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 spans="1:26" ht="15.75" customHeight="1" x14ac:dyDescent="0.25">
      <c r="A484" s="127"/>
      <c r="B484" s="13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 spans="1:26" ht="15.75" customHeight="1" x14ac:dyDescent="0.25">
      <c r="A485" s="127"/>
      <c r="B485" s="13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 spans="1:26" ht="15.75" customHeight="1" x14ac:dyDescent="0.25">
      <c r="A486" s="127"/>
      <c r="B486" s="13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 spans="1:26" ht="15.75" customHeight="1" x14ac:dyDescent="0.25">
      <c r="A487" s="127"/>
      <c r="B487" s="13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 spans="1:26" ht="15.75" customHeight="1" x14ac:dyDescent="0.25">
      <c r="A488" s="127"/>
      <c r="B488" s="13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 spans="1:26" ht="15.75" customHeight="1" x14ac:dyDescent="0.25">
      <c r="A489" s="127"/>
      <c r="B489" s="13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 spans="1:26" ht="15.75" customHeight="1" x14ac:dyDescent="0.25">
      <c r="A490" s="127"/>
      <c r="B490" s="13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 spans="1:26" ht="15.75" customHeight="1" x14ac:dyDescent="0.25">
      <c r="A491" s="127"/>
      <c r="B491" s="13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 spans="1:26" ht="15.75" customHeight="1" x14ac:dyDescent="0.25">
      <c r="A492" s="127"/>
      <c r="B492" s="13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 spans="1:26" ht="15.75" customHeight="1" x14ac:dyDescent="0.25">
      <c r="A493" s="127"/>
      <c r="B493" s="13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 spans="1:26" ht="15.75" customHeight="1" x14ac:dyDescent="0.25">
      <c r="A494" s="127"/>
      <c r="B494" s="13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 spans="1:26" ht="15.75" customHeight="1" x14ac:dyDescent="0.25">
      <c r="A495" s="127"/>
      <c r="B495" s="13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 spans="1:26" ht="15.75" customHeight="1" x14ac:dyDescent="0.25">
      <c r="A496" s="127"/>
      <c r="B496" s="13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 spans="1:26" ht="15.75" customHeight="1" x14ac:dyDescent="0.25">
      <c r="A497" s="127"/>
      <c r="B497" s="13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 spans="1:26" ht="15.75" customHeight="1" x14ac:dyDescent="0.25">
      <c r="A498" s="127"/>
      <c r="B498" s="13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 spans="1:26" ht="15.75" customHeight="1" x14ac:dyDescent="0.25">
      <c r="A499" s="127"/>
      <c r="B499" s="13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 spans="1:26" ht="15.75" customHeight="1" x14ac:dyDescent="0.25">
      <c r="A500" s="127"/>
      <c r="B500" s="13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 spans="1:26" ht="15.75" customHeight="1" x14ac:dyDescent="0.25">
      <c r="A501" s="127"/>
      <c r="B501" s="13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 spans="1:26" ht="15.75" customHeight="1" x14ac:dyDescent="0.25">
      <c r="A502" s="127"/>
      <c r="B502" s="13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 spans="1:26" ht="15.75" customHeight="1" x14ac:dyDescent="0.25">
      <c r="A503" s="127"/>
      <c r="B503" s="13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 spans="1:26" ht="15.75" customHeight="1" x14ac:dyDescent="0.25">
      <c r="A504" s="127"/>
      <c r="B504" s="13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 spans="1:26" ht="15.75" customHeight="1" x14ac:dyDescent="0.25">
      <c r="A505" s="127"/>
      <c r="B505" s="13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 spans="1:26" ht="15.75" customHeight="1" x14ac:dyDescent="0.25">
      <c r="A506" s="127"/>
      <c r="B506" s="13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 spans="1:26" ht="15.75" customHeight="1" x14ac:dyDescent="0.25">
      <c r="A507" s="127"/>
      <c r="B507" s="13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 spans="1:26" ht="15.75" customHeight="1" x14ac:dyDescent="0.25">
      <c r="A508" s="127"/>
      <c r="B508" s="13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 spans="1:26" ht="15.75" customHeight="1" x14ac:dyDescent="0.25">
      <c r="A509" s="127"/>
      <c r="B509" s="13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 spans="1:26" ht="15.75" customHeight="1" x14ac:dyDescent="0.25">
      <c r="A510" s="127"/>
      <c r="B510" s="13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 spans="1:26" ht="15.75" customHeight="1" x14ac:dyDescent="0.25">
      <c r="A511" s="127"/>
      <c r="B511" s="13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 spans="1:26" ht="15.75" customHeight="1" x14ac:dyDescent="0.25">
      <c r="A512" s="127"/>
      <c r="B512" s="13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 spans="1:26" ht="15.75" customHeight="1" x14ac:dyDescent="0.25">
      <c r="A513" s="127"/>
      <c r="B513" s="13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 spans="1:26" ht="15.75" customHeight="1" x14ac:dyDescent="0.25">
      <c r="A514" s="127"/>
      <c r="B514" s="13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 spans="1:26" ht="15.75" customHeight="1" x14ac:dyDescent="0.25">
      <c r="A515" s="127"/>
      <c r="B515" s="13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 spans="1:26" ht="15.75" customHeight="1" x14ac:dyDescent="0.25">
      <c r="A516" s="127"/>
      <c r="B516" s="13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 spans="1:26" ht="15.75" customHeight="1" x14ac:dyDescent="0.25">
      <c r="A517" s="127"/>
      <c r="B517" s="13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 spans="1:26" ht="15.75" customHeight="1" x14ac:dyDescent="0.25">
      <c r="A518" s="127"/>
      <c r="B518" s="13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 spans="1:26" ht="15.75" customHeight="1" x14ac:dyDescent="0.25">
      <c r="A519" s="127"/>
      <c r="B519" s="13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 spans="1:26" ht="15.75" customHeight="1" x14ac:dyDescent="0.25">
      <c r="A520" s="127"/>
      <c r="B520" s="13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 spans="1:26" ht="15.75" customHeight="1" x14ac:dyDescent="0.25">
      <c r="A521" s="127"/>
      <c r="B521" s="13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 spans="1:26" ht="15.75" customHeight="1" x14ac:dyDescent="0.25">
      <c r="A522" s="127"/>
      <c r="B522" s="13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 spans="1:26" ht="15.75" customHeight="1" x14ac:dyDescent="0.25">
      <c r="A523" s="127"/>
      <c r="B523" s="13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 spans="1:26" ht="15.75" customHeight="1" x14ac:dyDescent="0.25">
      <c r="A524" s="127"/>
      <c r="B524" s="13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 spans="1:26" ht="15.75" customHeight="1" x14ac:dyDescent="0.25">
      <c r="A525" s="127"/>
      <c r="B525" s="13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 spans="1:26" ht="15.75" customHeight="1" x14ac:dyDescent="0.25">
      <c r="A526" s="127"/>
      <c r="B526" s="13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 spans="1:26" ht="15.75" customHeight="1" x14ac:dyDescent="0.25">
      <c r="A527" s="127"/>
      <c r="B527" s="13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 spans="1:26" ht="15.75" customHeight="1" x14ac:dyDescent="0.25">
      <c r="A528" s="127"/>
      <c r="B528" s="13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 spans="1:26" ht="15.75" customHeight="1" x14ac:dyDescent="0.25">
      <c r="A529" s="127"/>
      <c r="B529" s="13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 spans="1:26" ht="15.75" customHeight="1" x14ac:dyDescent="0.25">
      <c r="A530" s="127"/>
      <c r="B530" s="13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 spans="1:26" ht="15.75" customHeight="1" x14ac:dyDescent="0.25">
      <c r="A531" s="127"/>
      <c r="B531" s="13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 spans="1:26" ht="15.75" customHeight="1" x14ac:dyDescent="0.25">
      <c r="A532" s="127"/>
      <c r="B532" s="13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 spans="1:26" ht="15.75" customHeight="1" x14ac:dyDescent="0.25">
      <c r="A533" s="127"/>
      <c r="B533" s="13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 spans="1:26" ht="15.75" customHeight="1" x14ac:dyDescent="0.25">
      <c r="A534" s="127"/>
      <c r="B534" s="13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 spans="1:26" ht="15.75" customHeight="1" x14ac:dyDescent="0.25">
      <c r="A535" s="127"/>
      <c r="B535" s="13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 spans="1:26" ht="15.75" customHeight="1" x14ac:dyDescent="0.25">
      <c r="A536" s="127"/>
      <c r="B536" s="13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 spans="1:26" ht="15.75" customHeight="1" x14ac:dyDescent="0.25">
      <c r="A537" s="127"/>
      <c r="B537" s="13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 spans="1:26" ht="15.75" customHeight="1" x14ac:dyDescent="0.25">
      <c r="A538" s="127"/>
      <c r="B538" s="13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 spans="1:26" ht="15.75" customHeight="1" x14ac:dyDescent="0.25">
      <c r="A539" s="127"/>
      <c r="B539" s="13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 spans="1:26" ht="15.75" customHeight="1" x14ac:dyDescent="0.25">
      <c r="A540" s="127"/>
      <c r="B540" s="13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 spans="1:26" ht="15.75" customHeight="1" x14ac:dyDescent="0.25">
      <c r="A541" s="127"/>
      <c r="B541" s="13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 spans="1:26" ht="15.75" customHeight="1" x14ac:dyDescent="0.25">
      <c r="A542" s="127"/>
      <c r="B542" s="13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 spans="1:26" ht="15.75" customHeight="1" x14ac:dyDescent="0.25">
      <c r="A543" s="127"/>
      <c r="B543" s="13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 spans="1:26" ht="15.75" customHeight="1" x14ac:dyDescent="0.25">
      <c r="A544" s="127"/>
      <c r="B544" s="13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 spans="1:26" ht="15.75" customHeight="1" x14ac:dyDescent="0.25">
      <c r="A545" s="127"/>
      <c r="B545" s="13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 spans="1:26" ht="15.75" customHeight="1" x14ac:dyDescent="0.25">
      <c r="A546" s="127"/>
      <c r="B546" s="13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 spans="1:26" ht="15.75" customHeight="1" x14ac:dyDescent="0.25">
      <c r="A547" s="127"/>
      <c r="B547" s="13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 spans="1:26" ht="15.75" customHeight="1" x14ac:dyDescent="0.25">
      <c r="A548" s="127"/>
      <c r="B548" s="13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 spans="1:26" ht="15.75" customHeight="1" x14ac:dyDescent="0.25">
      <c r="A549" s="127"/>
      <c r="B549" s="13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 spans="1:26" ht="15.75" customHeight="1" x14ac:dyDescent="0.25">
      <c r="A550" s="127"/>
      <c r="B550" s="13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 spans="1:26" ht="15.75" customHeight="1" x14ac:dyDescent="0.25">
      <c r="A551" s="127"/>
      <c r="B551" s="13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 spans="1:26" ht="15.75" customHeight="1" x14ac:dyDescent="0.25">
      <c r="A552" s="127"/>
      <c r="B552" s="13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 spans="1:26" ht="15.75" customHeight="1" x14ac:dyDescent="0.25">
      <c r="A553" s="127"/>
      <c r="B553" s="13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 spans="1:26" ht="15.75" customHeight="1" x14ac:dyDescent="0.25">
      <c r="A554" s="127"/>
      <c r="B554" s="13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 spans="1:26" ht="15.75" customHeight="1" x14ac:dyDescent="0.25">
      <c r="A555" s="127"/>
      <c r="B555" s="13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 spans="1:26" ht="15.75" customHeight="1" x14ac:dyDescent="0.25">
      <c r="A556" s="127"/>
      <c r="B556" s="13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 spans="1:26" ht="15.75" customHeight="1" x14ac:dyDescent="0.25">
      <c r="A557" s="127"/>
      <c r="B557" s="13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 spans="1:26" ht="15.75" customHeight="1" x14ac:dyDescent="0.25">
      <c r="A558" s="127"/>
      <c r="B558" s="13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 spans="1:26" ht="15.75" customHeight="1" x14ac:dyDescent="0.25">
      <c r="A559" s="127"/>
      <c r="B559" s="13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 spans="1:26" ht="15.75" customHeight="1" x14ac:dyDescent="0.25">
      <c r="A560" s="127"/>
      <c r="B560" s="13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 spans="1:26" ht="15.75" customHeight="1" x14ac:dyDescent="0.25">
      <c r="A561" s="127"/>
      <c r="B561" s="13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 spans="1:26" ht="15.75" customHeight="1" x14ac:dyDescent="0.25">
      <c r="A562" s="127"/>
      <c r="B562" s="13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 spans="1:26" ht="15.75" customHeight="1" x14ac:dyDescent="0.25">
      <c r="A563" s="127"/>
      <c r="B563" s="13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 spans="1:26" ht="15.75" customHeight="1" x14ac:dyDescent="0.25">
      <c r="A564" s="127"/>
      <c r="B564" s="13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 spans="1:26" ht="15.75" customHeight="1" x14ac:dyDescent="0.25">
      <c r="A565" s="127"/>
      <c r="B565" s="13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 spans="1:26" ht="15.75" customHeight="1" x14ac:dyDescent="0.25">
      <c r="A566" s="127"/>
      <c r="B566" s="13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 spans="1:26" ht="15.75" customHeight="1" x14ac:dyDescent="0.25">
      <c r="A567" s="127"/>
      <c r="B567" s="13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 spans="1:26" ht="15.75" customHeight="1" x14ac:dyDescent="0.25">
      <c r="A568" s="127"/>
      <c r="B568" s="13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 spans="1:26" ht="15.75" customHeight="1" x14ac:dyDescent="0.25">
      <c r="A569" s="127"/>
      <c r="B569" s="13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 spans="1:26" ht="15.75" customHeight="1" x14ac:dyDescent="0.25">
      <c r="A570" s="127"/>
      <c r="B570" s="13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 spans="1:26" ht="15.75" customHeight="1" x14ac:dyDescent="0.25">
      <c r="A571" s="127"/>
      <c r="B571" s="13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 spans="1:26" ht="15.75" customHeight="1" x14ac:dyDescent="0.25">
      <c r="A572" s="127"/>
      <c r="B572" s="13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 spans="1:26" ht="15.75" customHeight="1" x14ac:dyDescent="0.25">
      <c r="A573" s="127"/>
      <c r="B573" s="13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 spans="1:26" ht="15.75" customHeight="1" x14ac:dyDescent="0.25">
      <c r="A574" s="127"/>
      <c r="B574" s="13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 spans="1:26" ht="15.75" customHeight="1" x14ac:dyDescent="0.25">
      <c r="A575" s="127"/>
      <c r="B575" s="13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 spans="1:26" ht="15.75" customHeight="1" x14ac:dyDescent="0.25">
      <c r="A576" s="127"/>
      <c r="B576" s="13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 spans="1:26" ht="15.75" customHeight="1" x14ac:dyDescent="0.25">
      <c r="A577" s="127"/>
      <c r="B577" s="13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 spans="1:26" ht="15.75" customHeight="1" x14ac:dyDescent="0.25">
      <c r="A578" s="127"/>
      <c r="B578" s="13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 spans="1:26" ht="15.75" customHeight="1" x14ac:dyDescent="0.25">
      <c r="A579" s="127"/>
      <c r="B579" s="13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 spans="1:26" ht="15.75" customHeight="1" x14ac:dyDescent="0.25">
      <c r="A580" s="127"/>
      <c r="B580" s="13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 spans="1:26" ht="15.75" customHeight="1" x14ac:dyDescent="0.25">
      <c r="A581" s="127"/>
      <c r="B581" s="13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 spans="1:26" ht="15.75" customHeight="1" x14ac:dyDescent="0.25">
      <c r="A582" s="127"/>
      <c r="B582" s="13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 spans="1:26" ht="15.75" customHeight="1" x14ac:dyDescent="0.25">
      <c r="A583" s="127"/>
      <c r="B583" s="13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 spans="1:26" ht="15.75" customHeight="1" x14ac:dyDescent="0.25">
      <c r="A584" s="127"/>
      <c r="B584" s="13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 spans="1:26" ht="15.75" customHeight="1" x14ac:dyDescent="0.25">
      <c r="A585" s="127"/>
      <c r="B585" s="13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 spans="1:26" ht="15.75" customHeight="1" x14ac:dyDescent="0.25">
      <c r="A586" s="127"/>
      <c r="B586" s="13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 spans="1:26" ht="15.75" customHeight="1" x14ac:dyDescent="0.25">
      <c r="A587" s="127"/>
      <c r="B587" s="13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 spans="1:26" ht="15.75" customHeight="1" x14ac:dyDescent="0.25">
      <c r="A588" s="127"/>
      <c r="B588" s="13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 spans="1:26" ht="15.75" customHeight="1" x14ac:dyDescent="0.25">
      <c r="A589" s="127"/>
      <c r="B589" s="13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 spans="1:26" ht="15.75" customHeight="1" x14ac:dyDescent="0.25">
      <c r="A590" s="127"/>
      <c r="B590" s="13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 spans="1:26" ht="15.75" customHeight="1" x14ac:dyDescent="0.25">
      <c r="A591" s="127"/>
      <c r="B591" s="13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 spans="1:26" ht="15.75" customHeight="1" x14ac:dyDescent="0.25">
      <c r="A592" s="127"/>
      <c r="B592" s="13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 spans="1:26" ht="15.75" customHeight="1" x14ac:dyDescent="0.25">
      <c r="A593" s="127"/>
      <c r="B593" s="13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 spans="1:26" ht="15.75" customHeight="1" x14ac:dyDescent="0.25">
      <c r="A594" s="127"/>
      <c r="B594" s="13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 spans="1:26" ht="15.75" customHeight="1" x14ac:dyDescent="0.25">
      <c r="A595" s="127"/>
      <c r="B595" s="13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 spans="1:26" ht="15.75" customHeight="1" x14ac:dyDescent="0.25">
      <c r="A596" s="127"/>
      <c r="B596" s="13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 spans="1:26" ht="15.75" customHeight="1" x14ac:dyDescent="0.25">
      <c r="A597" s="127"/>
      <c r="B597" s="13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 spans="1:26" ht="15.75" customHeight="1" x14ac:dyDescent="0.25">
      <c r="A598" s="127"/>
      <c r="B598" s="13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 spans="1:26" ht="15.75" customHeight="1" x14ac:dyDescent="0.25">
      <c r="A599" s="127"/>
      <c r="B599" s="13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 spans="1:26" ht="15.75" customHeight="1" x14ac:dyDescent="0.25">
      <c r="A600" s="127"/>
      <c r="B600" s="13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 spans="1:26" ht="15.75" customHeight="1" x14ac:dyDescent="0.25">
      <c r="A601" s="127"/>
      <c r="B601" s="13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 spans="1:26" ht="15.75" customHeight="1" x14ac:dyDescent="0.25">
      <c r="A602" s="127"/>
      <c r="B602" s="13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 spans="1:26" ht="15.75" customHeight="1" x14ac:dyDescent="0.25">
      <c r="A603" s="127"/>
      <c r="B603" s="13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 spans="1:26" ht="15.75" customHeight="1" x14ac:dyDescent="0.25">
      <c r="A604" s="127"/>
      <c r="B604" s="13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 spans="1:26" ht="15.75" customHeight="1" x14ac:dyDescent="0.25">
      <c r="A605" s="127"/>
      <c r="B605" s="13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 spans="1:26" ht="15.75" customHeight="1" x14ac:dyDescent="0.25">
      <c r="A606" s="127"/>
      <c r="B606" s="13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 spans="1:26" ht="15.75" customHeight="1" x14ac:dyDescent="0.25">
      <c r="A607" s="127"/>
      <c r="B607" s="13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 spans="1:26" ht="15.75" customHeight="1" x14ac:dyDescent="0.25">
      <c r="A608" s="127"/>
      <c r="B608" s="13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 spans="1:26" ht="15.75" customHeight="1" x14ac:dyDescent="0.25">
      <c r="A609" s="127"/>
      <c r="B609" s="13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 spans="1:26" ht="15.75" customHeight="1" x14ac:dyDescent="0.25">
      <c r="A610" s="127"/>
      <c r="B610" s="13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 spans="1:26" ht="15.75" customHeight="1" x14ac:dyDescent="0.25">
      <c r="A611" s="127"/>
      <c r="B611" s="13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 spans="1:26" ht="15.75" customHeight="1" x14ac:dyDescent="0.25">
      <c r="A612" s="127"/>
      <c r="B612" s="13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 spans="1:26" ht="15.75" customHeight="1" x14ac:dyDescent="0.25">
      <c r="A613" s="127"/>
      <c r="B613" s="13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 spans="1:26" ht="15.75" customHeight="1" x14ac:dyDescent="0.25">
      <c r="A614" s="127"/>
      <c r="B614" s="13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 spans="1:26" ht="15.75" customHeight="1" x14ac:dyDescent="0.25">
      <c r="A615" s="127"/>
      <c r="B615" s="13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 spans="1:26" ht="15.75" customHeight="1" x14ac:dyDescent="0.25">
      <c r="A616" s="127"/>
      <c r="B616" s="13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 spans="1:26" ht="15.75" customHeight="1" x14ac:dyDescent="0.25">
      <c r="A617" s="127"/>
      <c r="B617" s="13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 spans="1:26" ht="15.75" customHeight="1" x14ac:dyDescent="0.25">
      <c r="A618" s="127"/>
      <c r="B618" s="13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 spans="1:26" ht="15.75" customHeight="1" x14ac:dyDescent="0.25">
      <c r="A619" s="127"/>
      <c r="B619" s="13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 spans="1:26" ht="15.75" customHeight="1" x14ac:dyDescent="0.25">
      <c r="A620" s="127"/>
      <c r="B620" s="13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 spans="1:26" ht="15.75" customHeight="1" x14ac:dyDescent="0.25">
      <c r="A621" s="127"/>
      <c r="B621" s="13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 spans="1:26" ht="15.75" customHeight="1" x14ac:dyDescent="0.25">
      <c r="A622" s="127"/>
      <c r="B622" s="13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 spans="1:26" ht="15.75" customHeight="1" x14ac:dyDescent="0.25">
      <c r="A623" s="127"/>
      <c r="B623" s="13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 spans="1:26" ht="15.75" customHeight="1" x14ac:dyDescent="0.25">
      <c r="A624" s="127"/>
      <c r="B624" s="13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 spans="1:26" ht="15.75" customHeight="1" x14ac:dyDescent="0.25">
      <c r="A625" s="127"/>
      <c r="B625" s="13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 spans="1:26" ht="15.75" customHeight="1" x14ac:dyDescent="0.25">
      <c r="A626" s="127"/>
      <c r="B626" s="13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 spans="1:26" ht="15.75" customHeight="1" x14ac:dyDescent="0.25">
      <c r="A627" s="127"/>
      <c r="B627" s="13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 spans="1:26" ht="15.75" customHeight="1" x14ac:dyDescent="0.25">
      <c r="A628" s="127"/>
      <c r="B628" s="13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 spans="1:26" ht="15.75" customHeight="1" x14ac:dyDescent="0.25">
      <c r="A629" s="127"/>
      <c r="B629" s="13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 spans="1:26" ht="15.75" customHeight="1" x14ac:dyDescent="0.25">
      <c r="A630" s="127"/>
      <c r="B630" s="13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 spans="1:26" ht="15.75" customHeight="1" x14ac:dyDescent="0.25">
      <c r="A631" s="127"/>
      <c r="B631" s="13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 spans="1:26" ht="15.75" customHeight="1" x14ac:dyDescent="0.25">
      <c r="A632" s="127"/>
      <c r="B632" s="13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 spans="1:26" ht="15.75" customHeight="1" x14ac:dyDescent="0.25">
      <c r="A633" s="127"/>
      <c r="B633" s="13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 spans="1:26" ht="15.75" customHeight="1" x14ac:dyDescent="0.25">
      <c r="A634" s="127"/>
      <c r="B634" s="13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 spans="1:26" ht="15.75" customHeight="1" x14ac:dyDescent="0.25">
      <c r="A635" s="127"/>
      <c r="B635" s="13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 spans="1:26" ht="15.75" customHeight="1" x14ac:dyDescent="0.25">
      <c r="A636" s="127"/>
      <c r="B636" s="13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 spans="1:26" ht="15.75" customHeight="1" x14ac:dyDescent="0.25">
      <c r="A637" s="127"/>
      <c r="B637" s="13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 spans="1:26" ht="15.75" customHeight="1" x14ac:dyDescent="0.25">
      <c r="A638" s="127"/>
      <c r="B638" s="13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 spans="1:26" ht="15.75" customHeight="1" x14ac:dyDescent="0.25">
      <c r="A639" s="127"/>
      <c r="B639" s="13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 spans="1:26" ht="15.75" customHeight="1" x14ac:dyDescent="0.25">
      <c r="A640" s="127"/>
      <c r="B640" s="13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 spans="1:26" ht="15.75" customHeight="1" x14ac:dyDescent="0.25">
      <c r="A641" s="127"/>
      <c r="B641" s="13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 spans="1:26" ht="15.75" customHeight="1" x14ac:dyDescent="0.25">
      <c r="A642" s="127"/>
      <c r="B642" s="13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 spans="1:26" ht="15.75" customHeight="1" x14ac:dyDescent="0.25">
      <c r="A643" s="127"/>
      <c r="B643" s="13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 spans="1:26" ht="15.75" customHeight="1" x14ac:dyDescent="0.25">
      <c r="A644" s="127"/>
      <c r="B644" s="13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 spans="1:26" ht="15.75" customHeight="1" x14ac:dyDescent="0.25">
      <c r="A645" s="127"/>
      <c r="B645" s="13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 spans="1:26" ht="15.75" customHeight="1" x14ac:dyDescent="0.25">
      <c r="A646" s="127"/>
      <c r="B646" s="13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 spans="1:26" ht="15.75" customHeight="1" x14ac:dyDescent="0.25">
      <c r="A647" s="127"/>
      <c r="B647" s="13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 spans="1:26" ht="15.75" customHeight="1" x14ac:dyDescent="0.25">
      <c r="A648" s="127"/>
      <c r="B648" s="13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 spans="1:26" ht="15.75" customHeight="1" x14ac:dyDescent="0.25">
      <c r="A649" s="127"/>
      <c r="B649" s="13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 spans="1:26" ht="15.75" customHeight="1" x14ac:dyDescent="0.25">
      <c r="A650" s="127"/>
      <c r="B650" s="13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 spans="1:26" ht="15.75" customHeight="1" x14ac:dyDescent="0.25">
      <c r="A651" s="127"/>
      <c r="B651" s="13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 spans="1:26" ht="15.75" customHeight="1" x14ac:dyDescent="0.25">
      <c r="A652" s="127"/>
      <c r="B652" s="13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 spans="1:26" ht="15.75" customHeight="1" x14ac:dyDescent="0.25">
      <c r="A653" s="127"/>
      <c r="B653" s="13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 spans="1:26" ht="15.75" customHeight="1" x14ac:dyDescent="0.25">
      <c r="A654" s="127"/>
      <c r="B654" s="13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 spans="1:26" ht="15.75" customHeight="1" x14ac:dyDescent="0.25">
      <c r="A655" s="127"/>
      <c r="B655" s="13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 spans="1:26" ht="15.75" customHeight="1" x14ac:dyDescent="0.25">
      <c r="A656" s="127"/>
      <c r="B656" s="13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 spans="1:26" ht="15.75" customHeight="1" x14ac:dyDescent="0.25">
      <c r="A657" s="127"/>
      <c r="B657" s="13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 spans="1:26" ht="15.75" customHeight="1" x14ac:dyDescent="0.25">
      <c r="A658" s="127"/>
      <c r="B658" s="13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 spans="1:26" ht="15.75" customHeight="1" x14ac:dyDescent="0.25">
      <c r="A659" s="127"/>
      <c r="B659" s="13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 spans="1:26" ht="15.75" customHeight="1" x14ac:dyDescent="0.25">
      <c r="A660" s="127"/>
      <c r="B660" s="13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 spans="1:26" ht="15.75" customHeight="1" x14ac:dyDescent="0.25">
      <c r="A661" s="127"/>
      <c r="B661" s="13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 spans="1:26" ht="15.75" customHeight="1" x14ac:dyDescent="0.25">
      <c r="A662" s="127"/>
      <c r="B662" s="13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 spans="1:26" ht="15.75" customHeight="1" x14ac:dyDescent="0.25">
      <c r="A663" s="127"/>
      <c r="B663" s="13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 spans="1:26" ht="15.75" customHeight="1" x14ac:dyDescent="0.25">
      <c r="A664" s="127"/>
      <c r="B664" s="13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 spans="1:26" ht="15.75" customHeight="1" x14ac:dyDescent="0.25">
      <c r="A665" s="127"/>
      <c r="B665" s="13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 spans="1:26" ht="15.75" customHeight="1" x14ac:dyDescent="0.25">
      <c r="A666" s="127"/>
      <c r="B666" s="13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 spans="1:26" ht="15.75" customHeight="1" x14ac:dyDescent="0.25">
      <c r="A667" s="127"/>
      <c r="B667" s="13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 spans="1:26" ht="15.75" customHeight="1" x14ac:dyDescent="0.25">
      <c r="A668" s="127"/>
      <c r="B668" s="13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 spans="1:26" ht="15.75" customHeight="1" x14ac:dyDescent="0.25">
      <c r="A669" s="127"/>
      <c r="B669" s="13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 spans="1:26" ht="15.75" customHeight="1" x14ac:dyDescent="0.25">
      <c r="A670" s="127"/>
      <c r="B670" s="13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 spans="1:26" ht="15.75" customHeight="1" x14ac:dyDescent="0.25">
      <c r="A671" s="127"/>
      <c r="B671" s="13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 spans="1:26" ht="15.75" customHeight="1" x14ac:dyDescent="0.25">
      <c r="A672" s="127"/>
      <c r="B672" s="13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 spans="1:26" ht="15.75" customHeight="1" x14ac:dyDescent="0.25">
      <c r="A673" s="127"/>
      <c r="B673" s="13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 spans="1:26" ht="15.75" customHeight="1" x14ac:dyDescent="0.25">
      <c r="A674" s="127"/>
      <c r="B674" s="13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 spans="1:26" ht="15.75" customHeight="1" x14ac:dyDescent="0.25">
      <c r="A675" s="127"/>
      <c r="B675" s="13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 spans="1:26" ht="15.75" customHeight="1" x14ac:dyDescent="0.25">
      <c r="A676" s="127"/>
      <c r="B676" s="13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 spans="1:26" ht="15.75" customHeight="1" x14ac:dyDescent="0.25">
      <c r="A677" s="127"/>
      <c r="B677" s="13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 spans="1:26" ht="15.75" customHeight="1" x14ac:dyDescent="0.25">
      <c r="A678" s="127"/>
      <c r="B678" s="13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 spans="1:26" ht="15.75" customHeight="1" x14ac:dyDescent="0.25">
      <c r="A679" s="127"/>
      <c r="B679" s="13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 spans="1:26" ht="15.75" customHeight="1" x14ac:dyDescent="0.25">
      <c r="A680" s="127"/>
      <c r="B680" s="13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 spans="1:26" ht="15.75" customHeight="1" x14ac:dyDescent="0.25">
      <c r="A681" s="127"/>
      <c r="B681" s="13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 spans="1:26" ht="15.75" customHeight="1" x14ac:dyDescent="0.25">
      <c r="A682" s="127"/>
      <c r="B682" s="13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 spans="1:26" ht="15.75" customHeight="1" x14ac:dyDescent="0.25">
      <c r="A683" s="127"/>
      <c r="B683" s="13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 spans="1:26" ht="15.75" customHeight="1" x14ac:dyDescent="0.25">
      <c r="A684" s="127"/>
      <c r="B684" s="13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 spans="1:26" ht="15.75" customHeight="1" x14ac:dyDescent="0.25">
      <c r="A685" s="127"/>
      <c r="B685" s="13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 spans="1:26" ht="15.75" customHeight="1" x14ac:dyDescent="0.25">
      <c r="A686" s="127"/>
      <c r="B686" s="13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 spans="1:26" ht="15.75" customHeight="1" x14ac:dyDescent="0.25">
      <c r="A687" s="127"/>
      <c r="B687" s="13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 spans="1:26" ht="15.75" customHeight="1" x14ac:dyDescent="0.25">
      <c r="A688" s="127"/>
      <c r="B688" s="13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 spans="1:26" ht="15.75" customHeight="1" x14ac:dyDescent="0.25">
      <c r="A689" s="127"/>
      <c r="B689" s="13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 spans="1:26" ht="15.75" customHeight="1" x14ac:dyDescent="0.25">
      <c r="A690" s="127"/>
      <c r="B690" s="13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 spans="1:26" ht="15.75" customHeight="1" x14ac:dyDescent="0.25">
      <c r="A691" s="127"/>
      <c r="B691" s="13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 spans="1:26" ht="15.75" customHeight="1" x14ac:dyDescent="0.25">
      <c r="A692" s="127"/>
      <c r="B692" s="13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 spans="1:26" ht="15.75" customHeight="1" x14ac:dyDescent="0.25">
      <c r="A693" s="127"/>
      <c r="B693" s="13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 spans="1:26" ht="15.75" customHeight="1" x14ac:dyDescent="0.25">
      <c r="A694" s="127"/>
      <c r="B694" s="13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 spans="1:26" ht="15.75" customHeight="1" x14ac:dyDescent="0.25">
      <c r="A695" s="127"/>
      <c r="B695" s="13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 spans="1:26" ht="15.75" customHeight="1" x14ac:dyDescent="0.25">
      <c r="A696" s="127"/>
      <c r="B696" s="13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 spans="1:26" ht="15.75" customHeight="1" x14ac:dyDescent="0.25">
      <c r="A697" s="127"/>
      <c r="B697" s="13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 spans="1:26" ht="15.75" customHeight="1" x14ac:dyDescent="0.25">
      <c r="A698" s="127"/>
      <c r="B698" s="13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 spans="1:26" ht="15.75" customHeight="1" x14ac:dyDescent="0.25">
      <c r="A699" s="127"/>
      <c r="B699" s="13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 spans="1:26" ht="15.75" customHeight="1" x14ac:dyDescent="0.25">
      <c r="A700" s="127"/>
      <c r="B700" s="13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 spans="1:26" ht="15.75" customHeight="1" x14ac:dyDescent="0.25">
      <c r="A701" s="127"/>
      <c r="B701" s="13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 spans="1:26" ht="15.75" customHeight="1" x14ac:dyDescent="0.25">
      <c r="A702" s="127"/>
      <c r="B702" s="13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 spans="1:26" ht="15.75" customHeight="1" x14ac:dyDescent="0.25">
      <c r="A703" s="127"/>
      <c r="B703" s="13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 spans="1:26" ht="15.75" customHeight="1" x14ac:dyDescent="0.25">
      <c r="A704" s="127"/>
      <c r="B704" s="13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 spans="1:26" ht="15.75" customHeight="1" x14ac:dyDescent="0.25">
      <c r="A705" s="127"/>
      <c r="B705" s="13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 spans="1:26" ht="15.75" customHeight="1" x14ac:dyDescent="0.25">
      <c r="A706" s="127"/>
      <c r="B706" s="13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 spans="1:26" ht="15.75" customHeight="1" x14ac:dyDescent="0.25">
      <c r="A707" s="127"/>
      <c r="B707" s="13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 spans="1:26" ht="15.75" customHeight="1" x14ac:dyDescent="0.25">
      <c r="A708" s="127"/>
      <c r="B708" s="13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 spans="1:26" ht="15.75" customHeight="1" x14ac:dyDescent="0.25">
      <c r="A709" s="127"/>
      <c r="B709" s="13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 spans="1:26" ht="15.75" customHeight="1" x14ac:dyDescent="0.25">
      <c r="A710" s="127"/>
      <c r="B710" s="13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 spans="1:26" ht="15.75" customHeight="1" x14ac:dyDescent="0.25">
      <c r="A711" s="127"/>
      <c r="B711" s="13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 spans="1:26" ht="15.75" customHeight="1" x14ac:dyDescent="0.25">
      <c r="A712" s="127"/>
      <c r="B712" s="13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 spans="1:26" ht="15.75" customHeight="1" x14ac:dyDescent="0.25">
      <c r="A713" s="127"/>
      <c r="B713" s="13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 spans="1:26" ht="15.75" customHeight="1" x14ac:dyDescent="0.25">
      <c r="A714" s="127"/>
      <c r="B714" s="13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 spans="1:26" ht="15.75" customHeight="1" x14ac:dyDescent="0.25">
      <c r="A715" s="127"/>
      <c r="B715" s="13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 spans="1:26" ht="15.75" customHeight="1" x14ac:dyDescent="0.25">
      <c r="A716" s="127"/>
      <c r="B716" s="13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 spans="1:26" ht="15.75" customHeight="1" x14ac:dyDescent="0.25">
      <c r="A717" s="127"/>
      <c r="B717" s="13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 spans="1:26" ht="15.75" customHeight="1" x14ac:dyDescent="0.25">
      <c r="A718" s="127"/>
      <c r="B718" s="13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 spans="1:26" ht="15.75" customHeight="1" x14ac:dyDescent="0.25">
      <c r="A719" s="127"/>
      <c r="B719" s="13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 spans="1:26" ht="15.75" customHeight="1" x14ac:dyDescent="0.25">
      <c r="A720" s="127"/>
      <c r="B720" s="13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 spans="1:26" ht="15.75" customHeight="1" x14ac:dyDescent="0.25">
      <c r="A721" s="127"/>
      <c r="B721" s="13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 spans="1:26" ht="15.75" customHeight="1" x14ac:dyDescent="0.25">
      <c r="A722" s="127"/>
      <c r="B722" s="13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 spans="1:26" ht="15.75" customHeight="1" x14ac:dyDescent="0.25">
      <c r="A723" s="127"/>
      <c r="B723" s="13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 spans="1:26" ht="15.75" customHeight="1" x14ac:dyDescent="0.25">
      <c r="A724" s="127"/>
      <c r="B724" s="13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 spans="1:26" ht="15.75" customHeight="1" x14ac:dyDescent="0.25">
      <c r="A725" s="127"/>
      <c r="B725" s="13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 spans="1:26" ht="15.75" customHeight="1" x14ac:dyDescent="0.25">
      <c r="A726" s="127"/>
      <c r="B726" s="13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 spans="1:26" ht="15.75" customHeight="1" x14ac:dyDescent="0.25">
      <c r="A727" s="127"/>
      <c r="B727" s="13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 spans="1:26" ht="15.75" customHeight="1" x14ac:dyDescent="0.25">
      <c r="A728" s="127"/>
      <c r="B728" s="13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 spans="1:26" ht="15.75" customHeight="1" x14ac:dyDescent="0.25">
      <c r="A729" s="127"/>
      <c r="B729" s="13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 spans="1:26" ht="15.75" customHeight="1" x14ac:dyDescent="0.25">
      <c r="A730" s="127"/>
      <c r="B730" s="13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 spans="1:26" ht="15.75" customHeight="1" x14ac:dyDescent="0.25">
      <c r="A731" s="127"/>
      <c r="B731" s="13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 spans="1:26" ht="15.75" customHeight="1" x14ac:dyDescent="0.25">
      <c r="A732" s="127"/>
      <c r="B732" s="13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 spans="1:26" ht="15.75" customHeight="1" x14ac:dyDescent="0.25">
      <c r="A733" s="127"/>
      <c r="B733" s="13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 spans="1:26" ht="15.75" customHeight="1" x14ac:dyDescent="0.25">
      <c r="A734" s="127"/>
      <c r="B734" s="13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 spans="1:26" ht="15.75" customHeight="1" x14ac:dyDescent="0.25">
      <c r="A735" s="127"/>
      <c r="B735" s="13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 spans="1:26" ht="15.75" customHeight="1" x14ac:dyDescent="0.25">
      <c r="A736" s="127"/>
      <c r="B736" s="13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 spans="1:26" ht="15.75" customHeight="1" x14ac:dyDescent="0.25">
      <c r="A737" s="127"/>
      <c r="B737" s="13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 spans="1:26" ht="15.75" customHeight="1" x14ac:dyDescent="0.25">
      <c r="A738" s="127"/>
      <c r="B738" s="13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 spans="1:26" ht="15.75" customHeight="1" x14ac:dyDescent="0.25">
      <c r="A739" s="127"/>
      <c r="B739" s="13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 spans="1:26" ht="15.75" customHeight="1" x14ac:dyDescent="0.25">
      <c r="A740" s="127"/>
      <c r="B740" s="13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 spans="1:26" ht="15.75" customHeight="1" x14ac:dyDescent="0.25">
      <c r="A741" s="127"/>
      <c r="B741" s="13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 spans="1:26" ht="15.75" customHeight="1" x14ac:dyDescent="0.25">
      <c r="A742" s="127"/>
      <c r="B742" s="13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 spans="1:26" ht="15.75" customHeight="1" x14ac:dyDescent="0.25">
      <c r="A743" s="127"/>
      <c r="B743" s="13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 spans="1:26" ht="15.75" customHeight="1" x14ac:dyDescent="0.25">
      <c r="A744" s="127"/>
      <c r="B744" s="13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 spans="1:26" ht="15.75" customHeight="1" x14ac:dyDescent="0.25">
      <c r="A745" s="127"/>
      <c r="B745" s="13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 spans="1:26" ht="15.75" customHeight="1" x14ac:dyDescent="0.25">
      <c r="A746" s="127"/>
      <c r="B746" s="13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 spans="1:26" ht="15.75" customHeight="1" x14ac:dyDescent="0.25">
      <c r="A747" s="127"/>
      <c r="B747" s="13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 spans="1:26" ht="15.75" customHeight="1" x14ac:dyDescent="0.25">
      <c r="A748" s="127"/>
      <c r="B748" s="13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 spans="1:26" ht="15.75" customHeight="1" x14ac:dyDescent="0.25">
      <c r="A749" s="127"/>
      <c r="B749" s="13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 spans="1:26" ht="15.75" customHeight="1" x14ac:dyDescent="0.25">
      <c r="A750" s="127"/>
      <c r="B750" s="13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 spans="1:26" ht="15.75" customHeight="1" x14ac:dyDescent="0.25">
      <c r="A751" s="127"/>
      <c r="B751" s="13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 spans="1:26" ht="15.75" customHeight="1" x14ac:dyDescent="0.25">
      <c r="A752" s="127"/>
      <c r="B752" s="13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 spans="1:26" ht="15.75" customHeight="1" x14ac:dyDescent="0.25">
      <c r="A753" s="127"/>
      <c r="B753" s="13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 spans="1:26" ht="15.75" customHeight="1" x14ac:dyDescent="0.25">
      <c r="A754" s="127"/>
      <c r="B754" s="13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 spans="1:26" ht="15.75" customHeight="1" x14ac:dyDescent="0.25">
      <c r="A755" s="127"/>
      <c r="B755" s="13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 spans="1:26" ht="15.75" customHeight="1" x14ac:dyDescent="0.25">
      <c r="A756" s="127"/>
      <c r="B756" s="13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 spans="1:26" ht="15.75" customHeight="1" x14ac:dyDescent="0.25">
      <c r="A757" s="127"/>
      <c r="B757" s="13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 spans="1:26" ht="15.75" customHeight="1" x14ac:dyDescent="0.25">
      <c r="A758" s="127"/>
      <c r="B758" s="13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 spans="1:26" ht="15.75" customHeight="1" x14ac:dyDescent="0.25">
      <c r="A759" s="127"/>
      <c r="B759" s="13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 spans="1:26" ht="15.75" customHeight="1" x14ac:dyDescent="0.25">
      <c r="A760" s="127"/>
      <c r="B760" s="13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 spans="1:26" ht="15.75" customHeight="1" x14ac:dyDescent="0.25">
      <c r="A761" s="127"/>
      <c r="B761" s="13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 spans="1:26" ht="15.75" customHeight="1" x14ac:dyDescent="0.25">
      <c r="A762" s="127"/>
      <c r="B762" s="13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 spans="1:26" ht="15.75" customHeight="1" x14ac:dyDescent="0.25">
      <c r="A763" s="127"/>
      <c r="B763" s="13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 spans="1:26" ht="15.75" customHeight="1" x14ac:dyDescent="0.25">
      <c r="A764" s="127"/>
      <c r="B764" s="13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 spans="1:26" ht="15.75" customHeight="1" x14ac:dyDescent="0.25">
      <c r="A765" s="127"/>
      <c r="B765" s="13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 spans="1:26" ht="15.75" customHeight="1" x14ac:dyDescent="0.25">
      <c r="A766" s="127"/>
      <c r="B766" s="13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 spans="1:26" ht="15.75" customHeight="1" x14ac:dyDescent="0.25">
      <c r="A767" s="127"/>
      <c r="B767" s="13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 spans="1:26" ht="15.75" customHeight="1" x14ac:dyDescent="0.25">
      <c r="A768" s="127"/>
      <c r="B768" s="13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 spans="1:26" ht="15.75" customHeight="1" x14ac:dyDescent="0.25">
      <c r="A769" s="127"/>
      <c r="B769" s="13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 spans="1:26" ht="15.75" customHeight="1" x14ac:dyDescent="0.25">
      <c r="A770" s="127"/>
      <c r="B770" s="13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 spans="1:26" ht="15.75" customHeight="1" x14ac:dyDescent="0.25">
      <c r="A771" s="127"/>
      <c r="B771" s="13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 spans="1:26" ht="15.75" customHeight="1" x14ac:dyDescent="0.25">
      <c r="A772" s="127"/>
      <c r="B772" s="13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 spans="1:26" ht="15.75" customHeight="1" x14ac:dyDescent="0.25">
      <c r="A773" s="127"/>
      <c r="B773" s="13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 spans="1:26" ht="15.75" customHeight="1" x14ac:dyDescent="0.25">
      <c r="A774" s="127"/>
      <c r="B774" s="13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 spans="1:26" ht="15.75" customHeight="1" x14ac:dyDescent="0.25">
      <c r="A775" s="127"/>
      <c r="B775" s="13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 spans="1:26" ht="15.75" customHeight="1" x14ac:dyDescent="0.25">
      <c r="A776" s="127"/>
      <c r="B776" s="13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 spans="1:26" ht="15.75" customHeight="1" x14ac:dyDescent="0.25">
      <c r="A777" s="127"/>
      <c r="B777" s="13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 spans="1:26" ht="15.75" customHeight="1" x14ac:dyDescent="0.25">
      <c r="A778" s="127"/>
      <c r="B778" s="13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 spans="1:26" ht="15.75" customHeight="1" x14ac:dyDescent="0.25">
      <c r="A779" s="127"/>
      <c r="B779" s="13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 spans="1:26" ht="15.75" customHeight="1" x14ac:dyDescent="0.25">
      <c r="A780" s="127"/>
      <c r="B780" s="13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 spans="1:26" ht="15.75" customHeight="1" x14ac:dyDescent="0.25">
      <c r="A781" s="127"/>
      <c r="B781" s="13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 spans="1:26" ht="15.75" customHeight="1" x14ac:dyDescent="0.25">
      <c r="A782" s="127"/>
      <c r="B782" s="13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 spans="1:26" ht="15.75" customHeight="1" x14ac:dyDescent="0.25">
      <c r="A783" s="127"/>
      <c r="B783" s="13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 spans="1:26" ht="15.75" customHeight="1" x14ac:dyDescent="0.25">
      <c r="A784" s="127"/>
      <c r="B784" s="13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 spans="1:26" ht="15.75" customHeight="1" x14ac:dyDescent="0.25">
      <c r="A785" s="127"/>
      <c r="B785" s="13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 spans="1:26" ht="15.75" customHeight="1" x14ac:dyDescent="0.25">
      <c r="A786" s="127"/>
      <c r="B786" s="13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 spans="1:26" ht="15.75" customHeight="1" x14ac:dyDescent="0.25">
      <c r="A787" s="127"/>
      <c r="B787" s="13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 spans="1:26" ht="15.75" customHeight="1" x14ac:dyDescent="0.25">
      <c r="A788" s="127"/>
      <c r="B788" s="13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 spans="1:26" ht="15.75" customHeight="1" x14ac:dyDescent="0.25">
      <c r="A789" s="127"/>
      <c r="B789" s="13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 spans="1:26" ht="15.75" customHeight="1" x14ac:dyDescent="0.25">
      <c r="A790" s="127"/>
      <c r="B790" s="13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 spans="1:26" ht="15.75" customHeight="1" x14ac:dyDescent="0.25">
      <c r="A791" s="127"/>
      <c r="B791" s="13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 spans="1:26" ht="15.75" customHeight="1" x14ac:dyDescent="0.25">
      <c r="A792" s="127"/>
      <c r="B792" s="13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 spans="1:26" ht="15.75" customHeight="1" x14ac:dyDescent="0.25">
      <c r="A793" s="127"/>
      <c r="B793" s="13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 spans="1:26" ht="15.75" customHeight="1" x14ac:dyDescent="0.25">
      <c r="A794" s="127"/>
      <c r="B794" s="13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 spans="1:26" ht="15.75" customHeight="1" x14ac:dyDescent="0.25">
      <c r="A795" s="127"/>
      <c r="B795" s="13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 spans="1:26" ht="15.75" customHeight="1" x14ac:dyDescent="0.25">
      <c r="A796" s="127"/>
      <c r="B796" s="13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 spans="1:26" ht="15.75" customHeight="1" x14ac:dyDescent="0.25">
      <c r="A797" s="127"/>
      <c r="B797" s="13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 spans="1:26" ht="15.75" customHeight="1" x14ac:dyDescent="0.25">
      <c r="A798" s="127"/>
      <c r="B798" s="13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 spans="1:26" ht="15.75" customHeight="1" x14ac:dyDescent="0.25">
      <c r="A799" s="127"/>
      <c r="B799" s="13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 spans="1:26" ht="15.75" customHeight="1" x14ac:dyDescent="0.25">
      <c r="A800" s="127"/>
      <c r="B800" s="13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 spans="1:26" ht="15.75" customHeight="1" x14ac:dyDescent="0.25">
      <c r="A801" s="127"/>
      <c r="B801" s="13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 spans="1:26" ht="15.75" customHeight="1" x14ac:dyDescent="0.25">
      <c r="A802" s="127"/>
      <c r="B802" s="13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 spans="1:26" ht="15.75" customHeight="1" x14ac:dyDescent="0.25">
      <c r="A803" s="127"/>
      <c r="B803" s="13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 spans="1:26" ht="15.75" customHeight="1" x14ac:dyDescent="0.25">
      <c r="A804" s="127"/>
      <c r="B804" s="13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 spans="1:26" ht="15.75" customHeight="1" x14ac:dyDescent="0.25">
      <c r="A805" s="127"/>
      <c r="B805" s="13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 spans="1:26" ht="15.75" customHeight="1" x14ac:dyDescent="0.25">
      <c r="A806" s="127"/>
      <c r="B806" s="13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 spans="1:26" ht="15.75" customHeight="1" x14ac:dyDescent="0.25">
      <c r="A807" s="127"/>
      <c r="B807" s="13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 spans="1:26" ht="15.75" customHeight="1" x14ac:dyDescent="0.25">
      <c r="A808" s="127"/>
      <c r="B808" s="13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 spans="1:26" ht="15.75" customHeight="1" x14ac:dyDescent="0.25">
      <c r="A809" s="127"/>
      <c r="B809" s="13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 spans="1:26" ht="15.75" customHeight="1" x14ac:dyDescent="0.25">
      <c r="A810" s="127"/>
      <c r="B810" s="13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 spans="1:26" ht="15.75" customHeight="1" x14ac:dyDescent="0.25">
      <c r="A811" s="127"/>
      <c r="B811" s="13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 spans="1:26" ht="15.75" customHeight="1" x14ac:dyDescent="0.25">
      <c r="A812" s="127"/>
      <c r="B812" s="13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 spans="1:26" ht="15.75" customHeight="1" x14ac:dyDescent="0.25">
      <c r="A813" s="127"/>
      <c r="B813" s="13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 spans="1:26" ht="15.75" customHeight="1" x14ac:dyDescent="0.25">
      <c r="A814" s="127"/>
      <c r="B814" s="13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 spans="1:26" ht="15.75" customHeight="1" x14ac:dyDescent="0.25">
      <c r="A815" s="127"/>
      <c r="B815" s="13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 spans="1:26" ht="15.75" customHeight="1" x14ac:dyDescent="0.25">
      <c r="A816" s="127"/>
      <c r="B816" s="13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 spans="1:26" ht="15.75" customHeight="1" x14ac:dyDescent="0.25">
      <c r="A817" s="127"/>
      <c r="B817" s="13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 spans="1:26" ht="15.75" customHeight="1" x14ac:dyDescent="0.25">
      <c r="A818" s="127"/>
      <c r="B818" s="13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 spans="1:26" ht="15.75" customHeight="1" x14ac:dyDescent="0.25">
      <c r="A819" s="127"/>
      <c r="B819" s="13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 spans="1:26" ht="15.75" customHeight="1" x14ac:dyDescent="0.25">
      <c r="A820" s="127"/>
      <c r="B820" s="13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 spans="1:26" ht="15.75" customHeight="1" x14ac:dyDescent="0.25">
      <c r="A821" s="127"/>
      <c r="B821" s="13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 spans="1:26" ht="15.75" customHeight="1" x14ac:dyDescent="0.25">
      <c r="A822" s="127"/>
      <c r="B822" s="13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 spans="1:26" ht="15.75" customHeight="1" x14ac:dyDescent="0.25">
      <c r="A823" s="127"/>
      <c r="B823" s="13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 spans="1:26" ht="15.75" customHeight="1" x14ac:dyDescent="0.25">
      <c r="A824" s="127"/>
      <c r="B824" s="13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 spans="1:26" ht="15.75" customHeight="1" x14ac:dyDescent="0.25">
      <c r="A825" s="127"/>
      <c r="B825" s="13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 spans="1:26" ht="15.75" customHeight="1" x14ac:dyDescent="0.25">
      <c r="A826" s="127"/>
      <c r="B826" s="13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 spans="1:26" ht="15.75" customHeight="1" x14ac:dyDescent="0.25">
      <c r="A827" s="127"/>
      <c r="B827" s="13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 spans="1:26" ht="15.75" customHeight="1" x14ac:dyDescent="0.25">
      <c r="A828" s="127"/>
      <c r="B828" s="13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 spans="1:26" ht="15.75" customHeight="1" x14ac:dyDescent="0.25">
      <c r="A829" s="127"/>
      <c r="B829" s="13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 spans="1:26" ht="15.75" customHeight="1" x14ac:dyDescent="0.25">
      <c r="A830" s="127"/>
      <c r="B830" s="13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 spans="1:26" ht="15.75" customHeight="1" x14ac:dyDescent="0.25">
      <c r="A831" s="127"/>
      <c r="B831" s="13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 spans="1:26" ht="15.75" customHeight="1" x14ac:dyDescent="0.25">
      <c r="A832" s="127"/>
      <c r="B832" s="13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 spans="1:26" ht="15.75" customHeight="1" x14ac:dyDescent="0.25">
      <c r="A833" s="127"/>
      <c r="B833" s="13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 spans="1:26" ht="15.75" customHeight="1" x14ac:dyDescent="0.25">
      <c r="A834" s="127"/>
      <c r="B834" s="13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 spans="1:26" ht="15.75" customHeight="1" x14ac:dyDescent="0.25">
      <c r="A835" s="127"/>
      <c r="B835" s="13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 spans="1:26" ht="15.75" customHeight="1" x14ac:dyDescent="0.25">
      <c r="A836" s="127"/>
      <c r="B836" s="13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 spans="1:26" ht="15.75" customHeight="1" x14ac:dyDescent="0.25">
      <c r="A837" s="127"/>
      <c r="B837" s="13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 spans="1:26" ht="15.75" customHeight="1" x14ac:dyDescent="0.25">
      <c r="A838" s="127"/>
      <c r="B838" s="13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 spans="1:26" ht="15.75" customHeight="1" x14ac:dyDescent="0.25">
      <c r="A839" s="127"/>
      <c r="B839" s="13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 spans="1:26" ht="15.75" customHeight="1" x14ac:dyDescent="0.25">
      <c r="A840" s="127"/>
      <c r="B840" s="13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 spans="1:26" ht="15.75" customHeight="1" x14ac:dyDescent="0.25">
      <c r="A841" s="127"/>
      <c r="B841" s="13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 spans="1:26" ht="15.75" customHeight="1" x14ac:dyDescent="0.25">
      <c r="A842" s="127"/>
      <c r="B842" s="13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 spans="1:26" ht="15.75" customHeight="1" x14ac:dyDescent="0.25">
      <c r="A843" s="127"/>
      <c r="B843" s="13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 spans="1:26" ht="15.75" customHeight="1" x14ac:dyDescent="0.25">
      <c r="A844" s="127"/>
      <c r="B844" s="13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 spans="1:26" ht="15.75" customHeight="1" x14ac:dyDescent="0.25">
      <c r="A845" s="127"/>
      <c r="B845" s="13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 spans="1:26" ht="15.75" customHeight="1" x14ac:dyDescent="0.25">
      <c r="A846" s="127"/>
      <c r="B846" s="13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 spans="1:26" ht="15.75" customHeight="1" x14ac:dyDescent="0.25">
      <c r="A847" s="127"/>
      <c r="B847" s="13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 spans="1:26" ht="15.75" customHeight="1" x14ac:dyDescent="0.25">
      <c r="A848" s="127"/>
      <c r="B848" s="13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 spans="1:26" ht="15.75" customHeight="1" x14ac:dyDescent="0.25">
      <c r="A849" s="127"/>
      <c r="B849" s="13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 spans="1:26" ht="15.75" customHeight="1" x14ac:dyDescent="0.25">
      <c r="A850" s="127"/>
      <c r="B850" s="13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 spans="1:26" ht="15.75" customHeight="1" x14ac:dyDescent="0.25">
      <c r="A851" s="127"/>
      <c r="B851" s="13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 spans="1:26" ht="15.75" customHeight="1" x14ac:dyDescent="0.25">
      <c r="A852" s="127"/>
      <c r="B852" s="13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 spans="1:26" ht="15.75" customHeight="1" x14ac:dyDescent="0.25">
      <c r="A853" s="127"/>
      <c r="B853" s="13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 spans="1:26" ht="15.75" customHeight="1" x14ac:dyDescent="0.25">
      <c r="A854" s="127"/>
      <c r="B854" s="13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 spans="1:26" ht="15.75" customHeight="1" x14ac:dyDescent="0.25">
      <c r="A855" s="127"/>
      <c r="B855" s="13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 spans="1:26" ht="15.75" customHeight="1" x14ac:dyDescent="0.25">
      <c r="A856" s="127"/>
      <c r="B856" s="13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 spans="1:26" ht="15.75" customHeight="1" x14ac:dyDescent="0.25">
      <c r="A857" s="127"/>
      <c r="B857" s="13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 spans="1:26" ht="15.75" customHeight="1" x14ac:dyDescent="0.25">
      <c r="A858" s="127"/>
      <c r="B858" s="13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 spans="1:26" ht="15.75" customHeight="1" x14ac:dyDescent="0.25">
      <c r="A859" s="127"/>
      <c r="B859" s="13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 spans="1:26" ht="15.75" customHeight="1" x14ac:dyDescent="0.25">
      <c r="A860" s="127"/>
      <c r="B860" s="13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 spans="1:26" ht="15.75" customHeight="1" x14ac:dyDescent="0.25">
      <c r="A861" s="127"/>
      <c r="B861" s="13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 spans="1:26" ht="15.75" customHeight="1" x14ac:dyDescent="0.25">
      <c r="A862" s="127"/>
      <c r="B862" s="13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 spans="1:26" ht="15.75" customHeight="1" x14ac:dyDescent="0.25">
      <c r="A863" s="127"/>
      <c r="B863" s="13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 spans="1:26" ht="15.75" customHeight="1" x14ac:dyDescent="0.25">
      <c r="A864" s="127"/>
      <c r="B864" s="13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 spans="1:26" ht="15.75" customHeight="1" x14ac:dyDescent="0.25">
      <c r="A865" s="127"/>
      <c r="B865" s="13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 spans="1:26" ht="15.75" customHeight="1" x14ac:dyDescent="0.25">
      <c r="A866" s="127"/>
      <c r="B866" s="13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 spans="1:26" ht="15.75" customHeight="1" x14ac:dyDescent="0.25">
      <c r="A867" s="127"/>
      <c r="B867" s="13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 spans="1:26" ht="15.75" customHeight="1" x14ac:dyDescent="0.25">
      <c r="A868" s="127"/>
      <c r="B868" s="13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 spans="1:26" ht="15.75" customHeight="1" x14ac:dyDescent="0.25">
      <c r="A869" s="127"/>
      <c r="B869" s="13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 spans="1:26" ht="15.75" customHeight="1" x14ac:dyDescent="0.25">
      <c r="A870" s="127"/>
      <c r="B870" s="13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 spans="1:26" ht="15.75" customHeight="1" x14ac:dyDescent="0.25">
      <c r="A871" s="127"/>
      <c r="B871" s="13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 spans="1:26" ht="15.75" customHeight="1" x14ac:dyDescent="0.25">
      <c r="A872" s="127"/>
      <c r="B872" s="13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 spans="1:26" ht="15.75" customHeight="1" x14ac:dyDescent="0.25">
      <c r="A873" s="127"/>
      <c r="B873" s="13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 spans="1:26" ht="15.75" customHeight="1" x14ac:dyDescent="0.25">
      <c r="A874" s="127"/>
      <c r="B874" s="13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 spans="1:26" ht="15.75" customHeight="1" x14ac:dyDescent="0.25">
      <c r="A875" s="127"/>
      <c r="B875" s="13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 spans="1:26" ht="15.75" customHeight="1" x14ac:dyDescent="0.25">
      <c r="A876" s="127"/>
      <c r="B876" s="13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 spans="1:26" ht="15.75" customHeight="1" x14ac:dyDescent="0.25">
      <c r="A877" s="127"/>
      <c r="B877" s="13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 spans="1:26" ht="15.75" customHeight="1" x14ac:dyDescent="0.25">
      <c r="A878" s="127"/>
      <c r="B878" s="13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 spans="1:26" ht="15.75" customHeight="1" x14ac:dyDescent="0.25">
      <c r="A879" s="127"/>
      <c r="B879" s="13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 spans="1:26" ht="15.75" customHeight="1" x14ac:dyDescent="0.25">
      <c r="A880" s="127"/>
      <c r="B880" s="13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 spans="1:26" ht="15.75" customHeight="1" x14ac:dyDescent="0.25">
      <c r="A881" s="127"/>
      <c r="B881" s="13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 spans="1:26" ht="15.75" customHeight="1" x14ac:dyDescent="0.25">
      <c r="A882" s="127"/>
      <c r="B882" s="13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 spans="1:26" ht="15.75" customHeight="1" x14ac:dyDescent="0.25">
      <c r="A883" s="127"/>
      <c r="B883" s="13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 spans="1:26" ht="15.75" customHeight="1" x14ac:dyDescent="0.25">
      <c r="A884" s="127"/>
      <c r="B884" s="13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 spans="1:26" ht="15.75" customHeight="1" x14ac:dyDescent="0.25">
      <c r="A885" s="127"/>
      <c r="B885" s="13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 spans="1:26" ht="15.75" customHeight="1" x14ac:dyDescent="0.25">
      <c r="A886" s="127"/>
      <c r="B886" s="13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 spans="1:26" ht="15.75" customHeight="1" x14ac:dyDescent="0.25">
      <c r="A887" s="127"/>
      <c r="B887" s="13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 spans="1:26" ht="15.75" customHeight="1" x14ac:dyDescent="0.25">
      <c r="A888" s="127"/>
      <c r="B888" s="13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 spans="1:26" ht="15.75" customHeight="1" x14ac:dyDescent="0.25">
      <c r="A889" s="127"/>
      <c r="B889" s="13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 spans="1:26" ht="15.75" customHeight="1" x14ac:dyDescent="0.25">
      <c r="A890" s="127"/>
      <c r="B890" s="13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 spans="1:26" ht="15.75" customHeight="1" x14ac:dyDescent="0.25">
      <c r="A891" s="127"/>
      <c r="B891" s="13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 spans="1:26" ht="15.75" customHeight="1" x14ac:dyDescent="0.25">
      <c r="A892" s="127"/>
      <c r="B892" s="13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 spans="1:26" ht="15.75" customHeight="1" x14ac:dyDescent="0.25">
      <c r="A893" s="127"/>
      <c r="B893" s="13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 spans="1:26" ht="15.75" customHeight="1" x14ac:dyDescent="0.25">
      <c r="A894" s="127"/>
      <c r="B894" s="13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 spans="1:26" ht="15.75" customHeight="1" x14ac:dyDescent="0.25">
      <c r="A895" s="127"/>
      <c r="B895" s="13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 spans="1:26" ht="15.75" customHeight="1" x14ac:dyDescent="0.25">
      <c r="A896" s="127"/>
      <c r="B896" s="13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 spans="1:26" ht="15.75" customHeight="1" x14ac:dyDescent="0.25">
      <c r="A897" s="127"/>
      <c r="B897" s="13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 spans="1:26" ht="15.75" customHeight="1" x14ac:dyDescent="0.25">
      <c r="A898" s="127"/>
      <c r="B898" s="13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 spans="1:26" ht="15.75" customHeight="1" x14ac:dyDescent="0.25">
      <c r="A899" s="127"/>
      <c r="B899" s="13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 spans="1:26" ht="15.75" customHeight="1" x14ac:dyDescent="0.25">
      <c r="A900" s="127"/>
      <c r="B900" s="13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 spans="1:26" ht="15.75" customHeight="1" x14ac:dyDescent="0.25">
      <c r="A901" s="127"/>
      <c r="B901" s="13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 spans="1:26" ht="15.75" customHeight="1" x14ac:dyDescent="0.25">
      <c r="A902" s="127"/>
      <c r="B902" s="13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 spans="1:26" ht="15.75" customHeight="1" x14ac:dyDescent="0.25">
      <c r="A903" s="127"/>
      <c r="B903" s="13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 spans="1:26" ht="15.75" customHeight="1" x14ac:dyDescent="0.25">
      <c r="A904" s="127"/>
      <c r="B904" s="13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 spans="1:26" ht="15.75" customHeight="1" x14ac:dyDescent="0.25">
      <c r="A905" s="127"/>
      <c r="B905" s="13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 spans="1:26" ht="15.75" customHeight="1" x14ac:dyDescent="0.25">
      <c r="A906" s="127"/>
      <c r="B906" s="13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 spans="1:26" ht="15.75" customHeight="1" x14ac:dyDescent="0.25">
      <c r="A907" s="127"/>
      <c r="B907" s="13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 spans="1:26" ht="15.75" customHeight="1" x14ac:dyDescent="0.25">
      <c r="A908" s="127"/>
      <c r="B908" s="13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 spans="1:26" ht="15.75" customHeight="1" x14ac:dyDescent="0.25">
      <c r="A909" s="127"/>
      <c r="B909" s="13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 spans="1:26" ht="15.75" customHeight="1" x14ac:dyDescent="0.25">
      <c r="A910" s="127"/>
      <c r="B910" s="13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 spans="1:26" ht="15.75" customHeight="1" x14ac:dyDescent="0.25">
      <c r="A911" s="127"/>
      <c r="B911" s="13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 spans="1:26" ht="15.75" customHeight="1" x14ac:dyDescent="0.25">
      <c r="A912" s="127"/>
      <c r="B912" s="13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 spans="1:26" ht="15.75" customHeight="1" x14ac:dyDescent="0.25">
      <c r="A913" s="127"/>
      <c r="B913" s="13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 spans="1:26" ht="15.75" customHeight="1" x14ac:dyDescent="0.25">
      <c r="A914" s="127"/>
      <c r="B914" s="13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 spans="1:26" ht="15.75" customHeight="1" x14ac:dyDescent="0.25">
      <c r="A915" s="127"/>
      <c r="B915" s="13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 spans="1:26" ht="15.75" customHeight="1" x14ac:dyDescent="0.25">
      <c r="A916" s="127"/>
      <c r="B916" s="13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 spans="1:26" ht="15.75" customHeight="1" x14ac:dyDescent="0.25">
      <c r="A917" s="127"/>
      <c r="B917" s="13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 spans="1:26" ht="15.75" customHeight="1" x14ac:dyDescent="0.25">
      <c r="A918" s="127"/>
      <c r="B918" s="13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 spans="1:26" ht="15.75" customHeight="1" x14ac:dyDescent="0.25">
      <c r="A919" s="127"/>
      <c r="B919" s="13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 spans="1:26" ht="15.75" customHeight="1" x14ac:dyDescent="0.25">
      <c r="A920" s="127"/>
      <c r="B920" s="13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 spans="1:26" ht="15.75" customHeight="1" x14ac:dyDescent="0.25">
      <c r="A921" s="127"/>
      <c r="B921" s="13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 spans="1:26" ht="15.75" customHeight="1" x14ac:dyDescent="0.25">
      <c r="A922" s="127"/>
      <c r="B922" s="13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 spans="1:26" ht="15.75" customHeight="1" x14ac:dyDescent="0.25">
      <c r="A923" s="127"/>
      <c r="B923" s="13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 spans="1:26" ht="15.75" customHeight="1" x14ac:dyDescent="0.25">
      <c r="A924" s="127"/>
      <c r="B924" s="13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 spans="1:26" ht="15.75" customHeight="1" x14ac:dyDescent="0.25">
      <c r="A925" s="127"/>
      <c r="B925" s="13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 spans="1:26" ht="15.75" customHeight="1" x14ac:dyDescent="0.25">
      <c r="A926" s="127"/>
      <c r="B926" s="13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 spans="1:26" ht="15.75" customHeight="1" x14ac:dyDescent="0.25">
      <c r="A927" s="127"/>
      <c r="B927" s="13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 spans="1:26" ht="15.75" customHeight="1" x14ac:dyDescent="0.25">
      <c r="A928" s="127"/>
      <c r="B928" s="13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 spans="1:26" ht="15.75" customHeight="1" x14ac:dyDescent="0.25">
      <c r="A929" s="127"/>
      <c r="B929" s="13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 spans="1:26" ht="15.75" customHeight="1" x14ac:dyDescent="0.25">
      <c r="A930" s="127"/>
      <c r="B930" s="13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 spans="1:26" ht="15.75" customHeight="1" x14ac:dyDescent="0.25">
      <c r="A931" s="127"/>
      <c r="B931" s="13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 spans="1:26" ht="15.75" customHeight="1" x14ac:dyDescent="0.25">
      <c r="A932" s="127"/>
      <c r="B932" s="13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 spans="1:26" ht="15.75" customHeight="1" x14ac:dyDescent="0.25">
      <c r="A933" s="127"/>
      <c r="B933" s="13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 spans="1:26" ht="15.75" customHeight="1" x14ac:dyDescent="0.25">
      <c r="A934" s="127"/>
      <c r="B934" s="13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 spans="1:26" ht="15.75" customHeight="1" x14ac:dyDescent="0.25">
      <c r="A935" s="127"/>
      <c r="B935" s="13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 spans="1:26" ht="15.75" customHeight="1" x14ac:dyDescent="0.25">
      <c r="A936" s="127"/>
      <c r="B936" s="13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 spans="1:26" ht="15.75" customHeight="1" x14ac:dyDescent="0.25">
      <c r="A937" s="127"/>
      <c r="B937" s="13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 spans="1:26" ht="15.75" customHeight="1" x14ac:dyDescent="0.25">
      <c r="A938" s="127"/>
      <c r="B938" s="13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 spans="1:26" ht="15.75" customHeight="1" x14ac:dyDescent="0.25">
      <c r="A939" s="127"/>
      <c r="B939" s="13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 spans="1:26" ht="15.75" customHeight="1" x14ac:dyDescent="0.25">
      <c r="A940" s="127"/>
      <c r="B940" s="13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 spans="1:26" ht="15.75" customHeight="1" x14ac:dyDescent="0.25">
      <c r="A941" s="127"/>
      <c r="B941" s="13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 spans="1:26" ht="15.75" customHeight="1" x14ac:dyDescent="0.25">
      <c r="A942" s="127"/>
      <c r="B942" s="13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 spans="1:26" ht="15.75" customHeight="1" x14ac:dyDescent="0.25">
      <c r="A943" s="127"/>
      <c r="B943" s="13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 spans="1:26" ht="15.75" customHeight="1" x14ac:dyDescent="0.25">
      <c r="A944" s="127"/>
      <c r="B944" s="13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 spans="1:26" ht="15.75" customHeight="1" x14ac:dyDescent="0.25">
      <c r="A945" s="127"/>
      <c r="B945" s="13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 spans="1:26" ht="15.75" customHeight="1" x14ac:dyDescent="0.25">
      <c r="A946" s="127"/>
      <c r="B946" s="13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 spans="1:26" ht="15.75" customHeight="1" x14ac:dyDescent="0.25">
      <c r="A947" s="127"/>
      <c r="B947" s="13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 spans="1:26" ht="15.75" customHeight="1" x14ac:dyDescent="0.25">
      <c r="A948" s="127"/>
      <c r="B948" s="13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 spans="1:26" ht="15.75" customHeight="1" x14ac:dyDescent="0.25">
      <c r="A949" s="127"/>
      <c r="B949" s="13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 spans="1:26" ht="15.75" customHeight="1" x14ac:dyDescent="0.25">
      <c r="A950" s="127"/>
      <c r="B950" s="13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 spans="1:26" ht="15.75" customHeight="1" x14ac:dyDescent="0.25">
      <c r="A951" s="127"/>
      <c r="B951" s="13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 spans="1:26" ht="15.75" customHeight="1" x14ac:dyDescent="0.25">
      <c r="A952" s="127"/>
      <c r="B952" s="13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 spans="1:26" ht="15.75" customHeight="1" x14ac:dyDescent="0.25">
      <c r="A953" s="127"/>
      <c r="B953" s="13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 spans="1:26" ht="15.75" customHeight="1" x14ac:dyDescent="0.25">
      <c r="A954" s="127"/>
      <c r="B954" s="13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 spans="1:26" ht="15.75" customHeight="1" x14ac:dyDescent="0.25">
      <c r="A955" s="127"/>
      <c r="B955" s="13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 spans="1:26" ht="15.75" customHeight="1" x14ac:dyDescent="0.25">
      <c r="A956" s="127"/>
      <c r="B956" s="13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 spans="1:26" ht="15.75" customHeight="1" x14ac:dyDescent="0.25">
      <c r="A957" s="127"/>
      <c r="B957" s="13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 spans="1:26" ht="15.75" customHeight="1" x14ac:dyDescent="0.25">
      <c r="A958" s="127"/>
      <c r="B958" s="13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 spans="1:26" ht="15.75" customHeight="1" x14ac:dyDescent="0.25">
      <c r="A959" s="127"/>
      <c r="B959" s="13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 spans="1:26" ht="15.75" customHeight="1" x14ac:dyDescent="0.25">
      <c r="A960" s="127"/>
      <c r="B960" s="13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 spans="1:26" ht="15.75" customHeight="1" x14ac:dyDescent="0.25">
      <c r="A961" s="127"/>
      <c r="B961" s="13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 spans="1:26" ht="15.75" customHeight="1" x14ac:dyDescent="0.25">
      <c r="A962" s="127"/>
      <c r="B962" s="13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 spans="1:26" ht="15.75" customHeight="1" x14ac:dyDescent="0.25">
      <c r="A963" s="127"/>
      <c r="B963" s="13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 spans="1:26" ht="15.75" customHeight="1" x14ac:dyDescent="0.25">
      <c r="A964" s="127"/>
      <c r="B964" s="13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 spans="1:26" ht="15.75" customHeight="1" x14ac:dyDescent="0.25">
      <c r="A965" s="127"/>
      <c r="B965" s="13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 spans="1:26" ht="15.75" customHeight="1" x14ac:dyDescent="0.25">
      <c r="A966" s="127"/>
      <c r="B966" s="13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 spans="1:26" ht="15.75" customHeight="1" x14ac:dyDescent="0.25">
      <c r="A967" s="127"/>
      <c r="B967" s="13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 spans="1:26" ht="15.75" customHeight="1" x14ac:dyDescent="0.25">
      <c r="A968" s="127"/>
      <c r="B968" s="13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 spans="1:26" ht="15.75" customHeight="1" x14ac:dyDescent="0.25">
      <c r="A969" s="127"/>
      <c r="B969" s="13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 spans="1:26" ht="15.75" customHeight="1" x14ac:dyDescent="0.25">
      <c r="A970" s="127"/>
      <c r="B970" s="13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 spans="1:26" ht="15.75" customHeight="1" x14ac:dyDescent="0.25">
      <c r="A971" s="127"/>
      <c r="B971" s="13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 spans="1:26" ht="15.75" customHeight="1" x14ac:dyDescent="0.25">
      <c r="A972" s="127"/>
      <c r="B972" s="13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 spans="1:26" ht="15.75" customHeight="1" x14ac:dyDescent="0.25">
      <c r="A973" s="127"/>
      <c r="B973" s="13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 spans="1:26" ht="15.75" customHeight="1" x14ac:dyDescent="0.25">
      <c r="A974" s="127"/>
      <c r="B974" s="13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 spans="1:26" ht="15.75" customHeight="1" x14ac:dyDescent="0.25">
      <c r="A975" s="127"/>
      <c r="B975" s="13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 spans="1:26" ht="15.75" customHeight="1" x14ac:dyDescent="0.25">
      <c r="A976" s="127"/>
      <c r="B976" s="13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 spans="1:26" ht="15.75" customHeight="1" x14ac:dyDescent="0.25">
      <c r="A977" s="127"/>
      <c r="B977" s="13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 spans="1:26" ht="15.75" customHeight="1" x14ac:dyDescent="0.25">
      <c r="A978" s="127"/>
      <c r="B978" s="13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 spans="1:26" ht="15.75" customHeight="1" x14ac:dyDescent="0.25">
      <c r="A979" s="127"/>
      <c r="B979" s="13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 spans="1:26" ht="15.75" customHeight="1" x14ac:dyDescent="0.25">
      <c r="A980" s="127"/>
      <c r="B980" s="13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 spans="1:26" ht="15.75" customHeight="1" x14ac:dyDescent="0.25">
      <c r="A981" s="127"/>
      <c r="B981" s="13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 spans="1:26" ht="15.75" customHeight="1" x14ac:dyDescent="0.25">
      <c r="A982" s="127"/>
      <c r="B982" s="13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 spans="1:26" ht="15.75" customHeight="1" x14ac:dyDescent="0.25">
      <c r="A983" s="127"/>
      <c r="B983" s="13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 spans="1:26" ht="15.75" customHeight="1" x14ac:dyDescent="0.25">
      <c r="A984" s="127"/>
      <c r="B984" s="13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 spans="1:26" ht="15.75" customHeight="1" x14ac:dyDescent="0.25">
      <c r="A985" s="127"/>
      <c r="B985" s="13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 spans="1:26" ht="15.75" customHeight="1" x14ac:dyDescent="0.25">
      <c r="A986" s="127"/>
      <c r="B986" s="13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 spans="1:26" ht="15.75" customHeight="1" x14ac:dyDescent="0.25">
      <c r="A987" s="127"/>
      <c r="B987" s="13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 spans="1:26" ht="15.75" customHeight="1" x14ac:dyDescent="0.25">
      <c r="A988" s="127"/>
      <c r="B988" s="13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 spans="1:26" ht="15.75" customHeight="1" x14ac:dyDescent="0.25">
      <c r="A989" s="127"/>
      <c r="B989" s="13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 spans="1:26" ht="15.75" customHeight="1" x14ac:dyDescent="0.25">
      <c r="A990" s="127"/>
      <c r="B990" s="13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 spans="1:26" ht="15.75" customHeight="1" x14ac:dyDescent="0.25">
      <c r="A991" s="127"/>
      <c r="B991" s="13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 spans="1:26" ht="15.75" customHeight="1" x14ac:dyDescent="0.25">
      <c r="A992" s="127"/>
      <c r="B992" s="13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 spans="1:26" ht="15.75" customHeight="1" x14ac:dyDescent="0.25">
      <c r="A993" s="127"/>
      <c r="B993" s="13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 spans="1:26" ht="15.75" customHeight="1" x14ac:dyDescent="0.25">
      <c r="A994" s="127"/>
      <c r="B994" s="13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 spans="1:26" ht="15.75" customHeight="1" x14ac:dyDescent="0.25">
      <c r="A995" s="127"/>
      <c r="B995" s="13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 spans="1:26" ht="15.75" customHeight="1" x14ac:dyDescent="0.25">
      <c r="A996" s="127"/>
      <c r="B996" s="13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 spans="1:26" ht="15.75" customHeight="1" x14ac:dyDescent="0.25">
      <c r="A997" s="127"/>
      <c r="B997" s="13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 spans="1:26" ht="15.75" customHeight="1" x14ac:dyDescent="0.25">
      <c r="A998" s="127"/>
      <c r="B998" s="13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 spans="1:26" ht="15.75" customHeight="1" x14ac:dyDescent="0.25">
      <c r="A999" s="127"/>
      <c r="B999" s="13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 spans="1:26" ht="15.75" customHeight="1" x14ac:dyDescent="0.25">
      <c r="A1000" s="127"/>
      <c r="B1000" s="13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mergeCells count="2">
    <mergeCell ref="A1:F1"/>
    <mergeCell ref="H1:M1"/>
  </mergeCell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CDDC"/>
  </sheetPr>
  <dimension ref="A1:BV1000"/>
  <sheetViews>
    <sheetView workbookViewId="0"/>
  </sheetViews>
  <sheetFormatPr defaultColWidth="12.5703125" defaultRowHeight="15" customHeight="1" x14ac:dyDescent="0.2"/>
  <cols>
    <col min="1" max="1" width="66.5703125" customWidth="1"/>
    <col min="2" max="2" width="19.5703125" customWidth="1"/>
    <col min="3" max="3" width="24" customWidth="1"/>
    <col min="4" max="4" width="21.85546875" customWidth="1"/>
    <col min="5" max="5" width="1.5703125" customWidth="1"/>
    <col min="6" max="21" width="4.85546875" customWidth="1"/>
    <col min="22" max="51" width="4.7109375" customWidth="1"/>
    <col min="52" max="52" width="5" customWidth="1"/>
    <col min="53" max="53" width="5.42578125" customWidth="1"/>
    <col min="54" max="54" width="4.85546875" customWidth="1"/>
    <col min="55" max="64" width="4.7109375" customWidth="1"/>
    <col min="65" max="65" width="3.85546875" customWidth="1"/>
    <col min="66" max="66" width="5.7109375" customWidth="1"/>
    <col min="67" max="67" width="4.85546875" customWidth="1"/>
    <col min="68" max="68" width="3.85546875" customWidth="1"/>
    <col min="69" max="69" width="6.140625" customWidth="1"/>
    <col min="70" max="70" width="4.7109375" customWidth="1"/>
    <col min="71" max="71" width="5.28515625" customWidth="1"/>
    <col min="72" max="73" width="5" customWidth="1"/>
    <col min="74" max="74" width="4" customWidth="1"/>
  </cols>
  <sheetData>
    <row r="1" spans="1:74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spans="1:74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1:74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1:74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1:74" ht="12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pans="1:74" ht="12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</row>
    <row r="7" spans="1:74" ht="12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</row>
    <row r="8" spans="1:74" ht="10.5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</row>
    <row r="9" spans="1:74" ht="12.75" hidden="1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</row>
    <row r="10" spans="1:74" ht="20.25" customHeight="1" x14ac:dyDescent="0.35">
      <c r="A10" s="138" t="s">
        <v>232</v>
      </c>
      <c r="B10" s="138"/>
      <c r="C10" s="139"/>
      <c r="D10" s="139"/>
      <c r="E10" s="139"/>
      <c r="F10" s="139"/>
      <c r="G10" s="139"/>
      <c r="H10" s="1"/>
      <c r="I10" s="139"/>
      <c r="J10" s="138" t="s">
        <v>233</v>
      </c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spans="1:74" ht="12.75" customHeight="1" x14ac:dyDescent="0.2">
      <c r="A11" s="1"/>
      <c r="B11" s="139"/>
      <c r="C11" s="139"/>
      <c r="D11" s="139"/>
      <c r="E11" s="139"/>
      <c r="F11" s="139"/>
      <c r="G11" s="139"/>
      <c r="H11" s="139"/>
      <c r="I11" s="139"/>
      <c r="J11" s="139"/>
      <c r="K11" s="140" t="s">
        <v>234</v>
      </c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"/>
      <c r="BN11" s="1"/>
      <c r="BO11" s="1"/>
      <c r="BP11" s="1"/>
      <c r="BQ11" s="1"/>
      <c r="BR11" s="1"/>
      <c r="BS11" s="1"/>
      <c r="BT11" s="1"/>
      <c r="BU11" s="1"/>
      <c r="BV11" s="1"/>
    </row>
    <row r="12" spans="1:74" ht="12.75" customHeight="1" x14ac:dyDescent="0.2">
      <c r="A12" s="1"/>
      <c r="B12" s="141" t="s">
        <v>235</v>
      </c>
      <c r="C12" s="139"/>
      <c r="D12" s="139"/>
      <c r="E12" s="139"/>
      <c r="F12" s="139"/>
      <c r="G12" s="139"/>
      <c r="H12" s="142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"/>
      <c r="BN12" s="1"/>
      <c r="BO12" s="1"/>
      <c r="BP12" s="1"/>
      <c r="BQ12" s="1"/>
      <c r="BR12" s="1"/>
      <c r="BS12" s="1"/>
      <c r="BT12" s="1"/>
      <c r="BU12" s="1"/>
      <c r="BV12" s="1"/>
    </row>
    <row r="13" spans="1:74" ht="12.75" customHeight="1" x14ac:dyDescent="0.25">
      <c r="A13" s="1"/>
      <c r="B13" s="1"/>
      <c r="C13" s="1"/>
      <c r="D13" s="1"/>
      <c r="E13" s="1"/>
      <c r="F13" s="351" t="s">
        <v>236</v>
      </c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3"/>
      <c r="AH13" s="343"/>
      <c r="AI13" s="343"/>
      <c r="AJ13" s="343"/>
      <c r="AK13" s="343"/>
      <c r="AL13" s="343"/>
      <c r="AM13" s="343"/>
      <c r="AN13" s="343"/>
      <c r="AO13" s="343"/>
      <c r="AP13" s="343"/>
      <c r="AQ13" s="343"/>
      <c r="AR13" s="343"/>
      <c r="AS13" s="343"/>
      <c r="AT13" s="343"/>
      <c r="AU13" s="343"/>
      <c r="AV13" s="343"/>
      <c r="AW13" s="343"/>
      <c r="AX13" s="343"/>
      <c r="AY13" s="344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"/>
      <c r="BN13" s="1"/>
      <c r="BO13" s="1"/>
      <c r="BP13" s="1"/>
      <c r="BQ13" s="1"/>
      <c r="BR13" s="1"/>
      <c r="BS13" s="1"/>
      <c r="BT13" s="1"/>
      <c r="BU13" s="1"/>
      <c r="BV13" s="1"/>
    </row>
    <row r="14" spans="1:74" ht="12.75" customHeight="1" x14ac:dyDescent="0.2">
      <c r="A14" s="144" t="s">
        <v>237</v>
      </c>
      <c r="B14" s="145" t="s">
        <v>238</v>
      </c>
      <c r="C14" s="145" t="s">
        <v>4</v>
      </c>
      <c r="D14" s="145" t="s">
        <v>239</v>
      </c>
      <c r="E14" s="1"/>
      <c r="F14" s="146">
        <v>1</v>
      </c>
      <c r="G14" s="147">
        <v>2</v>
      </c>
      <c r="H14" s="147">
        <v>3</v>
      </c>
      <c r="I14" s="147">
        <v>4</v>
      </c>
      <c r="J14" s="147">
        <v>5</v>
      </c>
      <c r="K14" s="147">
        <v>6</v>
      </c>
      <c r="L14" s="147">
        <v>7</v>
      </c>
      <c r="M14" s="147">
        <v>8</v>
      </c>
      <c r="N14" s="147">
        <v>9</v>
      </c>
      <c r="O14" s="147">
        <v>10</v>
      </c>
      <c r="P14" s="147">
        <v>11</v>
      </c>
      <c r="Q14" s="147">
        <v>12</v>
      </c>
      <c r="R14" s="147">
        <v>13</v>
      </c>
      <c r="S14" s="147">
        <v>14</v>
      </c>
      <c r="T14" s="147">
        <v>15</v>
      </c>
      <c r="U14" s="147">
        <v>16</v>
      </c>
      <c r="V14" s="147">
        <v>17</v>
      </c>
      <c r="W14" s="147">
        <v>18</v>
      </c>
      <c r="X14" s="147">
        <v>19</v>
      </c>
      <c r="Y14" s="147">
        <v>20</v>
      </c>
      <c r="Z14" s="147">
        <v>21</v>
      </c>
      <c r="AA14" s="147">
        <v>22</v>
      </c>
      <c r="AB14" s="147">
        <v>23</v>
      </c>
      <c r="AC14" s="147">
        <v>24</v>
      </c>
      <c r="AD14" s="147">
        <v>25</v>
      </c>
      <c r="AE14" s="147">
        <v>26</v>
      </c>
      <c r="AF14" s="147">
        <v>27</v>
      </c>
      <c r="AG14" s="147">
        <v>28</v>
      </c>
      <c r="AH14" s="147">
        <v>29</v>
      </c>
      <c r="AI14" s="147">
        <v>30</v>
      </c>
      <c r="AJ14" s="147">
        <v>31</v>
      </c>
      <c r="AK14" s="147">
        <v>32</v>
      </c>
      <c r="AL14" s="147">
        <v>33</v>
      </c>
      <c r="AM14" s="147">
        <v>34</v>
      </c>
      <c r="AN14" s="147">
        <v>35</v>
      </c>
      <c r="AO14" s="147">
        <v>36</v>
      </c>
      <c r="AP14" s="147">
        <v>37</v>
      </c>
      <c r="AQ14" s="147">
        <v>38</v>
      </c>
      <c r="AR14" s="147">
        <v>39</v>
      </c>
      <c r="AS14" s="147">
        <v>40</v>
      </c>
      <c r="AT14" s="147">
        <v>41</v>
      </c>
      <c r="AU14" s="147">
        <v>42</v>
      </c>
      <c r="AV14" s="147">
        <v>43</v>
      </c>
      <c r="AW14" s="147">
        <v>44</v>
      </c>
      <c r="AX14" s="147">
        <v>45</v>
      </c>
      <c r="AY14" s="147">
        <v>46</v>
      </c>
      <c r="AZ14" s="147">
        <v>47</v>
      </c>
      <c r="BA14" s="147">
        <v>48</v>
      </c>
      <c r="BB14" s="147">
        <v>49</v>
      </c>
      <c r="BC14" s="147">
        <v>50</v>
      </c>
      <c r="BD14" s="147">
        <v>51</v>
      </c>
      <c r="BE14" s="147">
        <v>52</v>
      </c>
      <c r="BF14" s="147">
        <v>53</v>
      </c>
      <c r="BG14" s="147">
        <v>54</v>
      </c>
      <c r="BH14" s="147">
        <v>55</v>
      </c>
      <c r="BI14" s="147">
        <v>56</v>
      </c>
      <c r="BJ14" s="147">
        <v>57</v>
      </c>
      <c r="BK14" s="147">
        <v>58</v>
      </c>
      <c r="BL14" s="147">
        <v>59</v>
      </c>
      <c r="BM14" s="147">
        <v>60</v>
      </c>
      <c r="BN14" s="147">
        <v>61</v>
      </c>
      <c r="BO14" s="147">
        <v>62</v>
      </c>
      <c r="BP14" s="147">
        <v>63</v>
      </c>
      <c r="BQ14" s="147">
        <v>64</v>
      </c>
      <c r="BR14" s="147">
        <v>65</v>
      </c>
      <c r="BS14" s="147">
        <v>66</v>
      </c>
      <c r="BT14" s="147">
        <v>67</v>
      </c>
      <c r="BU14" s="147">
        <v>68</v>
      </c>
      <c r="BV14" s="147">
        <v>69</v>
      </c>
    </row>
    <row r="15" spans="1:74" ht="24.75" customHeight="1" x14ac:dyDescent="0.2">
      <c r="A15" s="148" t="s">
        <v>18</v>
      </c>
      <c r="B15" s="29" t="s">
        <v>17</v>
      </c>
      <c r="C15" s="149"/>
      <c r="D15" s="32">
        <v>2</v>
      </c>
      <c r="E15" s="1"/>
      <c r="F15" s="150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2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3"/>
      <c r="BF15" s="153"/>
      <c r="BG15" s="153"/>
      <c r="BH15" s="153"/>
      <c r="BI15" s="153"/>
      <c r="BJ15" s="153"/>
      <c r="BK15" s="153"/>
      <c r="BL15" s="153"/>
      <c r="BM15" s="153"/>
      <c r="BN15" s="153"/>
      <c r="BO15" s="153"/>
      <c r="BP15" s="153"/>
      <c r="BQ15" s="153"/>
      <c r="BR15" s="153"/>
      <c r="BS15" s="153"/>
      <c r="BT15" s="153"/>
      <c r="BU15" s="153"/>
      <c r="BV15" s="153"/>
    </row>
    <row r="16" spans="1:74" ht="24.75" customHeight="1" x14ac:dyDescent="0.2">
      <c r="A16" s="148" t="s">
        <v>24</v>
      </c>
      <c r="B16" s="41" t="s">
        <v>23</v>
      </c>
      <c r="C16" s="149"/>
      <c r="D16" s="45">
        <v>1</v>
      </c>
      <c r="E16" s="1"/>
      <c r="F16" s="154"/>
      <c r="G16" s="153"/>
      <c r="H16" s="153"/>
      <c r="I16" s="153"/>
      <c r="J16" s="155"/>
      <c r="K16" s="153"/>
      <c r="L16" s="156"/>
      <c r="M16" s="153"/>
      <c r="N16" s="153"/>
      <c r="O16" s="153"/>
      <c r="P16" s="153"/>
      <c r="Q16" s="153"/>
      <c r="R16" s="153"/>
      <c r="S16" s="153"/>
      <c r="T16" s="153"/>
      <c r="U16" s="155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 t="s">
        <v>65</v>
      </c>
      <c r="AN16" s="153"/>
      <c r="AO16" s="153"/>
      <c r="AP16" s="153" t="s">
        <v>67</v>
      </c>
      <c r="AQ16" s="153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3"/>
      <c r="BF16" s="153"/>
      <c r="BG16" s="153"/>
      <c r="BH16" s="153"/>
      <c r="BI16" s="153"/>
      <c r="BJ16" s="153"/>
      <c r="BK16" s="153"/>
      <c r="BL16" s="153"/>
      <c r="BM16" s="153" t="s">
        <v>93</v>
      </c>
      <c r="BN16" s="153"/>
      <c r="BO16" s="153"/>
      <c r="BP16" s="153"/>
      <c r="BQ16" s="153"/>
      <c r="BR16" s="153"/>
      <c r="BS16" s="153"/>
      <c r="BT16" s="153"/>
      <c r="BU16" s="153"/>
      <c r="BV16" s="153"/>
    </row>
    <row r="17" spans="1:74" ht="24.75" customHeight="1" x14ac:dyDescent="0.2">
      <c r="A17" s="148" t="s">
        <v>27</v>
      </c>
      <c r="B17" s="48" t="s">
        <v>26</v>
      </c>
      <c r="C17" s="157" t="s">
        <v>28</v>
      </c>
      <c r="D17" s="50">
        <v>3</v>
      </c>
      <c r="E17" s="1"/>
      <c r="F17" s="154"/>
      <c r="G17" s="153"/>
      <c r="H17" s="153"/>
      <c r="I17" s="153"/>
      <c r="J17" s="155"/>
      <c r="K17" s="153"/>
      <c r="L17" s="156"/>
      <c r="M17" s="153"/>
      <c r="N17" s="153"/>
      <c r="O17" s="153"/>
      <c r="P17" s="153"/>
      <c r="Q17" s="153"/>
      <c r="R17" s="153"/>
      <c r="S17" s="153"/>
      <c r="T17" s="153"/>
      <c r="U17" s="155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3"/>
      <c r="BF17" s="153"/>
      <c r="BG17" s="153"/>
      <c r="BH17" s="153"/>
      <c r="BI17" s="153"/>
      <c r="BJ17" s="153"/>
      <c r="BK17" s="153"/>
      <c r="BL17" s="153" t="s">
        <v>90</v>
      </c>
      <c r="BM17" s="153"/>
      <c r="BN17" s="153" t="s">
        <v>96</v>
      </c>
      <c r="BO17" s="153"/>
      <c r="BP17" s="153"/>
      <c r="BQ17" s="153"/>
      <c r="BR17" s="153"/>
      <c r="BS17" s="153"/>
      <c r="BT17" s="153"/>
      <c r="BU17" s="153"/>
      <c r="BV17" s="153"/>
    </row>
    <row r="18" spans="1:74" ht="25.5" customHeight="1" x14ac:dyDescent="0.2">
      <c r="A18" s="148" t="s">
        <v>34</v>
      </c>
      <c r="B18" s="29" t="s">
        <v>33</v>
      </c>
      <c r="C18" s="29" t="s">
        <v>26</v>
      </c>
      <c r="D18" s="60">
        <v>4</v>
      </c>
      <c r="E18" s="1"/>
      <c r="F18" s="154"/>
      <c r="G18" s="153"/>
      <c r="H18" s="153"/>
      <c r="I18" s="153"/>
      <c r="J18" s="155"/>
      <c r="K18" s="153"/>
      <c r="L18" s="156"/>
      <c r="M18" s="153"/>
      <c r="N18" s="153"/>
      <c r="O18" s="153"/>
      <c r="P18" s="153"/>
      <c r="Q18" s="153"/>
      <c r="R18" s="153"/>
      <c r="S18" s="153"/>
      <c r="T18" s="153"/>
      <c r="U18" s="155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 t="s">
        <v>88</v>
      </c>
      <c r="BL18" s="153"/>
      <c r="BM18" s="153"/>
      <c r="BN18" s="153"/>
      <c r="BO18" s="153" t="s">
        <v>99</v>
      </c>
      <c r="BP18" s="153"/>
      <c r="BQ18" s="153"/>
      <c r="BR18" s="153"/>
      <c r="BS18" s="153"/>
      <c r="BT18" s="153"/>
      <c r="BU18" s="153"/>
      <c r="BV18" s="153"/>
    </row>
    <row r="19" spans="1:74" ht="25.5" customHeight="1" x14ac:dyDescent="0.2">
      <c r="A19" s="148" t="s">
        <v>37</v>
      </c>
      <c r="B19" s="41" t="s">
        <v>36</v>
      </c>
      <c r="C19" s="41" t="s">
        <v>33</v>
      </c>
      <c r="D19" s="65">
        <v>3</v>
      </c>
      <c r="E19" s="1"/>
      <c r="F19" s="154"/>
      <c r="G19" s="153"/>
      <c r="H19" s="153"/>
      <c r="I19" s="153"/>
      <c r="J19" s="155"/>
      <c r="K19" s="153"/>
      <c r="L19" s="156"/>
      <c r="M19" s="153"/>
      <c r="N19" s="153"/>
      <c r="O19" s="153"/>
      <c r="P19" s="153"/>
      <c r="Q19" s="1"/>
      <c r="R19" s="153" t="s">
        <v>39</v>
      </c>
      <c r="S19" s="153"/>
      <c r="T19" s="153"/>
      <c r="U19" s="155"/>
      <c r="V19" s="153"/>
      <c r="W19" s="153"/>
      <c r="X19" s="153"/>
      <c r="Y19" s="153"/>
      <c r="Z19" s="153"/>
      <c r="AA19" s="153"/>
      <c r="AB19" s="153"/>
      <c r="AC19" s="153" t="s">
        <v>56</v>
      </c>
      <c r="AD19" s="153"/>
      <c r="AE19" s="153" t="s">
        <v>58</v>
      </c>
      <c r="AF19" s="153" t="s">
        <v>63</v>
      </c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3"/>
      <c r="BF19" s="153"/>
      <c r="BG19" s="153"/>
      <c r="BH19" s="153"/>
      <c r="BI19" s="153"/>
      <c r="BJ19" s="153" t="s">
        <v>85</v>
      </c>
      <c r="BK19" s="153"/>
      <c r="BL19" s="153"/>
      <c r="BM19" s="153"/>
      <c r="BN19" s="153"/>
      <c r="BO19" s="153"/>
      <c r="BP19" s="153" t="s">
        <v>101</v>
      </c>
      <c r="BQ19" s="153" t="s">
        <v>105</v>
      </c>
      <c r="BR19" s="153" t="s">
        <v>107</v>
      </c>
      <c r="BS19" s="153" t="s">
        <v>109</v>
      </c>
      <c r="BT19" s="153"/>
      <c r="BU19" s="153"/>
      <c r="BV19" s="153"/>
    </row>
    <row r="20" spans="1:74" ht="24.75" customHeight="1" x14ac:dyDescent="0.2">
      <c r="A20" s="148" t="s">
        <v>40</v>
      </c>
      <c r="B20" s="41" t="s">
        <v>39</v>
      </c>
      <c r="C20" s="41" t="s">
        <v>36</v>
      </c>
      <c r="D20" s="65">
        <v>1</v>
      </c>
      <c r="E20" s="1"/>
      <c r="F20" s="154"/>
      <c r="G20" s="153"/>
      <c r="H20" s="153"/>
      <c r="I20" s="153"/>
      <c r="J20" s="155"/>
      <c r="K20" s="153" t="s">
        <v>33</v>
      </c>
      <c r="L20" s="156"/>
      <c r="M20" s="153"/>
      <c r="N20" s="153"/>
      <c r="O20" s="153" t="s">
        <v>36</v>
      </c>
      <c r="P20" s="153"/>
      <c r="Q20" s="1"/>
      <c r="R20" s="153"/>
      <c r="S20" s="153" t="s">
        <v>42</v>
      </c>
      <c r="T20" s="153"/>
      <c r="U20" s="155"/>
      <c r="V20" s="153"/>
      <c r="W20" s="153"/>
      <c r="X20" s="153" t="s">
        <v>49</v>
      </c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3"/>
      <c r="AQ20" s="153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3"/>
      <c r="BF20" s="153"/>
      <c r="BG20" s="153" t="s">
        <v>78</v>
      </c>
      <c r="BH20" s="153" t="s">
        <v>81</v>
      </c>
      <c r="BI20" s="153" t="s">
        <v>83</v>
      </c>
      <c r="BJ20" s="153"/>
      <c r="BK20" s="153"/>
      <c r="BL20" s="153"/>
      <c r="BM20" s="153"/>
      <c r="BN20" s="153"/>
      <c r="BO20" s="153"/>
      <c r="BP20" s="153"/>
      <c r="BQ20" s="153"/>
      <c r="BR20" s="153"/>
      <c r="BS20" s="153"/>
      <c r="BT20" s="153"/>
      <c r="BU20" s="153"/>
      <c r="BV20" s="153"/>
    </row>
    <row r="21" spans="1:74" ht="24.75" customHeight="1" x14ac:dyDescent="0.2">
      <c r="A21" s="148" t="s">
        <v>43</v>
      </c>
      <c r="B21" s="41" t="s">
        <v>42</v>
      </c>
      <c r="C21" s="41" t="s">
        <v>39</v>
      </c>
      <c r="D21" s="65">
        <v>4</v>
      </c>
      <c r="E21" s="1"/>
      <c r="F21" s="154" t="s">
        <v>17</v>
      </c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"/>
      <c r="R21" s="153"/>
      <c r="S21" s="153"/>
      <c r="T21" s="153"/>
      <c r="U21" s="155"/>
      <c r="V21" s="153"/>
      <c r="W21" s="153"/>
      <c r="X21" s="153"/>
      <c r="Y21" s="153" t="s">
        <v>51</v>
      </c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3"/>
      <c r="BF21" s="153" t="s">
        <v>76</v>
      </c>
      <c r="BG21" s="153"/>
      <c r="BH21" s="153"/>
      <c r="BI21" s="153"/>
      <c r="BJ21" s="153"/>
      <c r="BK21" s="153"/>
      <c r="BL21" s="153"/>
      <c r="BM21" s="153"/>
      <c r="BN21" s="153"/>
      <c r="BO21" s="153"/>
      <c r="BP21" s="153"/>
      <c r="BQ21" s="153"/>
      <c r="BR21" s="153"/>
      <c r="BS21" s="153"/>
      <c r="BT21" s="153"/>
      <c r="BU21" s="153"/>
      <c r="BV21" s="153"/>
    </row>
    <row r="22" spans="1:74" ht="24.75" customHeight="1" x14ac:dyDescent="0.2">
      <c r="A22" s="148" t="s">
        <v>50</v>
      </c>
      <c r="B22" s="41" t="s">
        <v>49</v>
      </c>
      <c r="C22" s="41" t="s">
        <v>42</v>
      </c>
      <c r="D22" s="65">
        <v>5</v>
      </c>
      <c r="E22" s="1"/>
      <c r="F22" s="154"/>
      <c r="G22" s="153"/>
      <c r="H22" s="153" t="s">
        <v>26</v>
      </c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5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3" t="s">
        <v>74</v>
      </c>
      <c r="BF22" s="153"/>
      <c r="BG22" s="153"/>
      <c r="BH22" s="153"/>
      <c r="BI22" s="153"/>
      <c r="BJ22" s="153"/>
      <c r="BK22" s="153"/>
      <c r="BL22" s="153"/>
      <c r="BM22" s="153"/>
      <c r="BN22" s="153"/>
      <c r="BO22" s="153"/>
      <c r="BP22" s="153"/>
      <c r="BQ22" s="153"/>
      <c r="BR22" s="153"/>
      <c r="BS22" s="153"/>
      <c r="BT22" s="153"/>
      <c r="BU22" s="153"/>
      <c r="BV22" s="153"/>
    </row>
    <row r="23" spans="1:74" ht="24.75" customHeight="1" x14ac:dyDescent="0.2">
      <c r="A23" s="158" t="s">
        <v>52</v>
      </c>
      <c r="B23" s="41" t="s">
        <v>51</v>
      </c>
      <c r="C23" s="41" t="s">
        <v>42</v>
      </c>
      <c r="D23" s="65">
        <v>3</v>
      </c>
      <c r="E23" s="1"/>
      <c r="F23" s="154" t="s">
        <v>23</v>
      </c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5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 t="s">
        <v>70</v>
      </c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</row>
    <row r="24" spans="1:74" ht="24.75" customHeight="1" x14ac:dyDescent="0.2">
      <c r="A24" s="148" t="s">
        <v>57</v>
      </c>
      <c r="B24" s="41" t="s">
        <v>56</v>
      </c>
      <c r="C24" s="77" t="s">
        <v>55</v>
      </c>
      <c r="D24" s="65">
        <v>2</v>
      </c>
      <c r="E24" s="1"/>
      <c r="F24" s="154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5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3"/>
      <c r="AQ24" s="153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</row>
    <row r="25" spans="1:74" ht="24.75" customHeight="1" x14ac:dyDescent="0.2">
      <c r="A25" s="148" t="s">
        <v>59</v>
      </c>
      <c r="B25" s="48" t="s">
        <v>58</v>
      </c>
      <c r="C25" s="48" t="s">
        <v>60</v>
      </c>
      <c r="D25" s="79">
        <v>1</v>
      </c>
      <c r="E25" s="1"/>
      <c r="F25" s="154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5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3"/>
      <c r="BF25" s="153"/>
      <c r="BG25" s="153"/>
      <c r="BH25" s="153"/>
      <c r="BI25" s="153"/>
      <c r="BJ25" s="153"/>
      <c r="BK25" s="153"/>
      <c r="BL25" s="153"/>
      <c r="BM25" s="153"/>
      <c r="BN25" s="153"/>
      <c r="BO25" s="153"/>
      <c r="BP25" s="153"/>
      <c r="BQ25" s="153"/>
      <c r="BR25" s="153"/>
      <c r="BS25" s="153"/>
      <c r="BT25" s="153"/>
      <c r="BU25" s="153"/>
      <c r="BV25" s="153"/>
    </row>
    <row r="26" spans="1:74" ht="24.75" customHeight="1" x14ac:dyDescent="0.2">
      <c r="A26" s="148" t="s">
        <v>64</v>
      </c>
      <c r="B26" s="29" t="s">
        <v>63</v>
      </c>
      <c r="C26" s="29" t="s">
        <v>58</v>
      </c>
      <c r="D26" s="60">
        <v>7</v>
      </c>
      <c r="E26" s="1"/>
      <c r="F26" s="159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1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</row>
    <row r="27" spans="1:74" ht="24.75" customHeight="1" x14ac:dyDescent="0.2">
      <c r="A27" s="148" t="s">
        <v>66</v>
      </c>
      <c r="B27" s="41" t="s">
        <v>65</v>
      </c>
      <c r="C27" s="41" t="s">
        <v>63</v>
      </c>
      <c r="D27" s="45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</row>
    <row r="28" spans="1:74" ht="26.25" customHeight="1" x14ac:dyDescent="0.2">
      <c r="A28" s="148" t="s">
        <v>68</v>
      </c>
      <c r="B28" s="41" t="s">
        <v>67</v>
      </c>
      <c r="C28" s="41" t="s">
        <v>65</v>
      </c>
      <c r="D28" s="45">
        <v>14</v>
      </c>
      <c r="E28" s="139"/>
      <c r="F28" s="163" t="s">
        <v>240</v>
      </c>
      <c r="G28" s="164"/>
      <c r="H28" s="164"/>
      <c r="I28" s="164"/>
      <c r="J28" s="164"/>
      <c r="K28" s="164">
        <v>67</v>
      </c>
      <c r="L28" s="164"/>
      <c r="M28" s="164"/>
      <c r="N28" s="164"/>
      <c r="O28" s="164"/>
      <c r="P28" s="164"/>
      <c r="Q28" s="164"/>
      <c r="R28" s="165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</row>
    <row r="29" spans="1:74" ht="23.25" customHeight="1" x14ac:dyDescent="0.2">
      <c r="A29" s="148" t="s">
        <v>71</v>
      </c>
      <c r="B29" s="41" t="s">
        <v>70</v>
      </c>
      <c r="C29" s="41" t="s">
        <v>67</v>
      </c>
      <c r="D29" s="45">
        <v>1</v>
      </c>
      <c r="E29" s="139"/>
      <c r="F29" s="166" t="s">
        <v>241</v>
      </c>
      <c r="G29" s="167"/>
      <c r="H29" s="167"/>
      <c r="I29" s="167"/>
      <c r="J29" s="167"/>
      <c r="K29" s="167"/>
      <c r="L29" s="167"/>
      <c r="M29" s="167" t="s">
        <v>242</v>
      </c>
      <c r="N29" s="167"/>
      <c r="O29" s="167"/>
      <c r="P29" s="167"/>
      <c r="Q29" s="167"/>
      <c r="R29" s="168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</row>
    <row r="30" spans="1:74" ht="25.5" customHeight="1" x14ac:dyDescent="0.2">
      <c r="A30" s="148" t="s">
        <v>75</v>
      </c>
      <c r="B30" s="29" t="s">
        <v>74</v>
      </c>
      <c r="C30" s="29" t="s">
        <v>70</v>
      </c>
      <c r="D30" s="32">
        <v>2</v>
      </c>
      <c r="E30" s="139"/>
      <c r="F30" s="169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1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</row>
    <row r="31" spans="1:74" ht="24.75" customHeight="1" x14ac:dyDescent="0.2">
      <c r="A31" s="148" t="s">
        <v>77</v>
      </c>
      <c r="B31" s="41" t="s">
        <v>76</v>
      </c>
      <c r="C31" s="41" t="s">
        <v>74</v>
      </c>
      <c r="D31" s="45">
        <v>1</v>
      </c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</row>
    <row r="32" spans="1:74" ht="21.75" customHeight="1" x14ac:dyDescent="0.2">
      <c r="A32" s="148" t="s">
        <v>79</v>
      </c>
      <c r="B32" s="48" t="s">
        <v>78</v>
      </c>
      <c r="C32" s="48" t="s">
        <v>76</v>
      </c>
      <c r="D32" s="50">
        <v>1</v>
      </c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1:74" ht="21.75" customHeight="1" x14ac:dyDescent="0.2">
      <c r="A33" s="148" t="s">
        <v>82</v>
      </c>
      <c r="B33" s="29" t="s">
        <v>81</v>
      </c>
      <c r="C33" s="29" t="s">
        <v>78</v>
      </c>
      <c r="D33" s="32">
        <v>1</v>
      </c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1:74" ht="24.75" customHeight="1" x14ac:dyDescent="0.2">
      <c r="A34" s="148" t="s">
        <v>84</v>
      </c>
      <c r="B34" s="41" t="s">
        <v>83</v>
      </c>
      <c r="C34" s="41" t="s">
        <v>81</v>
      </c>
      <c r="D34" s="45">
        <v>1</v>
      </c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1:74" ht="24.75" customHeight="1" x14ac:dyDescent="0.2">
      <c r="A35" s="148" t="s">
        <v>86</v>
      </c>
      <c r="B35" s="48" t="s">
        <v>85</v>
      </c>
      <c r="C35" s="48" t="s">
        <v>83</v>
      </c>
      <c r="D35" s="50">
        <v>1</v>
      </c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  <row r="36" spans="1:74" ht="22.5" customHeight="1" x14ac:dyDescent="0.2">
      <c r="A36" s="148" t="s">
        <v>243</v>
      </c>
      <c r="B36" s="29" t="s">
        <v>88</v>
      </c>
      <c r="C36" s="29" t="s">
        <v>85</v>
      </c>
      <c r="D36" s="32">
        <v>1</v>
      </c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</row>
    <row r="37" spans="1:74" ht="24.75" customHeight="1" x14ac:dyDescent="0.2">
      <c r="A37" s="148" t="s">
        <v>91</v>
      </c>
      <c r="B37" s="41" t="s">
        <v>90</v>
      </c>
      <c r="C37" s="41" t="s">
        <v>85</v>
      </c>
      <c r="D37" s="45">
        <v>1</v>
      </c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</row>
    <row r="38" spans="1:74" ht="18.75" customHeight="1" x14ac:dyDescent="0.2">
      <c r="A38" s="148" t="s">
        <v>94</v>
      </c>
      <c r="B38" s="48" t="s">
        <v>93</v>
      </c>
      <c r="C38" s="48" t="s">
        <v>85</v>
      </c>
      <c r="D38" s="50">
        <v>1</v>
      </c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139"/>
      <c r="AN38" s="139"/>
      <c r="AO38" s="139"/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</row>
    <row r="39" spans="1:74" ht="27" customHeight="1" x14ac:dyDescent="0.2">
      <c r="A39" s="148" t="s">
        <v>97</v>
      </c>
      <c r="B39" s="29" t="s">
        <v>96</v>
      </c>
      <c r="C39" s="29" t="s">
        <v>85</v>
      </c>
      <c r="D39" s="32">
        <v>1</v>
      </c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139"/>
      <c r="AO39" s="139"/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</row>
    <row r="40" spans="1:74" ht="21" customHeight="1" x14ac:dyDescent="0.2">
      <c r="A40" s="148" t="s">
        <v>100</v>
      </c>
      <c r="B40" s="41" t="s">
        <v>99</v>
      </c>
      <c r="C40" s="41" t="s">
        <v>96</v>
      </c>
      <c r="D40" s="45">
        <v>1</v>
      </c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</row>
    <row r="41" spans="1:74" ht="24.75" customHeight="1" x14ac:dyDescent="0.2">
      <c r="A41" s="148" t="s">
        <v>102</v>
      </c>
      <c r="B41" s="48" t="s">
        <v>101</v>
      </c>
      <c r="C41" s="48" t="s">
        <v>99</v>
      </c>
      <c r="D41" s="50">
        <v>1</v>
      </c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</row>
    <row r="42" spans="1:74" ht="24.75" customHeight="1" x14ac:dyDescent="0.2">
      <c r="A42" s="148" t="s">
        <v>106</v>
      </c>
      <c r="B42" s="29" t="s">
        <v>105</v>
      </c>
      <c r="C42" s="29" t="s">
        <v>101</v>
      </c>
      <c r="D42" s="32">
        <v>1</v>
      </c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39"/>
      <c r="AN42" s="139"/>
      <c r="AO42" s="139"/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</row>
    <row r="43" spans="1:74" ht="23.25" customHeight="1" x14ac:dyDescent="0.2">
      <c r="A43" s="148" t="s">
        <v>108</v>
      </c>
      <c r="B43" s="41" t="s">
        <v>107</v>
      </c>
      <c r="C43" s="41" t="s">
        <v>105</v>
      </c>
      <c r="D43" s="45">
        <v>1</v>
      </c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</row>
    <row r="44" spans="1:74" ht="24" customHeight="1" x14ac:dyDescent="0.2">
      <c r="A44" s="148" t="s">
        <v>110</v>
      </c>
      <c r="B44" s="48" t="s">
        <v>109</v>
      </c>
      <c r="C44" s="48" t="s">
        <v>107</v>
      </c>
      <c r="D44" s="50">
        <v>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</row>
    <row r="45" spans="1:74" ht="22.5" customHeight="1" x14ac:dyDescent="0.2">
      <c r="A45" s="1"/>
      <c r="B45" s="48"/>
      <c r="C45" s="4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</row>
    <row r="46" spans="1:74" ht="24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</row>
    <row r="47" spans="1:74" ht="27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</row>
    <row r="48" spans="1:74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</row>
    <row r="49" spans="1:74" ht="21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</row>
    <row r="50" spans="1:74" ht="24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</row>
    <row r="51" spans="1:74" ht="23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</row>
    <row r="52" spans="1:74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</row>
    <row r="53" spans="1:74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</row>
    <row r="54" spans="1:74" ht="22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</row>
    <row r="55" spans="1:74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</row>
    <row r="56" spans="1:74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</row>
    <row r="57" spans="1:74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</row>
    <row r="58" spans="1:74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</row>
    <row r="59" spans="1:74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</row>
    <row r="60" spans="1:74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</row>
    <row r="61" spans="1:74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</row>
    <row r="62" spans="1:74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</row>
    <row r="63" spans="1:74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</row>
    <row r="64" spans="1:74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</row>
    <row r="65" spans="1:74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</row>
    <row r="66" spans="1:74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</row>
    <row r="67" spans="1:74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</row>
    <row r="68" spans="1:74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</row>
    <row r="69" spans="1:74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</row>
    <row r="70" spans="1:74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</row>
    <row r="71" spans="1:74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</row>
    <row r="72" spans="1:74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</row>
    <row r="73" spans="1:74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</row>
    <row r="74" spans="1:74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</row>
    <row r="75" spans="1:74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</row>
    <row r="76" spans="1:74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</row>
    <row r="77" spans="1:74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</row>
    <row r="78" spans="1:74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</row>
    <row r="79" spans="1:74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</row>
    <row r="80" spans="1:74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</row>
    <row r="81" spans="1:74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</row>
    <row r="82" spans="1:74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</row>
    <row r="83" spans="1:74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</row>
    <row r="84" spans="1:74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</row>
    <row r="85" spans="1:74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</row>
    <row r="86" spans="1:74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</row>
    <row r="87" spans="1:74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</row>
    <row r="88" spans="1:74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</row>
    <row r="89" spans="1:74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</row>
    <row r="90" spans="1:74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</row>
    <row r="91" spans="1:74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</row>
    <row r="92" spans="1:74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</row>
    <row r="93" spans="1:74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</row>
    <row r="94" spans="1:74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</row>
    <row r="95" spans="1:74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</row>
    <row r="96" spans="1:74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</row>
    <row r="97" spans="1:74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</row>
    <row r="98" spans="1:74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</row>
    <row r="99" spans="1:74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</row>
    <row r="100" spans="1:74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</row>
    <row r="101" spans="1:74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</row>
    <row r="102" spans="1:74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</row>
    <row r="103" spans="1:74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</row>
    <row r="104" spans="1:74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</row>
    <row r="105" spans="1:74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</row>
    <row r="106" spans="1:74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</row>
    <row r="107" spans="1:74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</row>
    <row r="108" spans="1:74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</row>
    <row r="109" spans="1:74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</row>
    <row r="110" spans="1:74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</row>
    <row r="111" spans="1:74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</row>
    <row r="112" spans="1:74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</row>
    <row r="113" spans="1:74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</row>
    <row r="114" spans="1:74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</row>
    <row r="115" spans="1:74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</row>
    <row r="116" spans="1:74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</row>
    <row r="117" spans="1:74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</row>
    <row r="118" spans="1:74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</row>
    <row r="119" spans="1:74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</row>
    <row r="120" spans="1:74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</row>
    <row r="121" spans="1:74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</row>
    <row r="122" spans="1:74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</row>
    <row r="123" spans="1:74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</row>
    <row r="124" spans="1:74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</row>
    <row r="125" spans="1:74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</row>
    <row r="126" spans="1:74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</row>
    <row r="127" spans="1:74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</row>
    <row r="128" spans="1:74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</row>
    <row r="129" spans="1:74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</row>
    <row r="130" spans="1:74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</row>
    <row r="131" spans="1:74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</row>
    <row r="132" spans="1:74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</row>
    <row r="133" spans="1:74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</row>
    <row r="134" spans="1:74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</row>
    <row r="135" spans="1:74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</row>
    <row r="136" spans="1:74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</row>
    <row r="137" spans="1:74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</row>
    <row r="138" spans="1:74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</row>
    <row r="139" spans="1:74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</row>
    <row r="140" spans="1:74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spans="1:74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</row>
    <row r="142" spans="1:74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spans="1:74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</row>
    <row r="144" spans="1:74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</row>
    <row r="145" spans="1:74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</row>
    <row r="146" spans="1:74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spans="1:74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</row>
    <row r="148" spans="1:74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</row>
    <row r="149" spans="1:74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</row>
    <row r="150" spans="1:74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</row>
    <row r="151" spans="1:74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</row>
    <row r="152" spans="1:74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</row>
    <row r="153" spans="1:74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</row>
    <row r="154" spans="1:74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spans="1:74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</row>
    <row r="156" spans="1:74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</row>
    <row r="157" spans="1:74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</row>
    <row r="158" spans="1:74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spans="1:74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</row>
    <row r="160" spans="1:74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</row>
    <row r="161" spans="1:74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</row>
    <row r="162" spans="1:74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</row>
    <row r="163" spans="1:74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</row>
    <row r="164" spans="1:74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</row>
    <row r="165" spans="1:74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</row>
    <row r="166" spans="1:74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</row>
    <row r="167" spans="1:74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</row>
    <row r="168" spans="1:74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</row>
    <row r="169" spans="1:74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</row>
    <row r="170" spans="1:74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 spans="1:74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</row>
    <row r="172" spans="1:74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</row>
    <row r="173" spans="1:74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</row>
    <row r="174" spans="1:74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</row>
    <row r="175" spans="1:74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</row>
    <row r="176" spans="1:74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</row>
    <row r="177" spans="1:74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</row>
    <row r="178" spans="1:74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</row>
    <row r="179" spans="1:74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</row>
    <row r="180" spans="1:74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</row>
    <row r="181" spans="1:74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</row>
    <row r="182" spans="1:74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</row>
    <row r="183" spans="1:74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</row>
    <row r="184" spans="1:74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</row>
    <row r="185" spans="1:74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</row>
    <row r="186" spans="1:74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 spans="1:74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</row>
    <row r="188" spans="1:74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</row>
    <row r="189" spans="1:74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</row>
    <row r="190" spans="1:74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</row>
    <row r="191" spans="1:74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</row>
    <row r="192" spans="1:74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</row>
    <row r="193" spans="1:74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</row>
    <row r="194" spans="1:74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</row>
    <row r="195" spans="1:74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</row>
    <row r="196" spans="1:74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</row>
    <row r="197" spans="1:74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</row>
    <row r="198" spans="1:74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</row>
    <row r="199" spans="1:74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</row>
    <row r="200" spans="1:74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</row>
    <row r="201" spans="1:74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</row>
    <row r="202" spans="1:74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</row>
    <row r="203" spans="1:74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</row>
    <row r="204" spans="1:74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</row>
    <row r="205" spans="1:74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</row>
    <row r="206" spans="1:74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</row>
    <row r="207" spans="1:74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</row>
    <row r="208" spans="1:74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</row>
    <row r="209" spans="1:74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</row>
    <row r="210" spans="1:74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</row>
    <row r="211" spans="1:74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</row>
    <row r="212" spans="1:74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</row>
    <row r="213" spans="1:74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</row>
    <row r="214" spans="1:74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</row>
    <row r="215" spans="1:74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</row>
    <row r="216" spans="1:74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</row>
    <row r="217" spans="1:74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</row>
    <row r="218" spans="1:74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</row>
    <row r="219" spans="1:74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</row>
    <row r="220" spans="1:74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</row>
    <row r="221" spans="1:74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</row>
    <row r="222" spans="1:74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</row>
    <row r="223" spans="1:74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</row>
    <row r="224" spans="1:74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</row>
    <row r="225" spans="1:74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</row>
    <row r="226" spans="1:74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</row>
    <row r="227" spans="1:74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</row>
    <row r="228" spans="1:74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</row>
    <row r="229" spans="1:74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</row>
    <row r="230" spans="1:74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</row>
    <row r="231" spans="1:74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</row>
    <row r="232" spans="1:74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</row>
    <row r="233" spans="1:74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</row>
    <row r="234" spans="1:74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</row>
    <row r="235" spans="1:74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</row>
    <row r="236" spans="1:74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</row>
    <row r="237" spans="1:74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</row>
    <row r="238" spans="1:74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spans="1:74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</row>
    <row r="240" spans="1:74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</row>
    <row r="241" spans="1:74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</row>
    <row r="242" spans="1:74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spans="1:74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</row>
    <row r="244" spans="1:74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</row>
    <row r="245" spans="1:74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</row>
    <row r="246" spans="1:74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</row>
    <row r="247" spans="1:74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</row>
    <row r="248" spans="1:74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</row>
    <row r="249" spans="1:74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</row>
    <row r="250" spans="1:74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</row>
    <row r="251" spans="1:74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</row>
    <row r="252" spans="1:74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spans="1:74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</row>
    <row r="254" spans="1:74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</row>
    <row r="255" spans="1:74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</row>
    <row r="256" spans="1:74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</row>
    <row r="257" spans="1:74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</row>
    <row r="258" spans="1:74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</row>
    <row r="259" spans="1:74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</row>
    <row r="260" spans="1:74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</row>
    <row r="261" spans="1:74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</row>
    <row r="262" spans="1:74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</row>
    <row r="263" spans="1:74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</row>
    <row r="264" spans="1:74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spans="1:74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</row>
    <row r="266" spans="1:74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</row>
    <row r="267" spans="1:74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</row>
    <row r="268" spans="1:74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</row>
    <row r="269" spans="1:74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</row>
    <row r="270" spans="1:74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spans="1:74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</row>
    <row r="272" spans="1:74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</row>
    <row r="273" spans="1:74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</row>
    <row r="274" spans="1:74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</row>
    <row r="275" spans="1:74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</row>
    <row r="276" spans="1:74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</row>
    <row r="277" spans="1:74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</row>
    <row r="278" spans="1:74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</row>
    <row r="279" spans="1:74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</row>
    <row r="280" spans="1:74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</row>
    <row r="281" spans="1:74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</row>
    <row r="282" spans="1:74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</row>
    <row r="283" spans="1:74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</row>
    <row r="284" spans="1:74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</row>
    <row r="285" spans="1:74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</row>
    <row r="286" spans="1:74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</row>
    <row r="287" spans="1:74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</row>
    <row r="288" spans="1:74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</row>
    <row r="289" spans="1:74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</row>
    <row r="290" spans="1:74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</row>
    <row r="291" spans="1:74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</row>
    <row r="292" spans="1:74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</row>
    <row r="293" spans="1:74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</row>
    <row r="294" spans="1:74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</row>
    <row r="295" spans="1:74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</row>
    <row r="296" spans="1:74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</row>
    <row r="297" spans="1:74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</row>
    <row r="298" spans="1:74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</row>
    <row r="299" spans="1:74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</row>
    <row r="300" spans="1:74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</row>
    <row r="301" spans="1:74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</row>
    <row r="302" spans="1:74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</row>
    <row r="303" spans="1:74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</row>
    <row r="304" spans="1:74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</row>
    <row r="305" spans="1:74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</row>
    <row r="306" spans="1:74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</row>
    <row r="307" spans="1:74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</row>
    <row r="308" spans="1:74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</row>
    <row r="309" spans="1:74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</row>
    <row r="310" spans="1:74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</row>
    <row r="311" spans="1:74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</row>
    <row r="312" spans="1:74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</row>
    <row r="313" spans="1:74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</row>
    <row r="314" spans="1:74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</row>
    <row r="315" spans="1:74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</row>
    <row r="316" spans="1:74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</row>
    <row r="317" spans="1:74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</row>
    <row r="318" spans="1:74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</row>
    <row r="319" spans="1:74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</row>
    <row r="320" spans="1:74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 spans="1:74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</row>
    <row r="322" spans="1:74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</row>
    <row r="323" spans="1:74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</row>
    <row r="324" spans="1:74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</row>
    <row r="325" spans="1:74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</row>
    <row r="326" spans="1:74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</row>
    <row r="327" spans="1:74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</row>
    <row r="328" spans="1:74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</row>
    <row r="329" spans="1:74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</row>
    <row r="330" spans="1:74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</row>
    <row r="331" spans="1:74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</row>
    <row r="332" spans="1:74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</row>
    <row r="333" spans="1:74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</row>
    <row r="334" spans="1:74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</row>
    <row r="335" spans="1:74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</row>
    <row r="336" spans="1:74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</row>
    <row r="337" spans="1:74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</row>
    <row r="338" spans="1:74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</row>
    <row r="339" spans="1:74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</row>
    <row r="340" spans="1:74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</row>
    <row r="341" spans="1:74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</row>
    <row r="342" spans="1:74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</row>
    <row r="343" spans="1:74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</row>
    <row r="344" spans="1:74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</row>
    <row r="345" spans="1:74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</row>
    <row r="346" spans="1:74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</row>
    <row r="347" spans="1:74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</row>
    <row r="348" spans="1:74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</row>
    <row r="349" spans="1:74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</row>
    <row r="350" spans="1:74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</row>
    <row r="351" spans="1:74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</row>
    <row r="352" spans="1:74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</row>
    <row r="353" spans="1:74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</row>
    <row r="354" spans="1:74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</row>
    <row r="355" spans="1:74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</row>
    <row r="356" spans="1:74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</row>
    <row r="357" spans="1:74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</row>
    <row r="358" spans="1:74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</row>
    <row r="359" spans="1:74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</row>
    <row r="360" spans="1:74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</row>
    <row r="361" spans="1:74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</row>
    <row r="362" spans="1:74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</row>
    <row r="363" spans="1:74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</row>
    <row r="364" spans="1:74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</row>
    <row r="365" spans="1:74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</row>
    <row r="366" spans="1:74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</row>
    <row r="367" spans="1:74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</row>
    <row r="368" spans="1:74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</row>
    <row r="369" spans="1:74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</row>
    <row r="370" spans="1:74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</row>
    <row r="371" spans="1:74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</row>
    <row r="372" spans="1:74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</row>
    <row r="373" spans="1:74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</row>
    <row r="374" spans="1:74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</row>
    <row r="375" spans="1:74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</row>
    <row r="376" spans="1:74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</row>
    <row r="377" spans="1:74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</row>
    <row r="378" spans="1:74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</row>
    <row r="379" spans="1:74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</row>
    <row r="380" spans="1:74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</row>
    <row r="381" spans="1:74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</row>
    <row r="382" spans="1:74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</row>
    <row r="383" spans="1:74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</row>
    <row r="384" spans="1:74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</row>
    <row r="385" spans="1:74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</row>
    <row r="386" spans="1:74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</row>
    <row r="387" spans="1:74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</row>
    <row r="388" spans="1:74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</row>
    <row r="389" spans="1:74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</row>
    <row r="390" spans="1:74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</row>
    <row r="391" spans="1:74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</row>
    <row r="392" spans="1:74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</row>
    <row r="393" spans="1:74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</row>
    <row r="394" spans="1:74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</row>
    <row r="395" spans="1:74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</row>
    <row r="396" spans="1:74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</row>
    <row r="397" spans="1:74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</row>
    <row r="398" spans="1:74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</row>
    <row r="399" spans="1:74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</row>
    <row r="400" spans="1:74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</row>
    <row r="401" spans="1:74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</row>
    <row r="402" spans="1:74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</row>
    <row r="403" spans="1:74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</row>
    <row r="404" spans="1:74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</row>
    <row r="405" spans="1:74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</row>
    <row r="406" spans="1:74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</row>
    <row r="407" spans="1:74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</row>
    <row r="408" spans="1:74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</row>
    <row r="409" spans="1:74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</row>
    <row r="410" spans="1:74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</row>
    <row r="411" spans="1:74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</row>
    <row r="412" spans="1:74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</row>
    <row r="413" spans="1:74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</row>
    <row r="414" spans="1:74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</row>
    <row r="415" spans="1:74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</row>
    <row r="416" spans="1:74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</row>
    <row r="417" spans="1:74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</row>
    <row r="418" spans="1:74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</row>
    <row r="419" spans="1:74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</row>
    <row r="420" spans="1:74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</row>
    <row r="421" spans="1:74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</row>
    <row r="422" spans="1:74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</row>
    <row r="423" spans="1:74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</row>
    <row r="424" spans="1:74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</row>
    <row r="425" spans="1:74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</row>
    <row r="426" spans="1:74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</row>
    <row r="427" spans="1:74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</row>
    <row r="428" spans="1:74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</row>
    <row r="429" spans="1:74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</row>
    <row r="430" spans="1:74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</row>
    <row r="431" spans="1:74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</row>
    <row r="432" spans="1:74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</row>
    <row r="433" spans="1:74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</row>
    <row r="434" spans="1:74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</row>
    <row r="435" spans="1:74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</row>
    <row r="436" spans="1:74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</row>
    <row r="437" spans="1:74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</row>
    <row r="438" spans="1:74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</row>
    <row r="439" spans="1:74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</row>
    <row r="440" spans="1:74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</row>
    <row r="441" spans="1:74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</row>
    <row r="442" spans="1:74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</row>
    <row r="443" spans="1:74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</row>
    <row r="444" spans="1:74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</row>
    <row r="445" spans="1:74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</row>
    <row r="446" spans="1:74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</row>
    <row r="447" spans="1:74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</row>
    <row r="448" spans="1:74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</row>
    <row r="449" spans="1:74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</row>
    <row r="450" spans="1:74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</row>
    <row r="451" spans="1:74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</row>
    <row r="452" spans="1:74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</row>
    <row r="453" spans="1:74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</row>
    <row r="454" spans="1:74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</row>
    <row r="455" spans="1:74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</row>
    <row r="456" spans="1:74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</row>
    <row r="457" spans="1:74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</row>
    <row r="458" spans="1:74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</row>
    <row r="459" spans="1:74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</row>
    <row r="460" spans="1:74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</row>
    <row r="461" spans="1:74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</row>
    <row r="462" spans="1:74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</row>
    <row r="463" spans="1:74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</row>
    <row r="464" spans="1:74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</row>
    <row r="465" spans="1:74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</row>
    <row r="466" spans="1:74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</row>
    <row r="467" spans="1:74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</row>
    <row r="468" spans="1:74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</row>
    <row r="469" spans="1:74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</row>
    <row r="470" spans="1:74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</row>
    <row r="471" spans="1:74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</row>
    <row r="472" spans="1:74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</row>
    <row r="473" spans="1:74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</row>
    <row r="474" spans="1:74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</row>
    <row r="475" spans="1:74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</row>
    <row r="476" spans="1:74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</row>
    <row r="477" spans="1:74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</row>
    <row r="478" spans="1:74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</row>
    <row r="479" spans="1:74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</row>
    <row r="480" spans="1:74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</row>
    <row r="481" spans="1:74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</row>
    <row r="482" spans="1:74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</row>
    <row r="483" spans="1:74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</row>
    <row r="484" spans="1:74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</row>
    <row r="485" spans="1:74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</row>
    <row r="486" spans="1:74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</row>
    <row r="487" spans="1:74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</row>
    <row r="488" spans="1:74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</row>
    <row r="489" spans="1:74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</row>
    <row r="490" spans="1:74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</row>
    <row r="491" spans="1:74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</row>
    <row r="492" spans="1:74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</row>
    <row r="493" spans="1:74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</row>
    <row r="494" spans="1:74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</row>
    <row r="495" spans="1:74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</row>
    <row r="496" spans="1:74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</row>
    <row r="497" spans="1:74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</row>
    <row r="498" spans="1:74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</row>
    <row r="499" spans="1:74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</row>
    <row r="500" spans="1:74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</row>
    <row r="501" spans="1:74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</row>
    <row r="502" spans="1:74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</row>
    <row r="503" spans="1:74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</row>
    <row r="504" spans="1:74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</row>
    <row r="505" spans="1:74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</row>
    <row r="506" spans="1:74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</row>
    <row r="507" spans="1:74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</row>
    <row r="508" spans="1:74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</row>
    <row r="509" spans="1:74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</row>
    <row r="510" spans="1:74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</row>
    <row r="511" spans="1:74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</row>
    <row r="512" spans="1:74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</row>
    <row r="513" spans="1:74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</row>
    <row r="514" spans="1:74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</row>
    <row r="515" spans="1:74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</row>
    <row r="516" spans="1:74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</row>
    <row r="517" spans="1:74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</row>
    <row r="518" spans="1:74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</row>
    <row r="519" spans="1:74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</row>
    <row r="520" spans="1:74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</row>
    <row r="521" spans="1:74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</row>
    <row r="522" spans="1:74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</row>
    <row r="523" spans="1:74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</row>
    <row r="524" spans="1:74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</row>
    <row r="525" spans="1:74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</row>
    <row r="526" spans="1:74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</row>
    <row r="527" spans="1:74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</row>
    <row r="528" spans="1:74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</row>
    <row r="529" spans="1:74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</row>
    <row r="530" spans="1:74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</row>
    <row r="531" spans="1:74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</row>
    <row r="532" spans="1:74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</row>
    <row r="533" spans="1:74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</row>
    <row r="534" spans="1:74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</row>
    <row r="535" spans="1:74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</row>
    <row r="536" spans="1:74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</row>
    <row r="537" spans="1:74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</row>
    <row r="538" spans="1:74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</row>
    <row r="539" spans="1:74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</row>
    <row r="540" spans="1:74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</row>
    <row r="541" spans="1:74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</row>
    <row r="542" spans="1:74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</row>
    <row r="543" spans="1:74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</row>
    <row r="544" spans="1:74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</row>
    <row r="545" spans="1:74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</row>
    <row r="546" spans="1:74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</row>
    <row r="547" spans="1:74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</row>
    <row r="548" spans="1:74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</row>
    <row r="549" spans="1:74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</row>
    <row r="550" spans="1:74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</row>
    <row r="551" spans="1:74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</row>
    <row r="552" spans="1:74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</row>
    <row r="553" spans="1:74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</row>
    <row r="554" spans="1:74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</row>
    <row r="555" spans="1:74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</row>
    <row r="556" spans="1:74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</row>
    <row r="557" spans="1:74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</row>
    <row r="558" spans="1:74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</row>
    <row r="559" spans="1:74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</row>
    <row r="560" spans="1:74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</row>
    <row r="561" spans="1:74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</row>
    <row r="562" spans="1:74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</row>
    <row r="563" spans="1:74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</row>
    <row r="564" spans="1:74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</row>
    <row r="565" spans="1:74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</row>
    <row r="566" spans="1:74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</row>
    <row r="567" spans="1:74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</row>
    <row r="568" spans="1:74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</row>
    <row r="569" spans="1:74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</row>
    <row r="570" spans="1:74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</row>
    <row r="571" spans="1:74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</row>
    <row r="572" spans="1:74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</row>
    <row r="573" spans="1:74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</row>
    <row r="574" spans="1:74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</row>
    <row r="575" spans="1:74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</row>
    <row r="576" spans="1:74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</row>
    <row r="577" spans="1:74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</row>
    <row r="578" spans="1:74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</row>
    <row r="579" spans="1:74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</row>
    <row r="580" spans="1:74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</row>
    <row r="581" spans="1:74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</row>
    <row r="582" spans="1:74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</row>
    <row r="583" spans="1:74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</row>
    <row r="584" spans="1:74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</row>
    <row r="585" spans="1:74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</row>
    <row r="586" spans="1:74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</row>
    <row r="587" spans="1:74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</row>
    <row r="588" spans="1:74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</row>
    <row r="589" spans="1:74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</row>
    <row r="590" spans="1:74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</row>
    <row r="591" spans="1:74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</row>
    <row r="592" spans="1:74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</row>
    <row r="593" spans="1:74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</row>
    <row r="594" spans="1:74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</row>
    <row r="595" spans="1:74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</row>
    <row r="596" spans="1:74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</row>
    <row r="597" spans="1:74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</row>
    <row r="598" spans="1:74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</row>
    <row r="599" spans="1:74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</row>
    <row r="600" spans="1:74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</row>
    <row r="601" spans="1:74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</row>
    <row r="602" spans="1:74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</row>
    <row r="603" spans="1:74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</row>
    <row r="604" spans="1:74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</row>
    <row r="605" spans="1:74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</row>
    <row r="606" spans="1:74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</row>
    <row r="607" spans="1:74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</row>
    <row r="608" spans="1:74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</row>
    <row r="609" spans="1:74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</row>
    <row r="610" spans="1:74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</row>
    <row r="611" spans="1:74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</row>
    <row r="612" spans="1:74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</row>
    <row r="613" spans="1:74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</row>
    <row r="614" spans="1:74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</row>
    <row r="615" spans="1:74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</row>
    <row r="616" spans="1:74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</row>
    <row r="617" spans="1:74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</row>
    <row r="618" spans="1:74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</row>
    <row r="619" spans="1:74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</row>
    <row r="620" spans="1:74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</row>
    <row r="621" spans="1:74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</row>
    <row r="622" spans="1:74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</row>
    <row r="623" spans="1:74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</row>
    <row r="624" spans="1:74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</row>
    <row r="625" spans="1:74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</row>
    <row r="626" spans="1:74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</row>
    <row r="627" spans="1:74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</row>
    <row r="628" spans="1:74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</row>
    <row r="629" spans="1:74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</row>
    <row r="630" spans="1:74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</row>
    <row r="631" spans="1:74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</row>
    <row r="632" spans="1:74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</row>
    <row r="633" spans="1:74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</row>
    <row r="634" spans="1:74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</row>
    <row r="635" spans="1:74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</row>
    <row r="636" spans="1:74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</row>
    <row r="637" spans="1:74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</row>
    <row r="638" spans="1:74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</row>
    <row r="639" spans="1:74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</row>
    <row r="640" spans="1:74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</row>
    <row r="641" spans="1:74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</row>
    <row r="642" spans="1:74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</row>
    <row r="643" spans="1:74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</row>
    <row r="644" spans="1:74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</row>
    <row r="645" spans="1:74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</row>
    <row r="646" spans="1:74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</row>
    <row r="647" spans="1:74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</row>
    <row r="648" spans="1:74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</row>
    <row r="649" spans="1:74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</row>
    <row r="650" spans="1:74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</row>
    <row r="651" spans="1:74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</row>
    <row r="652" spans="1:74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</row>
    <row r="653" spans="1:74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</row>
    <row r="654" spans="1:74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</row>
    <row r="655" spans="1:74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</row>
    <row r="656" spans="1:74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</row>
    <row r="657" spans="1:74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</row>
    <row r="658" spans="1:74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</row>
    <row r="659" spans="1:74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</row>
    <row r="660" spans="1:74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</row>
    <row r="661" spans="1:74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</row>
    <row r="662" spans="1:74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</row>
    <row r="663" spans="1:74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</row>
    <row r="664" spans="1:74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</row>
    <row r="665" spans="1:74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</row>
    <row r="666" spans="1:74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</row>
    <row r="667" spans="1:74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</row>
    <row r="668" spans="1:74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</row>
    <row r="669" spans="1:74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</row>
    <row r="670" spans="1:74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</row>
    <row r="671" spans="1:74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</row>
    <row r="672" spans="1:74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</row>
    <row r="673" spans="1:74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</row>
    <row r="674" spans="1:74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</row>
    <row r="675" spans="1:74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</row>
    <row r="676" spans="1:74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</row>
    <row r="677" spans="1:74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</row>
    <row r="678" spans="1:74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</row>
    <row r="679" spans="1:74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</row>
    <row r="680" spans="1:74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</row>
    <row r="681" spans="1:74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</row>
    <row r="682" spans="1:74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</row>
    <row r="683" spans="1:74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</row>
    <row r="684" spans="1:74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</row>
    <row r="685" spans="1:74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</row>
    <row r="686" spans="1:74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</row>
    <row r="687" spans="1:74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</row>
    <row r="688" spans="1:74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</row>
    <row r="689" spans="1:74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</row>
    <row r="690" spans="1:74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</row>
    <row r="691" spans="1:74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</row>
    <row r="692" spans="1:74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</row>
    <row r="693" spans="1:74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</row>
    <row r="694" spans="1:74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</row>
    <row r="695" spans="1:74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</row>
    <row r="696" spans="1:74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</row>
    <row r="697" spans="1:74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</row>
    <row r="698" spans="1:74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</row>
    <row r="699" spans="1:74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</row>
    <row r="700" spans="1:74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</row>
    <row r="701" spans="1:74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</row>
    <row r="702" spans="1:74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</row>
    <row r="703" spans="1:74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</row>
    <row r="704" spans="1:74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</row>
    <row r="705" spans="1:74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</row>
    <row r="706" spans="1:74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</row>
    <row r="707" spans="1:74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</row>
    <row r="708" spans="1:74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</row>
    <row r="709" spans="1:74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</row>
    <row r="710" spans="1:74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</row>
    <row r="711" spans="1:74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</row>
    <row r="712" spans="1:74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</row>
    <row r="713" spans="1:74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</row>
    <row r="714" spans="1:74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</row>
    <row r="715" spans="1:74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</row>
    <row r="716" spans="1:74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</row>
    <row r="717" spans="1:74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</row>
    <row r="718" spans="1:74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</row>
    <row r="719" spans="1:74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</row>
    <row r="720" spans="1:74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</row>
    <row r="721" spans="1:74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</row>
    <row r="722" spans="1:74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</row>
    <row r="723" spans="1:74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</row>
    <row r="724" spans="1:74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</row>
    <row r="725" spans="1:74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</row>
    <row r="726" spans="1:74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</row>
    <row r="727" spans="1:74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</row>
    <row r="728" spans="1:74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</row>
    <row r="729" spans="1:74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</row>
    <row r="730" spans="1:74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</row>
    <row r="731" spans="1:74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</row>
    <row r="732" spans="1:74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</row>
    <row r="733" spans="1:74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</row>
    <row r="734" spans="1:74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</row>
    <row r="735" spans="1:74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</row>
    <row r="736" spans="1:74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</row>
    <row r="737" spans="1:74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</row>
    <row r="738" spans="1:74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</row>
    <row r="739" spans="1:74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</row>
    <row r="740" spans="1:74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</row>
    <row r="741" spans="1:74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</row>
    <row r="742" spans="1:74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</row>
    <row r="743" spans="1:74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</row>
    <row r="744" spans="1:74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</row>
    <row r="745" spans="1:74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</row>
    <row r="746" spans="1:74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</row>
    <row r="747" spans="1:74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</row>
    <row r="748" spans="1:74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</row>
    <row r="749" spans="1:74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</row>
    <row r="750" spans="1:74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</row>
    <row r="751" spans="1:74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</row>
    <row r="752" spans="1:74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</row>
    <row r="753" spans="1:74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</row>
    <row r="754" spans="1:74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</row>
    <row r="755" spans="1:74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</row>
    <row r="756" spans="1:74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</row>
    <row r="757" spans="1:74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</row>
    <row r="758" spans="1:74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</row>
    <row r="759" spans="1:74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</row>
    <row r="760" spans="1:74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</row>
    <row r="761" spans="1:74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</row>
    <row r="762" spans="1:74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</row>
    <row r="763" spans="1:74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</row>
    <row r="764" spans="1:74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</row>
    <row r="765" spans="1:74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</row>
    <row r="766" spans="1:74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</row>
    <row r="767" spans="1:74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</row>
    <row r="768" spans="1:74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</row>
    <row r="769" spans="1:74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</row>
    <row r="770" spans="1:74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</row>
    <row r="771" spans="1:74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</row>
    <row r="772" spans="1:74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</row>
    <row r="773" spans="1:74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</row>
    <row r="774" spans="1:74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</row>
    <row r="775" spans="1:74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</row>
    <row r="776" spans="1:74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</row>
    <row r="777" spans="1:74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</row>
    <row r="778" spans="1:74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</row>
    <row r="779" spans="1:74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</row>
    <row r="780" spans="1:74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</row>
    <row r="781" spans="1:74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</row>
    <row r="782" spans="1:74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</row>
    <row r="783" spans="1:74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</row>
    <row r="784" spans="1:74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</row>
    <row r="785" spans="1:74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</row>
    <row r="786" spans="1:74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</row>
    <row r="787" spans="1:74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</row>
    <row r="788" spans="1:74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</row>
    <row r="789" spans="1:74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</row>
    <row r="790" spans="1:74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</row>
    <row r="791" spans="1:74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</row>
    <row r="792" spans="1:74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</row>
    <row r="793" spans="1:74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</row>
    <row r="794" spans="1:74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</row>
    <row r="795" spans="1:74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</row>
    <row r="796" spans="1:74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</row>
    <row r="797" spans="1:74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</row>
    <row r="798" spans="1:74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</row>
    <row r="799" spans="1:74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</row>
    <row r="800" spans="1:74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</row>
    <row r="801" spans="1:74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</row>
    <row r="802" spans="1:74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</row>
    <row r="803" spans="1:74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</row>
    <row r="804" spans="1:74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</row>
    <row r="805" spans="1:74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</row>
    <row r="806" spans="1:74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</row>
    <row r="807" spans="1:74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</row>
    <row r="808" spans="1:74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</row>
    <row r="809" spans="1:74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</row>
    <row r="810" spans="1:74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</row>
    <row r="811" spans="1:74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</row>
    <row r="812" spans="1:74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</row>
    <row r="813" spans="1:74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</row>
    <row r="814" spans="1:74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</row>
    <row r="815" spans="1:74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</row>
    <row r="816" spans="1:74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</row>
    <row r="817" spans="1:74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</row>
    <row r="818" spans="1:74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</row>
    <row r="819" spans="1:74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</row>
    <row r="820" spans="1:74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</row>
    <row r="821" spans="1:74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</row>
    <row r="822" spans="1:74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</row>
    <row r="823" spans="1:74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</row>
    <row r="824" spans="1:74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</row>
    <row r="825" spans="1:74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</row>
    <row r="826" spans="1:74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</row>
    <row r="827" spans="1:74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</row>
    <row r="828" spans="1:74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</row>
    <row r="829" spans="1:74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</row>
    <row r="830" spans="1:74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</row>
    <row r="831" spans="1:74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</row>
    <row r="832" spans="1:74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</row>
    <row r="833" spans="1:74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</row>
    <row r="834" spans="1:74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</row>
    <row r="835" spans="1:74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</row>
    <row r="836" spans="1:74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</row>
    <row r="837" spans="1:74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</row>
    <row r="838" spans="1:74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</row>
    <row r="839" spans="1:74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</row>
    <row r="840" spans="1:74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</row>
    <row r="841" spans="1:74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</row>
    <row r="842" spans="1:74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</row>
    <row r="843" spans="1:74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</row>
    <row r="844" spans="1:74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</row>
    <row r="845" spans="1:74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</row>
    <row r="846" spans="1:74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</row>
    <row r="847" spans="1:74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</row>
    <row r="848" spans="1:74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</row>
    <row r="849" spans="1:74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</row>
    <row r="850" spans="1:74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</row>
    <row r="851" spans="1:74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</row>
    <row r="852" spans="1:74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</row>
    <row r="853" spans="1:74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</row>
    <row r="854" spans="1:74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</row>
    <row r="855" spans="1:74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</row>
    <row r="856" spans="1:74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</row>
    <row r="857" spans="1:74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</row>
    <row r="858" spans="1:74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</row>
    <row r="859" spans="1:74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</row>
    <row r="860" spans="1:74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</row>
    <row r="861" spans="1:74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</row>
    <row r="862" spans="1:74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</row>
    <row r="863" spans="1:74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</row>
    <row r="864" spans="1:74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</row>
    <row r="865" spans="1:74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</row>
    <row r="866" spans="1:74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</row>
    <row r="867" spans="1:74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</row>
    <row r="868" spans="1:74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</row>
    <row r="869" spans="1:74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</row>
    <row r="870" spans="1:74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</row>
    <row r="871" spans="1:74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</row>
    <row r="872" spans="1:74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</row>
    <row r="873" spans="1:74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</row>
    <row r="874" spans="1:74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</row>
    <row r="875" spans="1:74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</row>
    <row r="876" spans="1:74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</row>
    <row r="877" spans="1:74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</row>
    <row r="878" spans="1:74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</row>
    <row r="879" spans="1:74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</row>
    <row r="880" spans="1:74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</row>
    <row r="881" spans="1:74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</row>
    <row r="882" spans="1:74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</row>
    <row r="883" spans="1:74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</row>
    <row r="884" spans="1:74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</row>
    <row r="885" spans="1:74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</row>
    <row r="886" spans="1:74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</row>
    <row r="887" spans="1:74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</row>
    <row r="888" spans="1:74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</row>
    <row r="889" spans="1:74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</row>
    <row r="890" spans="1:74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</row>
    <row r="891" spans="1:74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</row>
    <row r="892" spans="1:74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</row>
    <row r="893" spans="1:74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</row>
    <row r="894" spans="1:74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</row>
    <row r="895" spans="1:74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</row>
    <row r="896" spans="1:74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</row>
    <row r="897" spans="1:74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</row>
    <row r="898" spans="1:74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</row>
    <row r="899" spans="1:74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</row>
    <row r="900" spans="1:74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</row>
    <row r="901" spans="1:74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</row>
    <row r="902" spans="1:74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</row>
    <row r="903" spans="1:74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</row>
    <row r="904" spans="1:74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</row>
    <row r="905" spans="1:74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</row>
    <row r="906" spans="1:74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</row>
    <row r="907" spans="1:74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</row>
    <row r="908" spans="1:74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</row>
    <row r="909" spans="1:74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</row>
    <row r="910" spans="1:74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</row>
    <row r="911" spans="1:74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</row>
    <row r="912" spans="1:74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</row>
    <row r="913" spans="1:74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</row>
    <row r="914" spans="1:74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</row>
    <row r="915" spans="1:74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</row>
    <row r="916" spans="1:74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</row>
    <row r="917" spans="1:74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</row>
    <row r="918" spans="1:74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</row>
    <row r="919" spans="1:74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</row>
    <row r="920" spans="1:74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</row>
    <row r="921" spans="1:74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</row>
    <row r="922" spans="1:74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</row>
    <row r="923" spans="1:74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</row>
    <row r="924" spans="1:74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</row>
    <row r="925" spans="1:74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</row>
    <row r="926" spans="1:74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</row>
    <row r="927" spans="1:74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</row>
    <row r="928" spans="1:74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</row>
    <row r="929" spans="1:74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</row>
    <row r="930" spans="1:74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</row>
    <row r="931" spans="1:74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</row>
    <row r="932" spans="1:74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</row>
    <row r="933" spans="1:74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</row>
    <row r="934" spans="1:74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</row>
    <row r="935" spans="1:74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</row>
    <row r="936" spans="1:74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</row>
    <row r="937" spans="1:74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</row>
    <row r="938" spans="1:74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</row>
    <row r="939" spans="1:74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</row>
    <row r="940" spans="1:74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</row>
    <row r="941" spans="1:74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</row>
    <row r="942" spans="1:74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</row>
    <row r="943" spans="1:74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</row>
    <row r="944" spans="1:74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</row>
    <row r="945" spans="1:74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</row>
    <row r="946" spans="1:74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</row>
    <row r="947" spans="1:74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</row>
    <row r="948" spans="1:74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</row>
    <row r="949" spans="1:74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</row>
    <row r="950" spans="1:74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</row>
    <row r="951" spans="1:74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</row>
    <row r="952" spans="1:74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</row>
    <row r="953" spans="1:74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</row>
    <row r="954" spans="1:74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</row>
    <row r="955" spans="1:74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</row>
    <row r="956" spans="1:74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</row>
    <row r="957" spans="1:74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</row>
    <row r="958" spans="1:74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</row>
    <row r="959" spans="1:74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</row>
    <row r="960" spans="1:74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</row>
    <row r="961" spans="1:74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</row>
    <row r="962" spans="1:74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</row>
    <row r="963" spans="1:74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</row>
    <row r="964" spans="1:74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</row>
    <row r="965" spans="1:74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</row>
    <row r="966" spans="1:74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</row>
    <row r="967" spans="1:74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</row>
    <row r="968" spans="1:74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</row>
    <row r="969" spans="1:74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</row>
    <row r="970" spans="1:74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</row>
    <row r="971" spans="1:74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</row>
    <row r="972" spans="1:74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</row>
    <row r="973" spans="1:74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</row>
    <row r="974" spans="1:74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</row>
    <row r="975" spans="1:74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</row>
    <row r="976" spans="1:74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</row>
    <row r="977" spans="1:74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</row>
    <row r="978" spans="1:74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</row>
    <row r="979" spans="1:74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</row>
    <row r="980" spans="1:74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</row>
    <row r="981" spans="1:74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</row>
    <row r="982" spans="1:74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</row>
    <row r="983" spans="1:74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</row>
    <row r="984" spans="1:74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</row>
    <row r="985" spans="1:74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</row>
    <row r="986" spans="1:74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</row>
    <row r="987" spans="1:74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</row>
    <row r="988" spans="1:74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</row>
    <row r="989" spans="1:74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</row>
    <row r="990" spans="1:74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</row>
    <row r="991" spans="1:74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</row>
    <row r="992" spans="1:74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</row>
    <row r="993" spans="1:74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</row>
    <row r="994" spans="1:74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</row>
    <row r="995" spans="1:74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</row>
    <row r="996" spans="1:74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</row>
    <row r="997" spans="1:74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</row>
    <row r="998" spans="1:74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</row>
    <row r="999" spans="1:74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</row>
    <row r="1000" spans="1:74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</row>
  </sheetData>
  <mergeCells count="1">
    <mergeCell ref="F13:AY1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CDDC"/>
  </sheetPr>
  <dimension ref="A1:CM1000"/>
  <sheetViews>
    <sheetView workbookViewId="0"/>
  </sheetViews>
  <sheetFormatPr defaultColWidth="12.5703125" defaultRowHeight="15" customHeight="1" x14ac:dyDescent="0.2"/>
  <cols>
    <col min="1" max="1" width="82.85546875" customWidth="1"/>
    <col min="2" max="2" width="12.42578125" customWidth="1"/>
    <col min="3" max="3" width="14.5703125" customWidth="1"/>
    <col min="4" max="4" width="10.42578125" customWidth="1"/>
    <col min="5" max="91" width="9.140625" customWidth="1"/>
  </cols>
  <sheetData>
    <row r="1" spans="1:91" ht="12.75" customHeight="1" x14ac:dyDescent="0.35">
      <c r="A1" s="138" t="s">
        <v>244</v>
      </c>
      <c r="B1" s="138"/>
      <c r="C1" s="139"/>
      <c r="D1" s="139"/>
      <c r="E1" s="139"/>
      <c r="F1" s="139"/>
      <c r="G1" s="172" t="s">
        <v>245</v>
      </c>
      <c r="H1" s="173"/>
      <c r="I1" s="174"/>
      <c r="J1" s="173" t="s">
        <v>246</v>
      </c>
      <c r="K1" s="173"/>
      <c r="L1" s="174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"/>
      <c r="AB1" s="139"/>
      <c r="AC1" s="138" t="s">
        <v>233</v>
      </c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12.75" customHeight="1" x14ac:dyDescent="0.2">
      <c r="A2" s="1"/>
      <c r="B2" s="139"/>
      <c r="C2" s="139"/>
      <c r="D2" s="139"/>
      <c r="E2" s="139"/>
      <c r="F2" s="139"/>
      <c r="G2" s="175" t="s">
        <v>247</v>
      </c>
      <c r="H2" s="139"/>
      <c r="I2" s="176"/>
      <c r="J2" s="139" t="s">
        <v>248</v>
      </c>
      <c r="K2" s="139"/>
      <c r="L2" s="176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40" t="s">
        <v>234</v>
      </c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ht="12.75" customHeight="1" x14ac:dyDescent="0.2">
      <c r="A3" s="1"/>
      <c r="B3" s="177" t="s">
        <v>235</v>
      </c>
      <c r="C3" s="139"/>
      <c r="D3" s="139"/>
      <c r="E3" s="139"/>
      <c r="F3" s="139"/>
      <c r="G3" s="172" t="s">
        <v>249</v>
      </c>
      <c r="H3" s="173"/>
      <c r="I3" s="174"/>
      <c r="J3" s="173"/>
      <c r="K3" s="173"/>
      <c r="L3" s="174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ht="12.75" customHeight="1" x14ac:dyDescent="0.2">
      <c r="A4" s="1"/>
      <c r="B4" s="1"/>
      <c r="C4" s="1"/>
      <c r="D4" s="1"/>
      <c r="E4" s="1"/>
      <c r="F4" s="1"/>
      <c r="G4" s="178" t="s">
        <v>250</v>
      </c>
      <c r="H4" s="179"/>
      <c r="I4" s="180"/>
      <c r="J4" s="179"/>
      <c r="K4" s="179"/>
      <c r="L4" s="180"/>
      <c r="M4" s="181">
        <v>0</v>
      </c>
      <c r="N4" s="1" t="s">
        <v>251</v>
      </c>
      <c r="O4" s="1"/>
      <c r="P4" s="1"/>
      <c r="Q4" s="1"/>
      <c r="R4" s="1"/>
      <c r="S4" s="1"/>
      <c r="T4" s="1"/>
      <c r="U4" s="1"/>
      <c r="V4" s="1"/>
      <c r="W4" s="1"/>
      <c r="X4" s="1"/>
      <c r="Y4" s="139"/>
      <c r="Z4" s="139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2.75" customHeight="1" x14ac:dyDescent="0.2">
      <c r="A5" s="1"/>
      <c r="B5" s="1"/>
      <c r="C5" s="1"/>
      <c r="D5" s="1"/>
      <c r="E5" s="1"/>
      <c r="F5" s="1"/>
      <c r="G5" s="13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ht="18" customHeight="1" x14ac:dyDescent="0.25">
      <c r="A6" s="182" t="s">
        <v>252</v>
      </c>
      <c r="B6" s="182" t="s">
        <v>238</v>
      </c>
      <c r="C6" s="182" t="s">
        <v>4</v>
      </c>
      <c r="D6" s="182" t="s">
        <v>239</v>
      </c>
      <c r="E6" s="1"/>
      <c r="F6" s="139"/>
      <c r="G6" s="13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ht="18" customHeight="1" x14ac:dyDescent="0.2">
      <c r="A7" s="183" t="s">
        <v>18</v>
      </c>
      <c r="B7" s="41" t="s">
        <v>17</v>
      </c>
      <c r="C7" s="41"/>
      <c r="D7" s="41">
        <v>2</v>
      </c>
      <c r="E7" s="1"/>
      <c r="F7" s="1" t="s">
        <v>253</v>
      </c>
      <c r="G7" s="13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 spans="1:91" ht="18" customHeight="1" x14ac:dyDescent="0.2">
      <c r="A8" s="183" t="s">
        <v>24</v>
      </c>
      <c r="B8" s="41" t="s">
        <v>23</v>
      </c>
      <c r="C8" s="41"/>
      <c r="D8" s="41">
        <v>1</v>
      </c>
      <c r="E8" s="1"/>
      <c r="F8" s="184" t="s">
        <v>254</v>
      </c>
      <c r="G8" s="18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</row>
    <row r="9" spans="1:91" ht="18" customHeight="1" x14ac:dyDescent="0.2">
      <c r="A9" s="183" t="s">
        <v>27</v>
      </c>
      <c r="B9" s="41" t="s">
        <v>26</v>
      </c>
      <c r="C9" s="41" t="s">
        <v>28</v>
      </c>
      <c r="D9" s="41">
        <v>3</v>
      </c>
      <c r="E9" s="1"/>
      <c r="F9" s="186" t="s">
        <v>255</v>
      </c>
      <c r="G9" s="187" t="s">
        <v>256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 spans="1:91" ht="18" customHeight="1" x14ac:dyDescent="0.2">
      <c r="A10" s="183" t="s">
        <v>34</v>
      </c>
      <c r="B10" s="41" t="s">
        <v>33</v>
      </c>
      <c r="C10" s="41" t="s">
        <v>26</v>
      </c>
      <c r="D10" s="188">
        <v>4</v>
      </c>
      <c r="E10" s="1"/>
      <c r="F10" s="189" t="s">
        <v>257</v>
      </c>
      <c r="G10" s="190" t="s">
        <v>258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</row>
    <row r="11" spans="1:91" ht="18" customHeight="1" x14ac:dyDescent="0.2">
      <c r="A11" s="191" t="s">
        <v>37</v>
      </c>
      <c r="B11" s="41" t="s">
        <v>36</v>
      </c>
      <c r="C11" s="41" t="s">
        <v>33</v>
      </c>
      <c r="D11" s="188">
        <v>3</v>
      </c>
      <c r="E11" s="1"/>
      <c r="F11" s="189" t="s">
        <v>259</v>
      </c>
      <c r="G11" s="190" t="s">
        <v>260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</row>
    <row r="12" spans="1:91" ht="18" customHeight="1" x14ac:dyDescent="0.2">
      <c r="A12" s="191" t="s">
        <v>40</v>
      </c>
      <c r="B12" s="41" t="s">
        <v>39</v>
      </c>
      <c r="C12" s="41" t="s">
        <v>36</v>
      </c>
      <c r="D12" s="188">
        <v>1</v>
      </c>
      <c r="E12" s="1"/>
      <c r="F12" s="192" t="s">
        <v>261</v>
      </c>
      <c r="G12" s="193" t="s">
        <v>262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</row>
    <row r="13" spans="1:91" ht="18" customHeight="1" x14ac:dyDescent="0.2">
      <c r="A13" s="191" t="s">
        <v>43</v>
      </c>
      <c r="B13" s="41" t="s">
        <v>42</v>
      </c>
      <c r="C13" s="41" t="s">
        <v>39</v>
      </c>
      <c r="D13" s="188">
        <v>4</v>
      </c>
      <c r="E13" s="1"/>
      <c r="F13" s="139"/>
      <c r="G13" s="13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</row>
    <row r="14" spans="1:91" ht="18" customHeight="1" x14ac:dyDescent="0.2">
      <c r="A14" s="191" t="s">
        <v>50</v>
      </c>
      <c r="B14" s="41" t="s">
        <v>49</v>
      </c>
      <c r="C14" s="41" t="s">
        <v>42</v>
      </c>
      <c r="D14" s="188">
        <v>5</v>
      </c>
      <c r="E14" s="1"/>
      <c r="F14" s="139"/>
      <c r="G14" s="13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</row>
    <row r="15" spans="1:91" ht="18" customHeight="1" x14ac:dyDescent="0.2">
      <c r="A15" s="191" t="s">
        <v>52</v>
      </c>
      <c r="B15" s="41" t="s">
        <v>51</v>
      </c>
      <c r="C15" s="41" t="s">
        <v>42</v>
      </c>
      <c r="D15" s="188">
        <v>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</row>
    <row r="16" spans="1:91" ht="18" customHeight="1" x14ac:dyDescent="0.2">
      <c r="A16" s="191" t="s">
        <v>57</v>
      </c>
      <c r="B16" s="41" t="s">
        <v>56</v>
      </c>
      <c r="C16" s="77" t="s">
        <v>55</v>
      </c>
      <c r="D16" s="188">
        <v>2</v>
      </c>
      <c r="E16" s="13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</row>
    <row r="17" spans="1:91" ht="18" customHeight="1" x14ac:dyDescent="0.2">
      <c r="A17" s="191" t="s">
        <v>59</v>
      </c>
      <c r="B17" s="41" t="s">
        <v>58</v>
      </c>
      <c r="C17" s="41" t="s">
        <v>60</v>
      </c>
      <c r="D17" s="188">
        <v>1</v>
      </c>
      <c r="E17" s="13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</row>
    <row r="18" spans="1:91" ht="18" customHeight="1" x14ac:dyDescent="0.2">
      <c r="A18" s="191" t="s">
        <v>64</v>
      </c>
      <c r="B18" s="41" t="s">
        <v>63</v>
      </c>
      <c r="C18" s="41" t="s">
        <v>58</v>
      </c>
      <c r="D18" s="188">
        <v>7</v>
      </c>
      <c r="E18" s="13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</row>
    <row r="19" spans="1:91" ht="18" customHeight="1" x14ac:dyDescent="0.2">
      <c r="A19" s="191" t="s">
        <v>66</v>
      </c>
      <c r="B19" s="41" t="s">
        <v>65</v>
      </c>
      <c r="C19" s="41" t="s">
        <v>63</v>
      </c>
      <c r="D19" s="41">
        <v>3</v>
      </c>
      <c r="E19" s="139"/>
      <c r="F19" s="139"/>
      <c r="G19" s="13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 spans="1:91" ht="18" customHeight="1" x14ac:dyDescent="0.2">
      <c r="A20" s="191" t="s">
        <v>68</v>
      </c>
      <c r="B20" s="41" t="s">
        <v>67</v>
      </c>
      <c r="C20" s="41" t="s">
        <v>65</v>
      </c>
      <c r="D20" s="41">
        <v>14</v>
      </c>
      <c r="E20" s="139"/>
      <c r="F20" s="139"/>
      <c r="G20" s="13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 spans="1:91" ht="18" customHeight="1" x14ac:dyDescent="0.2">
      <c r="A21" s="191" t="s">
        <v>71</v>
      </c>
      <c r="B21" s="41" t="s">
        <v>70</v>
      </c>
      <c r="C21" s="41" t="s">
        <v>67</v>
      </c>
      <c r="D21" s="41">
        <v>1</v>
      </c>
      <c r="E21" s="139"/>
      <c r="F21" s="194" t="s">
        <v>17</v>
      </c>
      <c r="G21" s="195">
        <v>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39"/>
      <c r="X21" s="194" t="s">
        <v>49</v>
      </c>
      <c r="Y21" s="195">
        <v>5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 spans="1:91" ht="18" customHeight="1" x14ac:dyDescent="0.2">
      <c r="A22" s="196" t="s">
        <v>75</v>
      </c>
      <c r="B22" s="41" t="s">
        <v>74</v>
      </c>
      <c r="C22" s="41" t="s">
        <v>70</v>
      </c>
      <c r="D22" s="41">
        <v>2</v>
      </c>
      <c r="E22" s="139"/>
      <c r="F22" s="197">
        <v>0</v>
      </c>
      <c r="G22" s="198">
        <f>G21+F22</f>
        <v>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39"/>
      <c r="X22" s="197">
        <f>V25</f>
        <v>17</v>
      </c>
      <c r="Y22" s="198">
        <f>X22+Y21</f>
        <v>22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 spans="1:91" ht="18" customHeight="1" x14ac:dyDescent="0.2">
      <c r="A23" s="191" t="s">
        <v>77</v>
      </c>
      <c r="B23" s="41" t="s">
        <v>76</v>
      </c>
      <c r="C23" s="41" t="s">
        <v>74</v>
      </c>
      <c r="D23" s="41">
        <v>1</v>
      </c>
      <c r="E23" s="139"/>
      <c r="F23" s="199">
        <f>G23-G21</f>
        <v>0</v>
      </c>
      <c r="G23" s="200">
        <f>I26</f>
        <v>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39"/>
      <c r="X23" s="199">
        <f>Y23-Y21</f>
        <v>17</v>
      </c>
      <c r="Y23" s="200">
        <f>MIN(AD25,AA25)</f>
        <v>22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spans="1:91" ht="18" customHeight="1" x14ac:dyDescent="0.2">
      <c r="A24" s="191" t="s">
        <v>79</v>
      </c>
      <c r="B24" s="41" t="s">
        <v>78</v>
      </c>
      <c r="C24" s="41" t="s">
        <v>76</v>
      </c>
      <c r="D24" s="41">
        <v>1</v>
      </c>
      <c r="E24" s="139"/>
      <c r="F24" s="181">
        <f t="shared" ref="F24:G24" si="0">F23-F22</f>
        <v>0</v>
      </c>
      <c r="G24" s="181">
        <f t="shared" si="0"/>
        <v>0</v>
      </c>
      <c r="H24" s="139"/>
      <c r="I24" s="194" t="s">
        <v>26</v>
      </c>
      <c r="J24" s="195">
        <v>3</v>
      </c>
      <c r="K24" s="139"/>
      <c r="L24" s="194" t="s">
        <v>33</v>
      </c>
      <c r="M24" s="195">
        <v>4</v>
      </c>
      <c r="N24" s="139"/>
      <c r="O24" s="194" t="s">
        <v>36</v>
      </c>
      <c r="P24" s="195">
        <v>3</v>
      </c>
      <c r="Q24" s="139"/>
      <c r="R24" s="194" t="s">
        <v>39</v>
      </c>
      <c r="S24" s="195">
        <v>1</v>
      </c>
      <c r="T24" s="139"/>
      <c r="U24" s="194" t="s">
        <v>42</v>
      </c>
      <c r="V24" s="195">
        <v>4</v>
      </c>
      <c r="W24" s="139"/>
      <c r="X24" s="181">
        <f t="shared" ref="X24:Y24" si="1">X23-X22</f>
        <v>0</v>
      </c>
      <c r="Y24" s="181">
        <f t="shared" si="1"/>
        <v>0</v>
      </c>
      <c r="Z24" s="139"/>
      <c r="AA24" s="194" t="s">
        <v>56</v>
      </c>
      <c r="AB24" s="195">
        <v>2</v>
      </c>
      <c r="AC24" s="139"/>
      <c r="AD24" s="194" t="s">
        <v>58</v>
      </c>
      <c r="AE24" s="195">
        <v>1</v>
      </c>
      <c r="AF24" s="139"/>
      <c r="AG24" s="194" t="s">
        <v>63</v>
      </c>
      <c r="AH24" s="195">
        <v>7</v>
      </c>
      <c r="AI24" s="139"/>
      <c r="AJ24" s="194" t="s">
        <v>65</v>
      </c>
      <c r="AK24" s="195">
        <v>3</v>
      </c>
      <c r="AL24" s="139"/>
      <c r="AM24" s="194" t="s">
        <v>67</v>
      </c>
      <c r="AN24" s="195">
        <v>14</v>
      </c>
      <c r="AO24" s="139"/>
      <c r="AP24" s="194" t="s">
        <v>70</v>
      </c>
      <c r="AQ24" s="195">
        <v>1</v>
      </c>
      <c r="AR24" s="139"/>
      <c r="AS24" s="194" t="s">
        <v>74</v>
      </c>
      <c r="AT24" s="195">
        <v>2</v>
      </c>
      <c r="AU24" s="139"/>
      <c r="AV24" s="194" t="s">
        <v>76</v>
      </c>
      <c r="AW24" s="195">
        <v>1</v>
      </c>
      <c r="AX24" s="139"/>
      <c r="AY24" s="194" t="s">
        <v>78</v>
      </c>
      <c r="AZ24" s="195">
        <v>1</v>
      </c>
      <c r="BA24" s="139"/>
      <c r="BB24" s="194" t="s">
        <v>78</v>
      </c>
      <c r="BC24" s="195">
        <v>1</v>
      </c>
      <c r="BD24" s="139"/>
      <c r="BE24" s="194" t="s">
        <v>81</v>
      </c>
      <c r="BF24" s="195">
        <v>1</v>
      </c>
      <c r="BG24" s="1"/>
      <c r="BH24" s="194" t="s">
        <v>83</v>
      </c>
      <c r="BI24" s="195">
        <v>1</v>
      </c>
      <c r="BJ24" s="139"/>
      <c r="BK24" s="194" t="s">
        <v>85</v>
      </c>
      <c r="BL24" s="195">
        <v>1</v>
      </c>
      <c r="BM24" s="139"/>
      <c r="BN24" s="194" t="s">
        <v>88</v>
      </c>
      <c r="BO24" s="195">
        <v>1</v>
      </c>
      <c r="BP24" s="139"/>
      <c r="BQ24" s="194" t="s">
        <v>90</v>
      </c>
      <c r="BR24" s="195">
        <v>1</v>
      </c>
      <c r="BS24" s="139"/>
      <c r="BT24" s="194" t="s">
        <v>93</v>
      </c>
      <c r="BU24" s="195">
        <v>1</v>
      </c>
      <c r="BV24" s="139"/>
      <c r="BW24" s="194" t="s">
        <v>96</v>
      </c>
      <c r="BX24" s="195">
        <v>1</v>
      </c>
      <c r="BY24" s="1"/>
      <c r="BZ24" s="194" t="s">
        <v>99</v>
      </c>
      <c r="CA24" s="195">
        <v>1</v>
      </c>
      <c r="CB24" s="139"/>
      <c r="CC24" s="194" t="s">
        <v>101</v>
      </c>
      <c r="CD24" s="195">
        <v>1</v>
      </c>
      <c r="CE24" s="139"/>
      <c r="CF24" s="194" t="s">
        <v>105</v>
      </c>
      <c r="CG24" s="195">
        <v>1</v>
      </c>
      <c r="CH24" s="139"/>
      <c r="CI24" s="194" t="s">
        <v>107</v>
      </c>
      <c r="CJ24" s="195">
        <v>1</v>
      </c>
      <c r="CK24" s="139"/>
      <c r="CL24" s="194" t="s">
        <v>109</v>
      </c>
      <c r="CM24" s="195">
        <v>1</v>
      </c>
    </row>
    <row r="25" spans="1:91" ht="18" customHeight="1" x14ac:dyDescent="0.2">
      <c r="A25" s="191" t="s">
        <v>82</v>
      </c>
      <c r="B25" s="41" t="s">
        <v>81</v>
      </c>
      <c r="C25" s="41" t="s">
        <v>78</v>
      </c>
      <c r="D25" s="41">
        <v>1</v>
      </c>
      <c r="E25" s="139"/>
      <c r="F25" s="1"/>
      <c r="G25" s="1"/>
      <c r="H25" s="139"/>
      <c r="I25" s="197">
        <f>MAX(G22,G28)</f>
        <v>2</v>
      </c>
      <c r="J25" s="198">
        <f>I25+J24</f>
        <v>5</v>
      </c>
      <c r="K25" s="139"/>
      <c r="L25" s="197">
        <f>J25</f>
        <v>5</v>
      </c>
      <c r="M25" s="198">
        <f>L25+M24</f>
        <v>9</v>
      </c>
      <c r="N25" s="139"/>
      <c r="O25" s="197">
        <f>M25</f>
        <v>9</v>
      </c>
      <c r="P25" s="198">
        <f>O25+P24</f>
        <v>12</v>
      </c>
      <c r="Q25" s="139"/>
      <c r="R25" s="197">
        <f>P25</f>
        <v>12</v>
      </c>
      <c r="S25" s="198">
        <f>R25+S24</f>
        <v>13</v>
      </c>
      <c r="T25" s="139"/>
      <c r="U25" s="197">
        <f>S25</f>
        <v>13</v>
      </c>
      <c r="V25" s="198">
        <f>U25+V24</f>
        <v>17</v>
      </c>
      <c r="W25" s="139"/>
      <c r="X25" s="139"/>
      <c r="Y25" s="139"/>
      <c r="Z25" s="139"/>
      <c r="AA25" s="197">
        <f>MAX(Y22,Y28)</f>
        <v>22</v>
      </c>
      <c r="AB25" s="198">
        <f>AA25+AB24</f>
        <v>24</v>
      </c>
      <c r="AC25" s="139"/>
      <c r="AD25" s="197">
        <f>MAX(Y22,Y28,AB25)</f>
        <v>24</v>
      </c>
      <c r="AE25" s="198">
        <f>AD25+AE24</f>
        <v>25</v>
      </c>
      <c r="AF25" s="139"/>
      <c r="AG25" s="197">
        <f>AE25</f>
        <v>25</v>
      </c>
      <c r="AH25" s="198">
        <f>AG25+AH24</f>
        <v>32</v>
      </c>
      <c r="AI25" s="139"/>
      <c r="AJ25" s="197">
        <f>AH25</f>
        <v>32</v>
      </c>
      <c r="AK25" s="198">
        <f>AJ25+AK24</f>
        <v>35</v>
      </c>
      <c r="AL25" s="139"/>
      <c r="AM25" s="197">
        <f>AK25</f>
        <v>35</v>
      </c>
      <c r="AN25" s="198">
        <f>AM25+AN24</f>
        <v>49</v>
      </c>
      <c r="AO25" s="139"/>
      <c r="AP25" s="197">
        <f>AN25</f>
        <v>49</v>
      </c>
      <c r="AQ25" s="198">
        <f>AP25+AQ24</f>
        <v>50</v>
      </c>
      <c r="AR25" s="139"/>
      <c r="AS25" s="197">
        <f>AQ25</f>
        <v>50</v>
      </c>
      <c r="AT25" s="198">
        <f>AS25+AT24</f>
        <v>52</v>
      </c>
      <c r="AU25" s="139"/>
      <c r="AV25" s="197">
        <f>AT25</f>
        <v>52</v>
      </c>
      <c r="AW25" s="198">
        <f>AV25+AW24</f>
        <v>53</v>
      </c>
      <c r="AX25" s="139"/>
      <c r="AY25" s="197">
        <f>AW25</f>
        <v>53</v>
      </c>
      <c r="AZ25" s="198">
        <f>AY25+AZ24</f>
        <v>54</v>
      </c>
      <c r="BA25" s="139"/>
      <c r="BB25" s="197">
        <f>AZ25</f>
        <v>54</v>
      </c>
      <c r="BC25" s="198">
        <f>BB25+BC24</f>
        <v>55</v>
      </c>
      <c r="BD25" s="139"/>
      <c r="BE25" s="197">
        <f>BC25</f>
        <v>55</v>
      </c>
      <c r="BF25" s="198">
        <f>BE25+BF24</f>
        <v>56</v>
      </c>
      <c r="BG25" s="1"/>
      <c r="BH25" s="197">
        <f>BF25</f>
        <v>56</v>
      </c>
      <c r="BI25" s="198">
        <f>BH25+BI24</f>
        <v>57</v>
      </c>
      <c r="BJ25" s="139"/>
      <c r="BK25" s="197">
        <f>BI25</f>
        <v>57</v>
      </c>
      <c r="BL25" s="198">
        <f>BK25+BL24</f>
        <v>58</v>
      </c>
      <c r="BM25" s="139"/>
      <c r="BN25" s="197">
        <f>BL25</f>
        <v>58</v>
      </c>
      <c r="BO25" s="198">
        <f>BN25+BO24</f>
        <v>59</v>
      </c>
      <c r="BP25" s="139"/>
      <c r="BQ25" s="197">
        <f>BO25</f>
        <v>59</v>
      </c>
      <c r="BR25" s="198">
        <f>BQ25+BR24</f>
        <v>60</v>
      </c>
      <c r="BS25" s="139"/>
      <c r="BT25" s="197">
        <f>BR25</f>
        <v>60</v>
      </c>
      <c r="BU25" s="198">
        <f>BT25+BU24</f>
        <v>61</v>
      </c>
      <c r="BV25" s="139"/>
      <c r="BW25" s="197">
        <f>BU25</f>
        <v>61</v>
      </c>
      <c r="BX25" s="198">
        <f>BW25+BX24</f>
        <v>62</v>
      </c>
      <c r="BY25" s="1"/>
      <c r="BZ25" s="197">
        <f>BX25</f>
        <v>62</v>
      </c>
      <c r="CA25" s="198">
        <f>BZ25+CA24</f>
        <v>63</v>
      </c>
      <c r="CB25" s="139"/>
      <c r="CC25" s="197">
        <f>CA25</f>
        <v>63</v>
      </c>
      <c r="CD25" s="198">
        <f>CC25+CD24</f>
        <v>64</v>
      </c>
      <c r="CE25" s="139"/>
      <c r="CF25" s="197">
        <f>CD25</f>
        <v>64</v>
      </c>
      <c r="CG25" s="198">
        <f>CF25+CG24</f>
        <v>65</v>
      </c>
      <c r="CH25" s="139"/>
      <c r="CI25" s="197">
        <f>CG25</f>
        <v>65</v>
      </c>
      <c r="CJ25" s="198">
        <f>CI25+CJ24</f>
        <v>66</v>
      </c>
      <c r="CK25" s="139"/>
      <c r="CL25" s="197">
        <f>CJ25</f>
        <v>66</v>
      </c>
      <c r="CM25" s="198">
        <f>CL25+CM24</f>
        <v>67</v>
      </c>
    </row>
    <row r="26" spans="1:91" ht="18" customHeight="1" x14ac:dyDescent="0.2">
      <c r="A26" s="191" t="s">
        <v>84</v>
      </c>
      <c r="B26" s="41" t="s">
        <v>83</v>
      </c>
      <c r="C26" s="41" t="s">
        <v>81</v>
      </c>
      <c r="D26" s="41">
        <v>1</v>
      </c>
      <c r="E26" s="139"/>
      <c r="F26" s="1"/>
      <c r="G26" s="1"/>
      <c r="H26" s="139"/>
      <c r="I26" s="199">
        <f>J26-J24</f>
        <v>2</v>
      </c>
      <c r="J26" s="200">
        <f>L26</f>
        <v>5</v>
      </c>
      <c r="K26" s="139"/>
      <c r="L26" s="199">
        <f>M26-M24</f>
        <v>5</v>
      </c>
      <c r="M26" s="200">
        <f>O26</f>
        <v>9</v>
      </c>
      <c r="N26" s="139"/>
      <c r="O26" s="199">
        <f>P26-P24</f>
        <v>9</v>
      </c>
      <c r="P26" s="200">
        <f>R26</f>
        <v>12</v>
      </c>
      <c r="Q26" s="139"/>
      <c r="R26" s="199">
        <f>S26-S24</f>
        <v>12</v>
      </c>
      <c r="S26" s="200">
        <f>U26</f>
        <v>13</v>
      </c>
      <c r="T26" s="139"/>
      <c r="U26" s="199">
        <f>V26-V24</f>
        <v>13</v>
      </c>
      <c r="V26" s="200">
        <f>MIN(X23,X29)</f>
        <v>17</v>
      </c>
      <c r="W26" s="139"/>
      <c r="X26" s="139"/>
      <c r="Y26" s="139"/>
      <c r="Z26" s="139"/>
      <c r="AA26" s="199">
        <f>AB26-AB24</f>
        <v>22</v>
      </c>
      <c r="AB26" s="200">
        <f>AB25</f>
        <v>24</v>
      </c>
      <c r="AC26" s="139"/>
      <c r="AD26" s="199">
        <f>AE26-AE24</f>
        <v>24</v>
      </c>
      <c r="AE26" s="200">
        <f>AE25</f>
        <v>25</v>
      </c>
      <c r="AF26" s="139"/>
      <c r="AG26" s="199">
        <f>AH26-AH24</f>
        <v>25</v>
      </c>
      <c r="AH26" s="200">
        <f>AH25</f>
        <v>32</v>
      </c>
      <c r="AI26" s="139"/>
      <c r="AJ26" s="199">
        <f>AK26-AK24</f>
        <v>32</v>
      </c>
      <c r="AK26" s="200">
        <f>AK25</f>
        <v>35</v>
      </c>
      <c r="AL26" s="139"/>
      <c r="AM26" s="199">
        <f>AN26-AN24</f>
        <v>35</v>
      </c>
      <c r="AN26" s="200">
        <f>AN25</f>
        <v>49</v>
      </c>
      <c r="AO26" s="139"/>
      <c r="AP26" s="199">
        <f>AQ26-AQ24</f>
        <v>49</v>
      </c>
      <c r="AQ26" s="200">
        <f>AQ25</f>
        <v>50</v>
      </c>
      <c r="AR26" s="139"/>
      <c r="AS26" s="199">
        <f>AT26-AT24</f>
        <v>50</v>
      </c>
      <c r="AT26" s="200">
        <f>AT25</f>
        <v>52</v>
      </c>
      <c r="AU26" s="139"/>
      <c r="AV26" s="199">
        <f>AW26-AW24</f>
        <v>52</v>
      </c>
      <c r="AW26" s="200">
        <f>AW25</f>
        <v>53</v>
      </c>
      <c r="AX26" s="139"/>
      <c r="AY26" s="199">
        <f>AZ26-AZ24</f>
        <v>53</v>
      </c>
      <c r="AZ26" s="200">
        <f>AZ25</f>
        <v>54</v>
      </c>
      <c r="BA26" s="139"/>
      <c r="BB26" s="199">
        <f>BC26-BC24</f>
        <v>54</v>
      </c>
      <c r="BC26" s="200">
        <f>BC25</f>
        <v>55</v>
      </c>
      <c r="BD26" s="139"/>
      <c r="BE26" s="199">
        <f>BF26-BF24</f>
        <v>55</v>
      </c>
      <c r="BF26" s="200">
        <f>BF25</f>
        <v>56</v>
      </c>
      <c r="BG26" s="1"/>
      <c r="BH26" s="199">
        <f>BI26-BI24</f>
        <v>56</v>
      </c>
      <c r="BI26" s="200">
        <f>BI25</f>
        <v>57</v>
      </c>
      <c r="BJ26" s="139"/>
      <c r="BK26" s="199">
        <f>BL26-BL24</f>
        <v>57</v>
      </c>
      <c r="BL26" s="200">
        <f>BL25</f>
        <v>58</v>
      </c>
      <c r="BM26" s="139"/>
      <c r="BN26" s="199">
        <f>BO26-BO24</f>
        <v>58</v>
      </c>
      <c r="BO26" s="200">
        <f>BO25</f>
        <v>59</v>
      </c>
      <c r="BP26" s="139"/>
      <c r="BQ26" s="199">
        <f>BR26-BR24</f>
        <v>59</v>
      </c>
      <c r="BR26" s="200">
        <f>BR25</f>
        <v>60</v>
      </c>
      <c r="BS26" s="139"/>
      <c r="BT26" s="199">
        <f>BU26-BU24</f>
        <v>60</v>
      </c>
      <c r="BU26" s="200">
        <f>BU25</f>
        <v>61</v>
      </c>
      <c r="BV26" s="139"/>
      <c r="BW26" s="199">
        <f>BX26-BX24</f>
        <v>61</v>
      </c>
      <c r="BX26" s="200">
        <f>BX25</f>
        <v>62</v>
      </c>
      <c r="BY26" s="1"/>
      <c r="BZ26" s="199">
        <f>CA26-CA24</f>
        <v>62</v>
      </c>
      <c r="CA26" s="200">
        <f>CA25</f>
        <v>63</v>
      </c>
      <c r="CB26" s="139"/>
      <c r="CC26" s="199">
        <f>CD26-CD24</f>
        <v>63</v>
      </c>
      <c r="CD26" s="200">
        <f>CD25</f>
        <v>64</v>
      </c>
      <c r="CE26" s="139"/>
      <c r="CF26" s="199">
        <f>CG26-CG24</f>
        <v>64</v>
      </c>
      <c r="CG26" s="200">
        <f>CG25</f>
        <v>65</v>
      </c>
      <c r="CH26" s="139"/>
      <c r="CI26" s="199">
        <f>CJ26-CJ24</f>
        <v>65</v>
      </c>
      <c r="CJ26" s="200">
        <f>CJ25</f>
        <v>66</v>
      </c>
      <c r="CK26" s="139"/>
      <c r="CL26" s="199">
        <f>CM26-CM24</f>
        <v>66</v>
      </c>
      <c r="CM26" s="200">
        <f>CM25</f>
        <v>67</v>
      </c>
    </row>
    <row r="27" spans="1:91" ht="18" customHeight="1" x14ac:dyDescent="0.2">
      <c r="A27" s="191" t="s">
        <v>86</v>
      </c>
      <c r="B27" s="41" t="s">
        <v>85</v>
      </c>
      <c r="C27" s="41" t="s">
        <v>83</v>
      </c>
      <c r="D27" s="41">
        <v>1</v>
      </c>
      <c r="E27" s="139"/>
      <c r="F27" s="194" t="s">
        <v>23</v>
      </c>
      <c r="G27" s="195">
        <f>D8</f>
        <v>1</v>
      </c>
      <c r="H27" s="139"/>
      <c r="I27" s="181">
        <f t="shared" ref="I27:J27" si="2">I26-I25</f>
        <v>0</v>
      </c>
      <c r="J27" s="181">
        <f t="shared" si="2"/>
        <v>0</v>
      </c>
      <c r="K27" s="139"/>
      <c r="L27" s="181">
        <f t="shared" ref="L27:M27" si="3">L26-L25</f>
        <v>0</v>
      </c>
      <c r="M27" s="181">
        <f t="shared" si="3"/>
        <v>0</v>
      </c>
      <c r="N27" s="139"/>
      <c r="O27" s="181">
        <f t="shared" ref="O27:P27" si="4">O26-O25</f>
        <v>0</v>
      </c>
      <c r="P27" s="181">
        <f t="shared" si="4"/>
        <v>0</v>
      </c>
      <c r="Q27" s="139"/>
      <c r="R27" s="181">
        <f t="shared" ref="R27:S27" si="5">R26-R25</f>
        <v>0</v>
      </c>
      <c r="S27" s="181">
        <f t="shared" si="5"/>
        <v>0</v>
      </c>
      <c r="T27" s="139"/>
      <c r="U27" s="181">
        <f t="shared" ref="U27:V27" si="6">U26-U25</f>
        <v>0</v>
      </c>
      <c r="V27" s="181">
        <f t="shared" si="6"/>
        <v>0</v>
      </c>
      <c r="W27" s="139"/>
      <c r="X27" s="194" t="s">
        <v>51</v>
      </c>
      <c r="Y27" s="195">
        <v>3</v>
      </c>
      <c r="Z27" s="139"/>
      <c r="AA27" s="181">
        <f t="shared" ref="AA27:AB27" si="7">AA26-AA25</f>
        <v>0</v>
      </c>
      <c r="AB27" s="181">
        <f t="shared" si="7"/>
        <v>0</v>
      </c>
      <c r="AC27" s="139"/>
      <c r="AD27" s="181">
        <f t="shared" ref="AD27:AE27" si="8">AD26-AD25</f>
        <v>0</v>
      </c>
      <c r="AE27" s="181">
        <f t="shared" si="8"/>
        <v>0</v>
      </c>
      <c r="AF27" s="139"/>
      <c r="AG27" s="181">
        <f t="shared" ref="AG27:AH27" si="9">AG26-AG25</f>
        <v>0</v>
      </c>
      <c r="AH27" s="181">
        <f t="shared" si="9"/>
        <v>0</v>
      </c>
      <c r="AI27" s="139"/>
      <c r="AJ27" s="181">
        <f t="shared" ref="AJ27:AK27" si="10">AJ26-AJ25</f>
        <v>0</v>
      </c>
      <c r="AK27" s="181">
        <f t="shared" si="10"/>
        <v>0</v>
      </c>
      <c r="AL27" s="139"/>
      <c r="AM27" s="181">
        <f t="shared" ref="AM27:AN27" si="11">AM26-AM25</f>
        <v>0</v>
      </c>
      <c r="AN27" s="181">
        <f t="shared" si="11"/>
        <v>0</v>
      </c>
      <c r="AO27" s="139"/>
      <c r="AP27" s="181">
        <f t="shared" ref="AP27:AQ27" si="12">AP26-AP25</f>
        <v>0</v>
      </c>
      <c r="AQ27" s="181">
        <f t="shared" si="12"/>
        <v>0</v>
      </c>
      <c r="AR27" s="139"/>
      <c r="AS27" s="181">
        <f t="shared" ref="AS27:AT27" si="13">AS26-AS25</f>
        <v>0</v>
      </c>
      <c r="AT27" s="181">
        <f t="shared" si="13"/>
        <v>0</v>
      </c>
      <c r="AU27" s="139"/>
      <c r="AV27" s="181">
        <f t="shared" ref="AV27:AW27" si="14">AV26-AV25</f>
        <v>0</v>
      </c>
      <c r="AW27" s="181">
        <f t="shared" si="14"/>
        <v>0</v>
      </c>
      <c r="AX27" s="139"/>
      <c r="AY27" s="181">
        <f t="shared" ref="AY27:AZ27" si="15">AY26-AY25</f>
        <v>0</v>
      </c>
      <c r="AZ27" s="181">
        <f t="shared" si="15"/>
        <v>0</v>
      </c>
      <c r="BA27" s="139"/>
      <c r="BB27" s="181">
        <f t="shared" ref="BB27:BC27" si="16">BB26-BB25</f>
        <v>0</v>
      </c>
      <c r="BC27" s="181">
        <f t="shared" si="16"/>
        <v>0</v>
      </c>
      <c r="BD27" s="139"/>
      <c r="BE27" s="181">
        <f t="shared" ref="BE27:BF27" si="17">BE26-BE25</f>
        <v>0</v>
      </c>
      <c r="BF27" s="181">
        <f t="shared" si="17"/>
        <v>0</v>
      </c>
      <c r="BG27" s="1"/>
      <c r="BH27" s="181">
        <f t="shared" ref="BH27:BI27" si="18">BH26-BH25</f>
        <v>0</v>
      </c>
      <c r="BI27" s="181">
        <f t="shared" si="18"/>
        <v>0</v>
      </c>
      <c r="BJ27" s="139"/>
      <c r="BK27" s="181">
        <f t="shared" ref="BK27:BL27" si="19">BK26-BK25</f>
        <v>0</v>
      </c>
      <c r="BL27" s="181">
        <f t="shared" si="19"/>
        <v>0</v>
      </c>
      <c r="BM27" s="139"/>
      <c r="BN27" s="181">
        <f t="shared" ref="BN27:BO27" si="20">BN26-BN25</f>
        <v>0</v>
      </c>
      <c r="BO27" s="181">
        <f t="shared" si="20"/>
        <v>0</v>
      </c>
      <c r="BP27" s="139"/>
      <c r="BQ27" s="181">
        <f t="shared" ref="BQ27:BR27" si="21">BQ26-BQ25</f>
        <v>0</v>
      </c>
      <c r="BR27" s="181">
        <f t="shared" si="21"/>
        <v>0</v>
      </c>
      <c r="BS27" s="139"/>
      <c r="BT27" s="181">
        <f t="shared" ref="BT27:BU27" si="22">BT26-BT25</f>
        <v>0</v>
      </c>
      <c r="BU27" s="181">
        <f t="shared" si="22"/>
        <v>0</v>
      </c>
      <c r="BV27" s="139"/>
      <c r="BW27" s="181">
        <f t="shared" ref="BW27:BX27" si="23">BW26-BW25</f>
        <v>0</v>
      </c>
      <c r="BX27" s="181">
        <f t="shared" si="23"/>
        <v>0</v>
      </c>
      <c r="BY27" s="1"/>
      <c r="BZ27" s="181">
        <f t="shared" ref="BZ27:CA27" si="24">BZ26-BZ25</f>
        <v>0</v>
      </c>
      <c r="CA27" s="181">
        <f t="shared" si="24"/>
        <v>0</v>
      </c>
      <c r="CB27" s="139"/>
      <c r="CC27" s="181">
        <f t="shared" ref="CC27:CD27" si="25">CC26-CC25</f>
        <v>0</v>
      </c>
      <c r="CD27" s="181">
        <f t="shared" si="25"/>
        <v>0</v>
      </c>
      <c r="CE27" s="139"/>
      <c r="CF27" s="181">
        <f t="shared" ref="CF27:CG27" si="26">CF26-CF25</f>
        <v>0</v>
      </c>
      <c r="CG27" s="181">
        <f t="shared" si="26"/>
        <v>0</v>
      </c>
      <c r="CH27" s="139"/>
      <c r="CI27" s="181">
        <f t="shared" ref="CI27:CJ27" si="27">CI26-CI25</f>
        <v>0</v>
      </c>
      <c r="CJ27" s="181">
        <f t="shared" si="27"/>
        <v>0</v>
      </c>
      <c r="CK27" s="139"/>
      <c r="CL27" s="181">
        <f t="shared" ref="CL27:CM27" si="28">CL26-CL25</f>
        <v>0</v>
      </c>
      <c r="CM27" s="181">
        <f t="shared" si="28"/>
        <v>0</v>
      </c>
    </row>
    <row r="28" spans="1:91" ht="18" customHeight="1" x14ac:dyDescent="0.2">
      <c r="A28" s="201" t="s">
        <v>89</v>
      </c>
      <c r="B28" s="41" t="s">
        <v>88</v>
      </c>
      <c r="C28" s="41" t="s">
        <v>85</v>
      </c>
      <c r="D28" s="41">
        <v>1</v>
      </c>
      <c r="E28" s="139"/>
      <c r="F28" s="197">
        <v>0</v>
      </c>
      <c r="G28" s="198">
        <f>F28+G27</f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97">
        <f>V25</f>
        <v>17</v>
      </c>
      <c r="Y28" s="198">
        <f>X28+Y27</f>
        <v>20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 spans="1:91" ht="18" customHeight="1" x14ac:dyDescent="0.2">
      <c r="A29" s="191" t="s">
        <v>91</v>
      </c>
      <c r="B29" s="41" t="s">
        <v>90</v>
      </c>
      <c r="C29" s="41" t="s">
        <v>85</v>
      </c>
      <c r="D29" s="41">
        <v>1</v>
      </c>
      <c r="E29" s="139"/>
      <c r="F29" s="199">
        <f>G29-G27</f>
        <v>1</v>
      </c>
      <c r="G29" s="200">
        <f>I26</f>
        <v>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99">
        <f>Y29-Y27</f>
        <v>19</v>
      </c>
      <c r="Y29" s="200">
        <f>MIN(AA26,AD26)</f>
        <v>22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 spans="1:91" ht="18" customHeight="1" x14ac:dyDescent="0.2">
      <c r="A30" s="191" t="s">
        <v>94</v>
      </c>
      <c r="B30" s="41" t="s">
        <v>93</v>
      </c>
      <c r="C30" s="41" t="s">
        <v>85</v>
      </c>
      <c r="D30" s="41">
        <v>1</v>
      </c>
      <c r="E30" s="139"/>
      <c r="F30" s="181">
        <f t="shared" ref="F30:G30" si="29">F29-F28</f>
        <v>1</v>
      </c>
      <c r="G30" s="181">
        <f t="shared" si="29"/>
        <v>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81">
        <f t="shared" ref="X30:Y30" si="30">X29-X28</f>
        <v>2</v>
      </c>
      <c r="Y30" s="181">
        <f t="shared" si="30"/>
        <v>2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spans="1:91" ht="18" customHeight="1" x14ac:dyDescent="0.2">
      <c r="A31" s="191" t="s">
        <v>97</v>
      </c>
      <c r="B31" s="41" t="s">
        <v>96</v>
      </c>
      <c r="C31" s="41" t="s">
        <v>85</v>
      </c>
      <c r="D31" s="41">
        <v>1</v>
      </c>
      <c r="E31" s="13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spans="1:91" ht="18" customHeight="1" x14ac:dyDescent="0.2">
      <c r="A32" s="191" t="s">
        <v>100</v>
      </c>
      <c r="B32" s="41" t="s">
        <v>99</v>
      </c>
      <c r="C32" s="41" t="s">
        <v>96</v>
      </c>
      <c r="D32" s="41">
        <v>1</v>
      </c>
      <c r="E32" s="13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spans="1:91" ht="18" customHeight="1" x14ac:dyDescent="0.2">
      <c r="A33" s="191" t="s">
        <v>102</v>
      </c>
      <c r="B33" s="41" t="s">
        <v>101</v>
      </c>
      <c r="C33" s="41" t="s">
        <v>99</v>
      </c>
      <c r="D33" s="41">
        <v>1</v>
      </c>
      <c r="E33" s="13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spans="1:91" ht="18" customHeight="1" x14ac:dyDescent="0.2">
      <c r="A34" s="191" t="s">
        <v>106</v>
      </c>
      <c r="B34" s="41" t="s">
        <v>105</v>
      </c>
      <c r="C34" s="41" t="s">
        <v>101</v>
      </c>
      <c r="D34" s="41">
        <v>1</v>
      </c>
      <c r="E34" s="13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spans="1:91" ht="18" customHeight="1" x14ac:dyDescent="0.2">
      <c r="A35" s="191" t="s">
        <v>108</v>
      </c>
      <c r="B35" s="41" t="s">
        <v>107</v>
      </c>
      <c r="C35" s="41" t="s">
        <v>105</v>
      </c>
      <c r="D35" s="41">
        <v>1</v>
      </c>
      <c r="E35" s="13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 spans="1:91" ht="18" customHeight="1" x14ac:dyDescent="0.2">
      <c r="A36" s="191" t="s">
        <v>110</v>
      </c>
      <c r="B36" s="41" t="s">
        <v>109</v>
      </c>
      <c r="C36" s="41" t="s">
        <v>107</v>
      </c>
      <c r="D36" s="41">
        <v>1</v>
      </c>
      <c r="E36" s="13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 spans="1:91" ht="12.75" customHeight="1" x14ac:dyDescent="0.2">
      <c r="A37" s="1"/>
      <c r="B37" s="1"/>
      <c r="C37" s="1"/>
      <c r="D37" s="1"/>
      <c r="E37" s="13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 spans="1:91" ht="12.75" customHeight="1" x14ac:dyDescent="0.2">
      <c r="A38" s="1"/>
      <c r="B38" s="1"/>
      <c r="C38" s="1"/>
      <c r="D38" s="1"/>
      <c r="E38" s="13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 spans="1:91" ht="12.75" customHeight="1" x14ac:dyDescent="0.2">
      <c r="A39" s="1"/>
      <c r="B39" s="1"/>
      <c r="C39" s="1"/>
      <c r="D39" s="1"/>
      <c r="E39" s="13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 spans="1:91" ht="12.75" customHeight="1" x14ac:dyDescent="0.2">
      <c r="A40" s="1"/>
      <c r="B40" s="1"/>
      <c r="C40" s="1"/>
      <c r="D40" s="1"/>
      <c r="E40" s="13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 spans="1:91" ht="12.75" customHeight="1" x14ac:dyDescent="0.2">
      <c r="A41" s="1"/>
      <c r="B41" s="1"/>
      <c r="C41" s="1"/>
      <c r="D41" s="1"/>
      <c r="E41" s="13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 spans="1:91" ht="12.75" customHeight="1" x14ac:dyDescent="0.2">
      <c r="A42" s="1"/>
      <c r="B42" s="1"/>
      <c r="C42" s="1"/>
      <c r="D42" s="1"/>
      <c r="E42" s="13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 spans="1:91" ht="12.75" customHeight="1" x14ac:dyDescent="0.2">
      <c r="A43" s="1"/>
      <c r="B43" s="1"/>
      <c r="C43" s="1"/>
      <c r="D43" s="1"/>
      <c r="E43" s="13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 spans="1:91" ht="12.75" customHeight="1" x14ac:dyDescent="0.2">
      <c r="A44" s="1"/>
      <c r="B44" s="1"/>
      <c r="C44" s="1"/>
      <c r="D44" s="1"/>
      <c r="E44" s="13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 spans="1:91" ht="12.75" customHeight="1" x14ac:dyDescent="0.2">
      <c r="A45" s="1"/>
      <c r="B45" s="1"/>
      <c r="C45" s="1"/>
      <c r="D45" s="1"/>
      <c r="E45" s="13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 spans="1:91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 spans="1:91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 spans="1:91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 spans="1:91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 spans="1:91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 spans="1:91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 spans="1:91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 spans="1:91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 spans="1:91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 spans="1:91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 spans="1:91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 spans="1:91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 spans="1:91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 spans="1:91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 spans="1:91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 spans="1:91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 spans="1:91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 spans="1:91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 spans="1:91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 spans="1:91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 spans="1:91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 spans="1:91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 spans="1:91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 spans="1:91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 spans="1:91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 spans="1:91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 spans="1:91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</row>
    <row r="73" spans="1:91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</row>
    <row r="74" spans="1:91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</row>
    <row r="75" spans="1:91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</row>
    <row r="76" spans="1:91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</row>
    <row r="77" spans="1:91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</row>
    <row r="78" spans="1:91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</row>
    <row r="79" spans="1:91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</row>
    <row r="80" spans="1:91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</row>
    <row r="81" spans="1:91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</row>
    <row r="82" spans="1:91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</row>
    <row r="83" spans="1:91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</row>
    <row r="84" spans="1:91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</row>
    <row r="85" spans="1:91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</row>
    <row r="86" spans="1:91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</row>
    <row r="87" spans="1:91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</row>
    <row r="88" spans="1:91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</row>
    <row r="89" spans="1:91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</row>
    <row r="90" spans="1:91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</row>
    <row r="91" spans="1:91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</row>
    <row r="92" spans="1:91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</row>
    <row r="93" spans="1:91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</row>
    <row r="94" spans="1:91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</row>
    <row r="95" spans="1:91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</row>
    <row r="96" spans="1:91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</row>
    <row r="97" spans="1:91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</row>
    <row r="98" spans="1:91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</row>
    <row r="99" spans="1:91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</row>
    <row r="100" spans="1:91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</row>
    <row r="101" spans="1:91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</row>
    <row r="102" spans="1:91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</row>
    <row r="103" spans="1:91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</row>
    <row r="104" spans="1:91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</row>
    <row r="105" spans="1:91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</row>
    <row r="106" spans="1:91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</row>
    <row r="107" spans="1:91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</row>
    <row r="108" spans="1:91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</row>
    <row r="109" spans="1:91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</row>
    <row r="110" spans="1:91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</row>
    <row r="111" spans="1:91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</row>
    <row r="112" spans="1:91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</row>
    <row r="113" spans="1:91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</row>
    <row r="114" spans="1:91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</row>
    <row r="115" spans="1:91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</row>
    <row r="116" spans="1:91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</row>
    <row r="117" spans="1:91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</row>
    <row r="118" spans="1:91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</row>
    <row r="119" spans="1:91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</row>
    <row r="120" spans="1:91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</row>
    <row r="121" spans="1:91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</row>
    <row r="122" spans="1:91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</row>
    <row r="123" spans="1:91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</row>
    <row r="124" spans="1:91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</row>
    <row r="125" spans="1:91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</row>
    <row r="126" spans="1:91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</row>
    <row r="127" spans="1:91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</row>
    <row r="128" spans="1:91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</row>
    <row r="129" spans="1:91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</row>
    <row r="130" spans="1:91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</row>
    <row r="131" spans="1:91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</row>
    <row r="132" spans="1:91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</row>
    <row r="133" spans="1:91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</row>
    <row r="134" spans="1:91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</row>
    <row r="135" spans="1:91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</row>
    <row r="136" spans="1:91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</row>
    <row r="137" spans="1:91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</row>
    <row r="138" spans="1:91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</row>
    <row r="139" spans="1:91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</row>
    <row r="140" spans="1:91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</row>
    <row r="141" spans="1:91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</row>
    <row r="142" spans="1:91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</row>
    <row r="143" spans="1:91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</row>
    <row r="144" spans="1:91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</row>
    <row r="145" spans="1:91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</row>
    <row r="146" spans="1:91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</row>
    <row r="147" spans="1:91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</row>
    <row r="148" spans="1:91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</row>
    <row r="149" spans="1:91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</row>
    <row r="150" spans="1:91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</row>
    <row r="151" spans="1:91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</row>
    <row r="152" spans="1:91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</row>
    <row r="153" spans="1:91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</row>
    <row r="154" spans="1:91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</row>
    <row r="155" spans="1:91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</row>
    <row r="156" spans="1:91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</row>
    <row r="157" spans="1:91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</row>
    <row r="158" spans="1:91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</row>
    <row r="159" spans="1:91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</row>
    <row r="160" spans="1:91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</row>
    <row r="161" spans="1:91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</row>
    <row r="162" spans="1:91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</row>
    <row r="163" spans="1:91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</row>
    <row r="164" spans="1:91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</row>
    <row r="165" spans="1:91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</row>
    <row r="166" spans="1:91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</row>
    <row r="167" spans="1:91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</row>
    <row r="168" spans="1:91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</row>
    <row r="169" spans="1:91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</row>
    <row r="170" spans="1:91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</row>
    <row r="171" spans="1:91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</row>
    <row r="172" spans="1:91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</row>
    <row r="173" spans="1:91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</row>
    <row r="174" spans="1:91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</row>
    <row r="175" spans="1:91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</row>
    <row r="176" spans="1:91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</row>
    <row r="177" spans="1:91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</row>
    <row r="178" spans="1:91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</row>
    <row r="179" spans="1:91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</row>
    <row r="180" spans="1:91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</row>
    <row r="181" spans="1:91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</row>
    <row r="182" spans="1:91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</row>
    <row r="183" spans="1:91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</row>
    <row r="184" spans="1:91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</row>
    <row r="185" spans="1:91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</row>
    <row r="186" spans="1:91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</row>
    <row r="187" spans="1:91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</row>
    <row r="188" spans="1:91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</row>
    <row r="189" spans="1:91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</row>
    <row r="190" spans="1:91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</row>
    <row r="191" spans="1:91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</row>
    <row r="192" spans="1:91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</row>
    <row r="193" spans="1:91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</row>
    <row r="194" spans="1:91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</row>
    <row r="195" spans="1:91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</row>
    <row r="196" spans="1:91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</row>
    <row r="197" spans="1:91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</row>
    <row r="198" spans="1:91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</row>
    <row r="199" spans="1:91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</row>
    <row r="200" spans="1:91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</row>
    <row r="201" spans="1:91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</row>
    <row r="202" spans="1:91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</row>
    <row r="203" spans="1:91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</row>
    <row r="204" spans="1:91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</row>
    <row r="205" spans="1:91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</row>
    <row r="206" spans="1:91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</row>
    <row r="207" spans="1:91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</row>
    <row r="208" spans="1:91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</row>
    <row r="209" spans="1:91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</row>
    <row r="210" spans="1:91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</row>
    <row r="211" spans="1:91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</row>
    <row r="212" spans="1:91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</row>
    <row r="213" spans="1:91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</row>
    <row r="214" spans="1:91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</row>
    <row r="215" spans="1:91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</row>
    <row r="216" spans="1:91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</row>
    <row r="217" spans="1:91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</row>
    <row r="218" spans="1:91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</row>
    <row r="219" spans="1:91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</row>
    <row r="220" spans="1:91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</row>
    <row r="221" spans="1:91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</row>
    <row r="222" spans="1:91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</row>
    <row r="223" spans="1:91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</row>
    <row r="224" spans="1:91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</row>
    <row r="225" spans="1:91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</row>
    <row r="226" spans="1:91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</row>
    <row r="227" spans="1:91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</row>
    <row r="228" spans="1:91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</row>
    <row r="229" spans="1:91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</row>
    <row r="230" spans="1:91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</row>
    <row r="231" spans="1:91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</row>
    <row r="232" spans="1:91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</row>
    <row r="233" spans="1:91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</row>
    <row r="234" spans="1:91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</row>
    <row r="235" spans="1:91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</row>
    <row r="236" spans="1:91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</row>
    <row r="237" spans="1:91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</row>
    <row r="238" spans="1:91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</row>
    <row r="239" spans="1:91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</row>
    <row r="240" spans="1:91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</row>
    <row r="241" spans="1:91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</row>
    <row r="242" spans="1:91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</row>
    <row r="243" spans="1:91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</row>
    <row r="244" spans="1:91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</row>
    <row r="245" spans="1:91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</row>
    <row r="246" spans="1:91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</row>
    <row r="247" spans="1:91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</row>
    <row r="248" spans="1:91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</row>
    <row r="249" spans="1:91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</row>
    <row r="250" spans="1:91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</row>
    <row r="251" spans="1:91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</row>
    <row r="252" spans="1:91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</row>
    <row r="253" spans="1:91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</row>
    <row r="254" spans="1:91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</row>
    <row r="255" spans="1:91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</row>
    <row r="256" spans="1:91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</row>
    <row r="257" spans="1:91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</row>
    <row r="258" spans="1:91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</row>
    <row r="259" spans="1:91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</row>
    <row r="260" spans="1:91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</row>
    <row r="261" spans="1:91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</row>
    <row r="262" spans="1:91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</row>
    <row r="263" spans="1:91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</row>
    <row r="264" spans="1:91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</row>
    <row r="265" spans="1:91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</row>
    <row r="266" spans="1:91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</row>
    <row r="267" spans="1:91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</row>
    <row r="268" spans="1:91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</row>
    <row r="269" spans="1:91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</row>
    <row r="270" spans="1:91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</row>
    <row r="271" spans="1:91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</row>
    <row r="272" spans="1:91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</row>
    <row r="273" spans="1:91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</row>
    <row r="274" spans="1:91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</row>
    <row r="275" spans="1:91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</row>
    <row r="276" spans="1:91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</row>
    <row r="277" spans="1:91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</row>
    <row r="278" spans="1:91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</row>
    <row r="279" spans="1:91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</row>
    <row r="280" spans="1:91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</row>
    <row r="281" spans="1:91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</row>
    <row r="282" spans="1:91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</row>
    <row r="283" spans="1:91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</row>
    <row r="284" spans="1:91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</row>
    <row r="285" spans="1:91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</row>
    <row r="286" spans="1:91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</row>
    <row r="287" spans="1:91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</row>
    <row r="288" spans="1:91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</row>
    <row r="289" spans="1:91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</row>
    <row r="290" spans="1:91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</row>
    <row r="291" spans="1:91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</row>
    <row r="292" spans="1:91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</row>
    <row r="293" spans="1:91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</row>
    <row r="294" spans="1:91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</row>
    <row r="295" spans="1:91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</row>
    <row r="296" spans="1:91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</row>
    <row r="297" spans="1:91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</row>
    <row r="298" spans="1:91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</row>
    <row r="299" spans="1:91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</row>
    <row r="300" spans="1:91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</row>
    <row r="301" spans="1:91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</row>
    <row r="302" spans="1:91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</row>
    <row r="303" spans="1:91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</row>
    <row r="304" spans="1:91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</row>
    <row r="305" spans="1:91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</row>
    <row r="306" spans="1:91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</row>
    <row r="307" spans="1:91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</row>
    <row r="308" spans="1:91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</row>
    <row r="309" spans="1:91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</row>
    <row r="310" spans="1:91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</row>
    <row r="311" spans="1:91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</row>
    <row r="312" spans="1:91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</row>
    <row r="313" spans="1:91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</row>
    <row r="314" spans="1:91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</row>
    <row r="315" spans="1:91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</row>
    <row r="316" spans="1:91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</row>
    <row r="317" spans="1:91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</row>
    <row r="318" spans="1:91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</row>
    <row r="319" spans="1:91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</row>
    <row r="320" spans="1:91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</row>
    <row r="321" spans="1:91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</row>
    <row r="322" spans="1:91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</row>
    <row r="323" spans="1:91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</row>
    <row r="324" spans="1:91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</row>
    <row r="325" spans="1:91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</row>
    <row r="326" spans="1:91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</row>
    <row r="327" spans="1:91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</row>
    <row r="328" spans="1:91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</row>
    <row r="329" spans="1:91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</row>
    <row r="330" spans="1:91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</row>
    <row r="331" spans="1:91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</row>
    <row r="332" spans="1:91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</row>
    <row r="333" spans="1:91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</row>
    <row r="334" spans="1:91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</row>
    <row r="335" spans="1:91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</row>
    <row r="336" spans="1:91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</row>
    <row r="337" spans="1:91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</row>
    <row r="338" spans="1:91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</row>
    <row r="339" spans="1:91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</row>
    <row r="340" spans="1:91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</row>
    <row r="341" spans="1:91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</row>
    <row r="342" spans="1:91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</row>
    <row r="343" spans="1:91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</row>
    <row r="344" spans="1:91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</row>
    <row r="345" spans="1:91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</row>
    <row r="346" spans="1:91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</row>
    <row r="347" spans="1:91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</row>
    <row r="348" spans="1:91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</row>
    <row r="349" spans="1:91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</row>
    <row r="350" spans="1:91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</row>
    <row r="351" spans="1:91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</row>
    <row r="352" spans="1:91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</row>
    <row r="353" spans="1:91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</row>
    <row r="354" spans="1:91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</row>
    <row r="355" spans="1:91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</row>
    <row r="356" spans="1:91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</row>
    <row r="357" spans="1:91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</row>
    <row r="358" spans="1:91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</row>
    <row r="359" spans="1:91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</row>
    <row r="360" spans="1:91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</row>
    <row r="361" spans="1:91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</row>
    <row r="362" spans="1:91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</row>
    <row r="363" spans="1:91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</row>
    <row r="364" spans="1:91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</row>
    <row r="365" spans="1:91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</row>
    <row r="366" spans="1:91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</row>
    <row r="367" spans="1:91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</row>
    <row r="368" spans="1:91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</row>
    <row r="369" spans="1:91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</row>
    <row r="370" spans="1:91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</row>
    <row r="371" spans="1:91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</row>
    <row r="372" spans="1:91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</row>
    <row r="373" spans="1:91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</row>
    <row r="374" spans="1:91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</row>
    <row r="375" spans="1:91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</row>
    <row r="376" spans="1:91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</row>
    <row r="377" spans="1:91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</row>
    <row r="378" spans="1:91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</row>
    <row r="379" spans="1:91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</row>
    <row r="380" spans="1:91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</row>
    <row r="381" spans="1:91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</row>
    <row r="382" spans="1:91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</row>
    <row r="383" spans="1:91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</row>
    <row r="384" spans="1:91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</row>
    <row r="385" spans="1:91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</row>
    <row r="386" spans="1:91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</row>
    <row r="387" spans="1:91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</row>
    <row r="388" spans="1:91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</row>
    <row r="389" spans="1:91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</row>
    <row r="390" spans="1:91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</row>
    <row r="391" spans="1:91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</row>
    <row r="392" spans="1:91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</row>
    <row r="393" spans="1:91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</row>
    <row r="394" spans="1:91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</row>
    <row r="395" spans="1:91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</row>
    <row r="396" spans="1:91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</row>
    <row r="397" spans="1:91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</row>
    <row r="398" spans="1:91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</row>
    <row r="399" spans="1:91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</row>
    <row r="400" spans="1:91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</row>
    <row r="401" spans="1:91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</row>
    <row r="402" spans="1:91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</row>
    <row r="403" spans="1:91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</row>
    <row r="404" spans="1:91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</row>
    <row r="405" spans="1:91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</row>
    <row r="406" spans="1:91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</row>
    <row r="407" spans="1:91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</row>
    <row r="408" spans="1:91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</row>
    <row r="409" spans="1:91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</row>
    <row r="410" spans="1:91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</row>
    <row r="411" spans="1:91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</row>
    <row r="412" spans="1:91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</row>
    <row r="413" spans="1:91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</row>
    <row r="414" spans="1:91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</row>
    <row r="415" spans="1:91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</row>
    <row r="416" spans="1:91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</row>
    <row r="417" spans="1:91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</row>
    <row r="418" spans="1:91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</row>
    <row r="419" spans="1:91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</row>
    <row r="420" spans="1:91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</row>
    <row r="421" spans="1:91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</row>
    <row r="422" spans="1:91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</row>
    <row r="423" spans="1:91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</row>
    <row r="424" spans="1:91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</row>
    <row r="425" spans="1:91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</row>
    <row r="426" spans="1:91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</row>
    <row r="427" spans="1:91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</row>
    <row r="428" spans="1:91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</row>
    <row r="429" spans="1:91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</row>
    <row r="430" spans="1:91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</row>
    <row r="431" spans="1:91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</row>
    <row r="432" spans="1:91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</row>
    <row r="433" spans="1:91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</row>
    <row r="434" spans="1:91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</row>
    <row r="435" spans="1:91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</row>
    <row r="436" spans="1:91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</row>
    <row r="437" spans="1:91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</row>
    <row r="438" spans="1:91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</row>
    <row r="439" spans="1:91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</row>
    <row r="440" spans="1:91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</row>
    <row r="441" spans="1:91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</row>
    <row r="442" spans="1:91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</row>
    <row r="443" spans="1:91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</row>
    <row r="444" spans="1:91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</row>
    <row r="445" spans="1:91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</row>
    <row r="446" spans="1:91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</row>
    <row r="447" spans="1:91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</row>
    <row r="448" spans="1:91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</row>
    <row r="449" spans="1:91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</row>
    <row r="450" spans="1:91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</row>
    <row r="451" spans="1:91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</row>
    <row r="452" spans="1:91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</row>
    <row r="453" spans="1:91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</row>
    <row r="454" spans="1:91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</row>
    <row r="455" spans="1:91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</row>
    <row r="456" spans="1:91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</row>
    <row r="457" spans="1:91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</row>
    <row r="458" spans="1:91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</row>
    <row r="459" spans="1:91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</row>
    <row r="460" spans="1:91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</row>
    <row r="461" spans="1:91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</row>
    <row r="462" spans="1:91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</row>
    <row r="463" spans="1:91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</row>
    <row r="464" spans="1:91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</row>
    <row r="465" spans="1:91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</row>
    <row r="466" spans="1:91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</row>
    <row r="467" spans="1:91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</row>
    <row r="468" spans="1:91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</row>
    <row r="469" spans="1:91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</row>
    <row r="470" spans="1:91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</row>
    <row r="471" spans="1:91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</row>
    <row r="472" spans="1:91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</row>
    <row r="473" spans="1:91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</row>
    <row r="474" spans="1:91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</row>
    <row r="475" spans="1:91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</row>
    <row r="476" spans="1:91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</row>
    <row r="477" spans="1:91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</row>
    <row r="478" spans="1:91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</row>
    <row r="479" spans="1:91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</row>
    <row r="480" spans="1:91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</row>
    <row r="481" spans="1:91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</row>
    <row r="482" spans="1:91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</row>
    <row r="483" spans="1:91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</row>
    <row r="484" spans="1:91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</row>
    <row r="485" spans="1:91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</row>
    <row r="486" spans="1:91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</row>
    <row r="487" spans="1:91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</row>
    <row r="488" spans="1:91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</row>
    <row r="489" spans="1:91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</row>
    <row r="490" spans="1:91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</row>
    <row r="491" spans="1:91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</row>
    <row r="492" spans="1:91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</row>
    <row r="493" spans="1:91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</row>
    <row r="494" spans="1:91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</row>
    <row r="495" spans="1:91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</row>
    <row r="496" spans="1:91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</row>
    <row r="497" spans="1:91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</row>
    <row r="498" spans="1:91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</row>
    <row r="499" spans="1:91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</row>
    <row r="500" spans="1:91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</row>
    <row r="501" spans="1:91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</row>
    <row r="502" spans="1:91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</row>
    <row r="503" spans="1:91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</row>
    <row r="504" spans="1:91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</row>
    <row r="505" spans="1:91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</row>
    <row r="506" spans="1:91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</row>
    <row r="507" spans="1:91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</row>
    <row r="508" spans="1:91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</row>
    <row r="509" spans="1:91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</row>
    <row r="510" spans="1:91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</row>
    <row r="511" spans="1:91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</row>
    <row r="512" spans="1:91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</row>
    <row r="513" spans="1:91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</row>
    <row r="514" spans="1:91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</row>
    <row r="515" spans="1:91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</row>
    <row r="516" spans="1:91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</row>
    <row r="517" spans="1:91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</row>
    <row r="518" spans="1:91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</row>
    <row r="519" spans="1:91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</row>
    <row r="520" spans="1:91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</row>
    <row r="521" spans="1:91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</row>
    <row r="522" spans="1:91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</row>
    <row r="523" spans="1:91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</row>
    <row r="524" spans="1:91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</row>
    <row r="525" spans="1:91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</row>
    <row r="526" spans="1:91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</row>
    <row r="527" spans="1:91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</row>
    <row r="528" spans="1:91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</row>
    <row r="529" spans="1:91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</row>
    <row r="530" spans="1:91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</row>
    <row r="531" spans="1:91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</row>
    <row r="532" spans="1:91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</row>
    <row r="533" spans="1:91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</row>
    <row r="534" spans="1:91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</row>
    <row r="535" spans="1:91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</row>
    <row r="536" spans="1:91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</row>
    <row r="537" spans="1:91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</row>
    <row r="538" spans="1:91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</row>
    <row r="539" spans="1:91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</row>
    <row r="540" spans="1:91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</row>
    <row r="541" spans="1:91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</row>
    <row r="542" spans="1:91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</row>
    <row r="543" spans="1:91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</row>
    <row r="544" spans="1:91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</row>
    <row r="545" spans="1:91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</row>
    <row r="546" spans="1:91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</row>
    <row r="547" spans="1:91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</row>
    <row r="548" spans="1:91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</row>
    <row r="549" spans="1:91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</row>
    <row r="550" spans="1:91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</row>
    <row r="551" spans="1:91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</row>
    <row r="552" spans="1:91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</row>
    <row r="553" spans="1:91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</row>
    <row r="554" spans="1:91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</row>
    <row r="555" spans="1:91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</row>
    <row r="556" spans="1:91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</row>
    <row r="557" spans="1:91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</row>
    <row r="558" spans="1:91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</row>
    <row r="559" spans="1:91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</row>
    <row r="560" spans="1:91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</row>
    <row r="561" spans="1:91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</row>
    <row r="562" spans="1:91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</row>
    <row r="563" spans="1:91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</row>
    <row r="564" spans="1:91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</row>
    <row r="565" spans="1:91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</row>
    <row r="566" spans="1:91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</row>
    <row r="567" spans="1:91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</row>
    <row r="568" spans="1:91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</row>
    <row r="569" spans="1:91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</row>
    <row r="570" spans="1:91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</row>
    <row r="571" spans="1:91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</row>
    <row r="572" spans="1:91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</row>
    <row r="573" spans="1:91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</row>
    <row r="574" spans="1:91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</row>
    <row r="575" spans="1:91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</row>
    <row r="576" spans="1:91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</row>
    <row r="577" spans="1:91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</row>
    <row r="578" spans="1:91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</row>
    <row r="579" spans="1:91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</row>
    <row r="580" spans="1:91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</row>
    <row r="581" spans="1:91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</row>
    <row r="582" spans="1:91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</row>
    <row r="583" spans="1:91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</row>
    <row r="584" spans="1:91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</row>
    <row r="585" spans="1:91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</row>
    <row r="586" spans="1:91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</row>
    <row r="587" spans="1:91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</row>
    <row r="588" spans="1:91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</row>
    <row r="589" spans="1:91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</row>
    <row r="590" spans="1:91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</row>
    <row r="591" spans="1:91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</row>
    <row r="592" spans="1:91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</row>
    <row r="593" spans="1:91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</row>
    <row r="594" spans="1:91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</row>
    <row r="595" spans="1:91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</row>
    <row r="596" spans="1:91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</row>
    <row r="597" spans="1:91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</row>
    <row r="598" spans="1:91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</row>
    <row r="599" spans="1:91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</row>
    <row r="600" spans="1:91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</row>
    <row r="601" spans="1:91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</row>
    <row r="602" spans="1:91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</row>
    <row r="603" spans="1:91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</row>
    <row r="604" spans="1:91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</row>
    <row r="605" spans="1:91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</row>
    <row r="606" spans="1:91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</row>
    <row r="607" spans="1:91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</row>
    <row r="608" spans="1:91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</row>
    <row r="609" spans="1:91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</row>
    <row r="610" spans="1:91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</row>
    <row r="611" spans="1:91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</row>
    <row r="612" spans="1:91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</row>
    <row r="613" spans="1:91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</row>
    <row r="614" spans="1:91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</row>
    <row r="615" spans="1:91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</row>
    <row r="616" spans="1:91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</row>
    <row r="617" spans="1:91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</row>
    <row r="618" spans="1:91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</row>
    <row r="619" spans="1:91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</row>
    <row r="620" spans="1:91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</row>
    <row r="621" spans="1:91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</row>
    <row r="622" spans="1:91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</row>
    <row r="623" spans="1:91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</row>
    <row r="624" spans="1:91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</row>
    <row r="625" spans="1:91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</row>
    <row r="626" spans="1:91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</row>
    <row r="627" spans="1:91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</row>
    <row r="628" spans="1:91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</row>
    <row r="629" spans="1:91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</row>
    <row r="630" spans="1:91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</row>
    <row r="631" spans="1:91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</row>
    <row r="632" spans="1:91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</row>
    <row r="633" spans="1:91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</row>
    <row r="634" spans="1:91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</row>
    <row r="635" spans="1:91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</row>
    <row r="636" spans="1:91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</row>
    <row r="637" spans="1:91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</row>
    <row r="638" spans="1:91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</row>
    <row r="639" spans="1:91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</row>
    <row r="640" spans="1:91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</row>
    <row r="641" spans="1:91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</row>
    <row r="642" spans="1:91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</row>
    <row r="643" spans="1:91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</row>
    <row r="644" spans="1:91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</row>
    <row r="645" spans="1:91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</row>
    <row r="646" spans="1:91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</row>
    <row r="647" spans="1:91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</row>
    <row r="648" spans="1:91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</row>
    <row r="649" spans="1:91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</row>
    <row r="650" spans="1:91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</row>
    <row r="651" spans="1:91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</row>
    <row r="652" spans="1:91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</row>
    <row r="653" spans="1:91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</row>
    <row r="654" spans="1:91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</row>
    <row r="655" spans="1:91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</row>
    <row r="656" spans="1:91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</row>
    <row r="657" spans="1:91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</row>
    <row r="658" spans="1:91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</row>
    <row r="659" spans="1:91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</row>
    <row r="660" spans="1:91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</row>
    <row r="661" spans="1:91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</row>
    <row r="662" spans="1:91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</row>
    <row r="663" spans="1:91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</row>
    <row r="664" spans="1:91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</row>
    <row r="665" spans="1:91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</row>
    <row r="666" spans="1:91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</row>
    <row r="667" spans="1:91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</row>
    <row r="668" spans="1:91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</row>
    <row r="669" spans="1:91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</row>
    <row r="670" spans="1:91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</row>
    <row r="671" spans="1:91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</row>
    <row r="672" spans="1:91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</row>
    <row r="673" spans="1:91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</row>
    <row r="674" spans="1:91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</row>
    <row r="675" spans="1:91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</row>
    <row r="676" spans="1:91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</row>
    <row r="677" spans="1:91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</row>
    <row r="678" spans="1:91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</row>
    <row r="679" spans="1:91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</row>
    <row r="680" spans="1:91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</row>
    <row r="681" spans="1:91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</row>
    <row r="682" spans="1:91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</row>
    <row r="683" spans="1:91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</row>
    <row r="684" spans="1:91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</row>
    <row r="685" spans="1:91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</row>
    <row r="686" spans="1:91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</row>
    <row r="687" spans="1:91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</row>
    <row r="688" spans="1:91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</row>
    <row r="689" spans="1:91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</row>
    <row r="690" spans="1:91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</row>
    <row r="691" spans="1:91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</row>
    <row r="692" spans="1:91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</row>
    <row r="693" spans="1:91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</row>
    <row r="694" spans="1:91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</row>
    <row r="695" spans="1:91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</row>
    <row r="696" spans="1:91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</row>
    <row r="697" spans="1:91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</row>
    <row r="698" spans="1:91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</row>
    <row r="699" spans="1:91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</row>
    <row r="700" spans="1:91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</row>
    <row r="701" spans="1:91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</row>
    <row r="702" spans="1:91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</row>
    <row r="703" spans="1:91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</row>
    <row r="704" spans="1:91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</row>
    <row r="705" spans="1:91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</row>
    <row r="706" spans="1:91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</row>
    <row r="707" spans="1:91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</row>
    <row r="708" spans="1:91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</row>
    <row r="709" spans="1:91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</row>
    <row r="710" spans="1:91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</row>
    <row r="711" spans="1:91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</row>
    <row r="712" spans="1:91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</row>
    <row r="713" spans="1:91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</row>
    <row r="714" spans="1:91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</row>
    <row r="715" spans="1:91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</row>
    <row r="716" spans="1:91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</row>
    <row r="717" spans="1:91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</row>
    <row r="718" spans="1:91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</row>
    <row r="719" spans="1:91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</row>
    <row r="720" spans="1:91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</row>
    <row r="721" spans="1:91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</row>
    <row r="722" spans="1:91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</row>
    <row r="723" spans="1:91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</row>
    <row r="724" spans="1:91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</row>
    <row r="725" spans="1:91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</row>
    <row r="726" spans="1:91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</row>
    <row r="727" spans="1:91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</row>
    <row r="728" spans="1:91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</row>
    <row r="729" spans="1:91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</row>
    <row r="730" spans="1:91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</row>
    <row r="731" spans="1:91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</row>
    <row r="732" spans="1:91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</row>
    <row r="733" spans="1:91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</row>
    <row r="734" spans="1:91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</row>
    <row r="735" spans="1:91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</row>
    <row r="736" spans="1:91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</row>
    <row r="737" spans="1:91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</row>
    <row r="738" spans="1:91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</row>
    <row r="739" spans="1:91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</row>
    <row r="740" spans="1:91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</row>
    <row r="741" spans="1:91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</row>
    <row r="742" spans="1:91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</row>
    <row r="743" spans="1:91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</row>
    <row r="744" spans="1:91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</row>
    <row r="745" spans="1:91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</row>
    <row r="746" spans="1:91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</row>
    <row r="747" spans="1:91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</row>
    <row r="748" spans="1:91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</row>
    <row r="749" spans="1:91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</row>
    <row r="750" spans="1:91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</row>
    <row r="751" spans="1:91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</row>
    <row r="752" spans="1:91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</row>
    <row r="753" spans="1:91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</row>
    <row r="754" spans="1:91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</row>
    <row r="755" spans="1:91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</row>
    <row r="756" spans="1:91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</row>
    <row r="757" spans="1:91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</row>
    <row r="758" spans="1:91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</row>
    <row r="759" spans="1:91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</row>
    <row r="760" spans="1:91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</row>
    <row r="761" spans="1:91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</row>
    <row r="762" spans="1:91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</row>
    <row r="763" spans="1:91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</row>
    <row r="764" spans="1:91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</row>
    <row r="765" spans="1:91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</row>
    <row r="766" spans="1:91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</row>
    <row r="767" spans="1:91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</row>
    <row r="768" spans="1:91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</row>
    <row r="769" spans="1:91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</row>
    <row r="770" spans="1:91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</row>
    <row r="771" spans="1:91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</row>
    <row r="772" spans="1:91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</row>
    <row r="773" spans="1:91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</row>
    <row r="774" spans="1:91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</row>
    <row r="775" spans="1:91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</row>
    <row r="776" spans="1:91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</row>
    <row r="777" spans="1:91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</row>
    <row r="778" spans="1:91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</row>
    <row r="779" spans="1:91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</row>
    <row r="780" spans="1:91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</row>
    <row r="781" spans="1:91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</row>
    <row r="782" spans="1:91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</row>
    <row r="783" spans="1:91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</row>
    <row r="784" spans="1:91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</row>
    <row r="785" spans="1:91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</row>
    <row r="786" spans="1:91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</row>
    <row r="787" spans="1:91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</row>
    <row r="788" spans="1:91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</row>
    <row r="789" spans="1:91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</row>
    <row r="790" spans="1:91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</row>
    <row r="791" spans="1:91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</row>
    <row r="792" spans="1:91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</row>
    <row r="793" spans="1:91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</row>
    <row r="794" spans="1:91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</row>
    <row r="795" spans="1:91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</row>
    <row r="796" spans="1:91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</row>
    <row r="797" spans="1:91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</row>
    <row r="798" spans="1:91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</row>
    <row r="799" spans="1:91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</row>
    <row r="800" spans="1:91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</row>
    <row r="801" spans="1:91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</row>
    <row r="802" spans="1:91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</row>
    <row r="803" spans="1:91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</row>
    <row r="804" spans="1:91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</row>
    <row r="805" spans="1:91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</row>
    <row r="806" spans="1:91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</row>
    <row r="807" spans="1:91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</row>
    <row r="808" spans="1:91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</row>
    <row r="809" spans="1:91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</row>
    <row r="810" spans="1:91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</row>
    <row r="811" spans="1:91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</row>
    <row r="812" spans="1:91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</row>
    <row r="813" spans="1:91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</row>
    <row r="814" spans="1:91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</row>
    <row r="815" spans="1:91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</row>
    <row r="816" spans="1:91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</row>
    <row r="817" spans="1:91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</row>
    <row r="818" spans="1:91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</row>
    <row r="819" spans="1:91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</row>
    <row r="820" spans="1:91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</row>
    <row r="821" spans="1:91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</row>
    <row r="822" spans="1:91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</row>
    <row r="823" spans="1:91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</row>
    <row r="824" spans="1:91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</row>
    <row r="825" spans="1:91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</row>
    <row r="826" spans="1:91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</row>
    <row r="827" spans="1:91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</row>
    <row r="828" spans="1:91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</row>
    <row r="829" spans="1:91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</row>
    <row r="830" spans="1:91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</row>
    <row r="831" spans="1:91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</row>
    <row r="832" spans="1:91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</row>
    <row r="833" spans="1:91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</row>
    <row r="834" spans="1:91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</row>
    <row r="835" spans="1:91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</row>
    <row r="836" spans="1:91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</row>
    <row r="837" spans="1:91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</row>
    <row r="838" spans="1:91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</row>
    <row r="839" spans="1:91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</row>
    <row r="840" spans="1:91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</row>
    <row r="841" spans="1:91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</row>
    <row r="842" spans="1:91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</row>
    <row r="843" spans="1:91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</row>
    <row r="844" spans="1:91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</row>
    <row r="845" spans="1:91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</row>
    <row r="846" spans="1:91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</row>
    <row r="847" spans="1:91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</row>
    <row r="848" spans="1:91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</row>
    <row r="849" spans="1:91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</row>
    <row r="850" spans="1:91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</row>
    <row r="851" spans="1:91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</row>
    <row r="852" spans="1:91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</row>
    <row r="853" spans="1:91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</row>
    <row r="854" spans="1:91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</row>
    <row r="855" spans="1:91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</row>
    <row r="856" spans="1:91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</row>
    <row r="857" spans="1:91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</row>
    <row r="858" spans="1:91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</row>
    <row r="859" spans="1:91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</row>
    <row r="860" spans="1:91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</row>
    <row r="861" spans="1:91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</row>
    <row r="862" spans="1:91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</row>
    <row r="863" spans="1:91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</row>
    <row r="864" spans="1:91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</row>
    <row r="865" spans="1:91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</row>
    <row r="866" spans="1:91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</row>
    <row r="867" spans="1:91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</row>
    <row r="868" spans="1:91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</row>
    <row r="869" spans="1:91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</row>
    <row r="870" spans="1:91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</row>
    <row r="871" spans="1:91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</row>
    <row r="872" spans="1:91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</row>
    <row r="873" spans="1:91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</row>
    <row r="874" spans="1:91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</row>
    <row r="875" spans="1:91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</row>
    <row r="876" spans="1:91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</row>
    <row r="877" spans="1:91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</row>
    <row r="878" spans="1:91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</row>
    <row r="879" spans="1:91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</row>
    <row r="880" spans="1:91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</row>
    <row r="881" spans="1:91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</row>
    <row r="882" spans="1:91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</row>
    <row r="883" spans="1:91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</row>
    <row r="884" spans="1:91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</row>
    <row r="885" spans="1:91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</row>
    <row r="886" spans="1:91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</row>
    <row r="887" spans="1:91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</row>
    <row r="888" spans="1:91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</row>
    <row r="889" spans="1:91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</row>
    <row r="890" spans="1:91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</row>
    <row r="891" spans="1:91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</row>
    <row r="892" spans="1:91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</row>
    <row r="893" spans="1:91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</row>
    <row r="894" spans="1:91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</row>
    <row r="895" spans="1:91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</row>
    <row r="896" spans="1:91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</row>
    <row r="897" spans="1:91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</row>
    <row r="898" spans="1:91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</row>
    <row r="899" spans="1:91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</row>
    <row r="900" spans="1:91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</row>
    <row r="901" spans="1:91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</row>
    <row r="902" spans="1:91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</row>
    <row r="903" spans="1:91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</row>
    <row r="904" spans="1:91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</row>
    <row r="905" spans="1:91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</row>
    <row r="906" spans="1:91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</row>
    <row r="907" spans="1:91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</row>
    <row r="908" spans="1:91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</row>
    <row r="909" spans="1:91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</row>
    <row r="910" spans="1:91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</row>
    <row r="911" spans="1:91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</row>
    <row r="912" spans="1:91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</row>
    <row r="913" spans="1:91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</row>
    <row r="914" spans="1:91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</row>
    <row r="915" spans="1:91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</row>
    <row r="916" spans="1:91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</row>
    <row r="917" spans="1:91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</row>
    <row r="918" spans="1:91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</row>
    <row r="919" spans="1:91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</row>
    <row r="920" spans="1:91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</row>
    <row r="921" spans="1:91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</row>
    <row r="922" spans="1:91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</row>
    <row r="923" spans="1:91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</row>
    <row r="924" spans="1:91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</row>
    <row r="925" spans="1:91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</row>
    <row r="926" spans="1:91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</row>
    <row r="927" spans="1:91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</row>
    <row r="928" spans="1:91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</row>
    <row r="929" spans="1:91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</row>
    <row r="930" spans="1:91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</row>
    <row r="931" spans="1:91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</row>
    <row r="932" spans="1:91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</row>
    <row r="933" spans="1:91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</row>
    <row r="934" spans="1:91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</row>
    <row r="935" spans="1:91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</row>
    <row r="936" spans="1:91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</row>
    <row r="937" spans="1:91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</row>
    <row r="938" spans="1:91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</row>
    <row r="939" spans="1:91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</row>
    <row r="940" spans="1:91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</row>
    <row r="941" spans="1:91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</row>
    <row r="942" spans="1:91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</row>
    <row r="943" spans="1:91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</row>
    <row r="944" spans="1:91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</row>
    <row r="945" spans="1:91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</row>
    <row r="946" spans="1:91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</row>
    <row r="947" spans="1:91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</row>
    <row r="948" spans="1:91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</row>
    <row r="949" spans="1:91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</row>
    <row r="950" spans="1:91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</row>
    <row r="951" spans="1:91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</row>
    <row r="952" spans="1:91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</row>
    <row r="953" spans="1:91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</row>
    <row r="954" spans="1:91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</row>
    <row r="955" spans="1:91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</row>
    <row r="956" spans="1:91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</row>
    <row r="957" spans="1:91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</row>
    <row r="958" spans="1:91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</row>
    <row r="959" spans="1:91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</row>
    <row r="960" spans="1:91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</row>
    <row r="961" spans="1:91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</row>
    <row r="962" spans="1:91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</row>
    <row r="963" spans="1:91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</row>
    <row r="964" spans="1:91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</row>
    <row r="965" spans="1:91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</row>
    <row r="966" spans="1:91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</row>
    <row r="967" spans="1:91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</row>
    <row r="968" spans="1:91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</row>
    <row r="969" spans="1:91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</row>
    <row r="970" spans="1:91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</row>
    <row r="971" spans="1:91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</row>
    <row r="972" spans="1:91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</row>
    <row r="973" spans="1:91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</row>
    <row r="974" spans="1:91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</row>
    <row r="975" spans="1:91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</row>
    <row r="976" spans="1:91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</row>
    <row r="977" spans="1:91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</row>
    <row r="978" spans="1:91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</row>
    <row r="979" spans="1:91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</row>
    <row r="980" spans="1:91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</row>
    <row r="981" spans="1:91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</row>
    <row r="982" spans="1:91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</row>
    <row r="983" spans="1:91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</row>
    <row r="984" spans="1:91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</row>
    <row r="985" spans="1:91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</row>
    <row r="986" spans="1:91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</row>
    <row r="987" spans="1:91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</row>
    <row r="988" spans="1:91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</row>
    <row r="989" spans="1:91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</row>
    <row r="990" spans="1:91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</row>
    <row r="991" spans="1:91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</row>
    <row r="992" spans="1:91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</row>
    <row r="993" spans="1:91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</row>
    <row r="994" spans="1:91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</row>
    <row r="995" spans="1:91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</row>
    <row r="996" spans="1:91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</row>
    <row r="997" spans="1:91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</row>
    <row r="998" spans="1:91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</row>
    <row r="999" spans="1:91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</row>
    <row r="1000" spans="1:91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</row>
  </sheetData>
  <conditionalFormatting sqref="F24:G24">
    <cfRule type="cellIs" dxfId="40" priority="1" operator="equal">
      <formula>0</formula>
    </cfRule>
  </conditionalFormatting>
  <conditionalFormatting sqref="F30:G30">
    <cfRule type="cellIs" dxfId="39" priority="2" operator="equal">
      <formula>0</formula>
    </cfRule>
  </conditionalFormatting>
  <conditionalFormatting sqref="I27:J27">
    <cfRule type="cellIs" dxfId="38" priority="3" operator="equal">
      <formula>0</formula>
    </cfRule>
  </conditionalFormatting>
  <conditionalFormatting sqref="L27:M27">
    <cfRule type="cellIs" dxfId="37" priority="4" operator="equal">
      <formula>0</formula>
    </cfRule>
  </conditionalFormatting>
  <conditionalFormatting sqref="M4">
    <cfRule type="cellIs" dxfId="36" priority="5" operator="equal">
      <formula>0</formula>
    </cfRule>
  </conditionalFormatting>
  <conditionalFormatting sqref="O27:P27">
    <cfRule type="cellIs" dxfId="35" priority="6" operator="equal">
      <formula>0</formula>
    </cfRule>
  </conditionalFormatting>
  <conditionalFormatting sqref="R27:S27">
    <cfRule type="cellIs" dxfId="34" priority="7" operator="equal">
      <formula>0</formula>
    </cfRule>
  </conditionalFormatting>
  <conditionalFormatting sqref="U27:V27">
    <cfRule type="cellIs" dxfId="33" priority="8" operator="equal">
      <formula>0</formula>
    </cfRule>
  </conditionalFormatting>
  <conditionalFormatting sqref="X24:Y24">
    <cfRule type="cellIs" dxfId="32" priority="9" operator="equal">
      <formula>0</formula>
    </cfRule>
  </conditionalFormatting>
  <conditionalFormatting sqref="X30:Y30">
    <cfRule type="cellIs" dxfId="31" priority="10" operator="equal">
      <formula>0</formula>
    </cfRule>
  </conditionalFormatting>
  <conditionalFormatting sqref="AA27:AB27">
    <cfRule type="cellIs" dxfId="30" priority="11" operator="equal">
      <formula>0</formula>
    </cfRule>
  </conditionalFormatting>
  <conditionalFormatting sqref="AD27:AE27">
    <cfRule type="cellIs" dxfId="29" priority="12" operator="equal">
      <formula>0</formula>
    </cfRule>
  </conditionalFormatting>
  <conditionalFormatting sqref="AG27:AH27">
    <cfRule type="cellIs" dxfId="28" priority="13" operator="equal">
      <formula>0</formula>
    </cfRule>
  </conditionalFormatting>
  <conditionalFormatting sqref="AJ27:AK27">
    <cfRule type="cellIs" dxfId="27" priority="14" operator="equal">
      <formula>0</formula>
    </cfRule>
  </conditionalFormatting>
  <conditionalFormatting sqref="AM27:AN27">
    <cfRule type="cellIs" dxfId="26" priority="15" operator="equal">
      <formula>0</formula>
    </cfRule>
  </conditionalFormatting>
  <conditionalFormatting sqref="AP27:AQ27">
    <cfRule type="cellIs" dxfId="25" priority="16" operator="equal">
      <formula>0</formula>
    </cfRule>
  </conditionalFormatting>
  <conditionalFormatting sqref="AS27:AT27">
    <cfRule type="cellIs" dxfId="24" priority="17" operator="equal">
      <formula>0</formula>
    </cfRule>
  </conditionalFormatting>
  <conditionalFormatting sqref="AV27:AW27">
    <cfRule type="cellIs" dxfId="23" priority="18" operator="equal">
      <formula>0</formula>
    </cfRule>
  </conditionalFormatting>
  <conditionalFormatting sqref="AY27:AZ27">
    <cfRule type="cellIs" dxfId="22" priority="19" operator="equal">
      <formula>0</formula>
    </cfRule>
  </conditionalFormatting>
  <conditionalFormatting sqref="BB27:BC27">
    <cfRule type="cellIs" dxfId="21" priority="20" operator="equal">
      <formula>0</formula>
    </cfRule>
  </conditionalFormatting>
  <conditionalFormatting sqref="BE27:BF27">
    <cfRule type="cellIs" dxfId="20" priority="21" operator="equal">
      <formula>0</formula>
    </cfRule>
  </conditionalFormatting>
  <conditionalFormatting sqref="BH27:BI27">
    <cfRule type="cellIs" dxfId="19" priority="22" operator="equal">
      <formula>0</formula>
    </cfRule>
  </conditionalFormatting>
  <conditionalFormatting sqref="BK27:BL27">
    <cfRule type="cellIs" dxfId="18" priority="23" operator="equal">
      <formula>0</formula>
    </cfRule>
  </conditionalFormatting>
  <conditionalFormatting sqref="BN27:BO27">
    <cfRule type="cellIs" dxfId="17" priority="24" operator="equal">
      <formula>0</formula>
    </cfRule>
  </conditionalFormatting>
  <conditionalFormatting sqref="BQ27:BR27">
    <cfRule type="cellIs" dxfId="16" priority="25" operator="equal">
      <formula>0</formula>
    </cfRule>
  </conditionalFormatting>
  <conditionalFormatting sqref="BT27:BU27">
    <cfRule type="cellIs" dxfId="15" priority="26" operator="equal">
      <formula>0</formula>
    </cfRule>
  </conditionalFormatting>
  <conditionalFormatting sqref="BW27:BX27">
    <cfRule type="cellIs" dxfId="14" priority="27" operator="equal">
      <formula>0</formula>
    </cfRule>
  </conditionalFormatting>
  <conditionalFormatting sqref="BZ27:CA27">
    <cfRule type="cellIs" dxfId="13" priority="28" operator="equal">
      <formula>0</formula>
    </cfRule>
  </conditionalFormatting>
  <conditionalFormatting sqref="CC27:CD27">
    <cfRule type="cellIs" dxfId="12" priority="29" operator="equal">
      <formula>0</formula>
    </cfRule>
  </conditionalFormatting>
  <conditionalFormatting sqref="CF27:CG27">
    <cfRule type="cellIs" dxfId="11" priority="30" operator="equal">
      <formula>0</formula>
    </cfRule>
  </conditionalFormatting>
  <conditionalFormatting sqref="CI27:CJ27">
    <cfRule type="cellIs" dxfId="10" priority="31" operator="equal">
      <formula>0</formula>
    </cfRule>
  </conditionalFormatting>
  <conditionalFormatting sqref="CL27:CM27">
    <cfRule type="cellIs" dxfId="9" priority="32" operator="equal">
      <formula>0</formula>
    </cfRule>
  </conditionalFormatting>
  <pageMargins left="0.511811024" right="0.511811024" top="0.78740157499999996" bottom="0.78740157499999996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AF69"/>
    <pageSetUpPr fitToPage="1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2.5703125" customWidth="1"/>
    <col min="2" max="2" width="9.28515625" customWidth="1"/>
    <col min="3" max="3" width="13.28515625" customWidth="1"/>
    <col min="4" max="4" width="24.7109375" customWidth="1"/>
    <col min="5" max="11" width="14.7109375" customWidth="1"/>
    <col min="12" max="26" width="8.5703125" customWidth="1"/>
  </cols>
  <sheetData>
    <row r="1" spans="1:26" ht="15.75" customHeight="1" x14ac:dyDescent="0.25">
      <c r="A1" s="202"/>
      <c r="B1" s="202"/>
      <c r="C1" s="203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 spans="1:26" ht="15.75" customHeight="1" x14ac:dyDescent="0.2">
      <c r="A2" s="205"/>
      <c r="B2" s="206" t="s">
        <v>263</v>
      </c>
      <c r="C2" s="206"/>
      <c r="D2" s="207"/>
      <c r="E2" s="207"/>
      <c r="F2" s="207"/>
      <c r="G2" s="207"/>
      <c r="H2" s="207"/>
      <c r="I2" s="208"/>
      <c r="J2" s="208" t="s">
        <v>264</v>
      </c>
      <c r="K2" s="209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</row>
    <row r="3" spans="1:26" ht="15.75" customHeight="1" x14ac:dyDescent="0.25">
      <c r="A3" s="204"/>
      <c r="B3" s="210"/>
      <c r="C3" s="211"/>
      <c r="D3" s="212"/>
      <c r="E3" s="212"/>
      <c r="F3" s="212"/>
      <c r="G3" s="212"/>
      <c r="H3" s="212"/>
      <c r="I3" s="212"/>
      <c r="J3" s="212"/>
      <c r="K3" s="212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</row>
    <row r="4" spans="1:26" ht="15.75" customHeight="1" x14ac:dyDescent="0.3">
      <c r="A4" s="213"/>
      <c r="B4" s="214"/>
      <c r="C4" s="215">
        <v>1</v>
      </c>
      <c r="D4" s="216" t="s">
        <v>265</v>
      </c>
      <c r="E4" s="1"/>
      <c r="F4" s="217" t="s">
        <v>266</v>
      </c>
      <c r="G4" s="218"/>
      <c r="H4" s="218"/>
      <c r="I4" s="218"/>
      <c r="J4" s="218"/>
      <c r="K4" s="218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 spans="1:26" ht="15.75" customHeight="1" x14ac:dyDescent="0.3">
      <c r="A5" s="213"/>
      <c r="B5" s="214"/>
      <c r="C5" s="215">
        <f t="shared" ref="C5:C8" si="0">C4+1</f>
        <v>2</v>
      </c>
      <c r="D5" s="216" t="s">
        <v>267</v>
      </c>
      <c r="E5" s="1"/>
      <c r="F5" s="352" t="s">
        <v>268</v>
      </c>
      <c r="G5" s="336"/>
      <c r="H5" s="336"/>
      <c r="I5" s="336"/>
      <c r="J5" s="336"/>
      <c r="K5" s="336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</row>
    <row r="6" spans="1:26" ht="15.75" customHeight="1" x14ac:dyDescent="0.3">
      <c r="A6" s="213"/>
      <c r="B6" s="214"/>
      <c r="C6" s="215">
        <f t="shared" si="0"/>
        <v>3</v>
      </c>
      <c r="D6" s="216" t="s">
        <v>269</v>
      </c>
      <c r="E6" s="1"/>
      <c r="F6" s="352" t="s">
        <v>270</v>
      </c>
      <c r="G6" s="336"/>
      <c r="H6" s="336"/>
      <c r="I6" s="336"/>
      <c r="J6" s="336"/>
      <c r="K6" s="336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</row>
    <row r="7" spans="1:26" ht="15.75" customHeight="1" x14ac:dyDescent="0.3">
      <c r="A7" s="213"/>
      <c r="B7" s="214"/>
      <c r="C7" s="215">
        <f t="shared" si="0"/>
        <v>4</v>
      </c>
      <c r="D7" s="216" t="s">
        <v>271</v>
      </c>
      <c r="E7" s="1"/>
      <c r="F7" s="352" t="s">
        <v>272</v>
      </c>
      <c r="G7" s="336"/>
      <c r="H7" s="336"/>
      <c r="I7" s="336"/>
      <c r="J7" s="336"/>
      <c r="K7" s="336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</row>
    <row r="8" spans="1:26" ht="15.75" customHeight="1" x14ac:dyDescent="0.3">
      <c r="A8" s="213"/>
      <c r="B8" s="214"/>
      <c r="C8" s="215">
        <f t="shared" si="0"/>
        <v>5</v>
      </c>
      <c r="D8" s="216" t="s">
        <v>273</v>
      </c>
      <c r="E8" s="1"/>
      <c r="F8" s="217" t="s">
        <v>274</v>
      </c>
      <c r="G8" s="1"/>
      <c r="H8" s="218"/>
      <c r="I8" s="218"/>
      <c r="J8" s="218"/>
      <c r="K8" s="218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</row>
    <row r="9" spans="1:26" ht="15.75" customHeight="1" x14ac:dyDescent="0.3">
      <c r="A9" s="213"/>
      <c r="B9" s="214"/>
      <c r="C9" s="215"/>
      <c r="D9" s="219"/>
      <c r="E9" s="1"/>
      <c r="F9" s="217"/>
      <c r="G9" s="1"/>
      <c r="H9" s="218"/>
      <c r="I9" s="218"/>
      <c r="J9" s="218"/>
      <c r="K9" s="218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</row>
    <row r="10" spans="1:26" ht="15.75" customHeight="1" x14ac:dyDescent="0.25">
      <c r="A10" s="204"/>
      <c r="B10" s="220"/>
      <c r="C10" s="221"/>
      <c r="D10" s="222" t="s">
        <v>275</v>
      </c>
      <c r="E10" s="223" t="s">
        <v>276</v>
      </c>
      <c r="F10" s="222"/>
      <c r="G10" s="222"/>
      <c r="H10" s="222"/>
      <c r="I10" s="222"/>
      <c r="J10" s="222"/>
      <c r="K10" s="222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</row>
    <row r="11" spans="1:26" ht="15.75" customHeight="1" x14ac:dyDescent="0.25">
      <c r="A11" s="204"/>
      <c r="B11" s="224"/>
      <c r="C11" s="225"/>
      <c r="D11" s="226"/>
      <c r="E11" s="226"/>
      <c r="F11" s="226"/>
      <c r="G11" s="226"/>
      <c r="H11" s="226"/>
      <c r="I11" s="226"/>
      <c r="J11" s="226"/>
      <c r="K11" s="226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 spans="1:26" ht="15.75" customHeight="1" x14ac:dyDescent="0.25">
      <c r="A12" s="204"/>
      <c r="B12" s="203"/>
      <c r="C12" s="203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</row>
    <row r="13" spans="1:26" ht="15.75" customHeight="1" x14ac:dyDescent="0.25">
      <c r="A13" s="204"/>
      <c r="B13" s="203"/>
      <c r="C13" s="203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</row>
    <row r="14" spans="1:26" ht="15.75" customHeight="1" x14ac:dyDescent="0.25">
      <c r="A14" s="204"/>
      <c r="B14" s="353" t="s">
        <v>277</v>
      </c>
      <c r="C14" s="346"/>
      <c r="D14" s="346"/>
      <c r="E14" s="346"/>
      <c r="F14" s="346"/>
      <c r="G14" s="346"/>
      <c r="H14" s="346"/>
      <c r="I14" s="346"/>
      <c r="J14" s="346"/>
      <c r="K14" s="347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</row>
    <row r="15" spans="1:26" ht="15.75" customHeight="1" x14ac:dyDescent="0.25">
      <c r="A15" s="204"/>
      <c r="B15" s="227" t="s">
        <v>278</v>
      </c>
      <c r="C15" s="227" t="s">
        <v>279</v>
      </c>
      <c r="D15" s="227" t="s">
        <v>280</v>
      </c>
      <c r="E15" s="354" t="s">
        <v>281</v>
      </c>
      <c r="F15" s="349"/>
      <c r="G15" s="349"/>
      <c r="H15" s="349"/>
      <c r="I15" s="349"/>
      <c r="J15" s="349"/>
      <c r="K15" s="350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</row>
    <row r="16" spans="1:26" ht="15.75" customHeight="1" x14ac:dyDescent="0.25">
      <c r="A16" s="204"/>
      <c r="B16" s="228">
        <v>1</v>
      </c>
      <c r="C16" s="229">
        <v>45216</v>
      </c>
      <c r="D16" s="230"/>
      <c r="E16" s="355"/>
      <c r="F16" s="349"/>
      <c r="G16" s="349"/>
      <c r="H16" s="349"/>
      <c r="I16" s="349"/>
      <c r="J16" s="349"/>
      <c r="K16" s="350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5.75" customHeight="1" x14ac:dyDescent="0.25">
      <c r="A17" s="204"/>
      <c r="B17" s="228">
        <v>2</v>
      </c>
      <c r="C17" s="231">
        <v>45217</v>
      </c>
      <c r="D17" s="149"/>
      <c r="E17" s="355"/>
      <c r="F17" s="349"/>
      <c r="G17" s="349"/>
      <c r="H17" s="349"/>
      <c r="I17" s="349"/>
      <c r="J17" s="349"/>
      <c r="K17" s="350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</row>
    <row r="18" spans="1:26" ht="15.75" customHeight="1" x14ac:dyDescent="0.25">
      <c r="A18" s="204"/>
      <c r="B18" s="228"/>
      <c r="C18" s="228"/>
      <c r="D18" s="228"/>
      <c r="E18" s="355"/>
      <c r="F18" s="349"/>
      <c r="G18" s="349"/>
      <c r="H18" s="349"/>
      <c r="I18" s="349"/>
      <c r="J18" s="349"/>
      <c r="K18" s="350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</row>
    <row r="19" spans="1:26" ht="15.75" customHeight="1" x14ac:dyDescent="0.25">
      <c r="A19" s="204"/>
      <c r="B19" s="203"/>
      <c r="C19" s="203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</row>
    <row r="20" spans="1:26" ht="15.75" customHeight="1" x14ac:dyDescent="0.25">
      <c r="A20" s="127"/>
      <c r="B20" s="353" t="s">
        <v>265</v>
      </c>
      <c r="C20" s="346"/>
      <c r="D20" s="346"/>
      <c r="E20" s="346"/>
      <c r="F20" s="346"/>
      <c r="G20" s="346"/>
      <c r="H20" s="346"/>
      <c r="I20" s="346"/>
      <c r="J20" s="346"/>
      <c r="K20" s="34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 x14ac:dyDescent="0.25">
      <c r="A21" s="232"/>
      <c r="B21" s="233" t="s">
        <v>282</v>
      </c>
      <c r="C21" s="233" t="s">
        <v>283</v>
      </c>
      <c r="D21" s="233" t="s">
        <v>284</v>
      </c>
      <c r="E21" s="356" t="s">
        <v>285</v>
      </c>
      <c r="F21" s="349"/>
      <c r="G21" s="349"/>
      <c r="H21" s="349"/>
      <c r="I21" s="349"/>
      <c r="J21" s="349"/>
      <c r="K21" s="350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</row>
    <row r="22" spans="1:26" ht="15.75" customHeight="1" x14ac:dyDescent="0.25">
      <c r="A22" s="127"/>
      <c r="B22" s="234">
        <v>0</v>
      </c>
      <c r="C22" s="235" t="s">
        <v>286</v>
      </c>
      <c r="D22" s="236" t="s">
        <v>287</v>
      </c>
      <c r="E22" s="357" t="s">
        <v>288</v>
      </c>
      <c r="F22" s="349"/>
      <c r="G22" s="349"/>
      <c r="H22" s="349"/>
      <c r="I22" s="349"/>
      <c r="J22" s="349"/>
      <c r="K22" s="350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 x14ac:dyDescent="0.25">
      <c r="A23" s="127"/>
      <c r="B23" s="234">
        <v>1</v>
      </c>
      <c r="C23" s="235" t="s">
        <v>267</v>
      </c>
      <c r="D23" s="236" t="s">
        <v>289</v>
      </c>
      <c r="E23" s="357" t="s">
        <v>290</v>
      </c>
      <c r="F23" s="349"/>
      <c r="G23" s="349"/>
      <c r="H23" s="349"/>
      <c r="I23" s="349"/>
      <c r="J23" s="349"/>
      <c r="K23" s="350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34.5" customHeight="1" x14ac:dyDescent="0.25">
      <c r="A24" s="127"/>
      <c r="B24" s="234">
        <f t="shared" ref="B24:B34" si="1">B23+1</f>
        <v>2</v>
      </c>
      <c r="C24" s="235" t="s">
        <v>267</v>
      </c>
      <c r="D24" s="236" t="s">
        <v>289</v>
      </c>
      <c r="E24" s="358" t="s">
        <v>291</v>
      </c>
      <c r="F24" s="349"/>
      <c r="G24" s="349"/>
      <c r="H24" s="349"/>
      <c r="I24" s="349"/>
      <c r="J24" s="349"/>
      <c r="K24" s="350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 x14ac:dyDescent="0.25">
      <c r="A25" s="127"/>
      <c r="B25" s="234">
        <f t="shared" si="1"/>
        <v>3</v>
      </c>
      <c r="C25" s="235" t="s">
        <v>267</v>
      </c>
      <c r="D25" s="236" t="s">
        <v>289</v>
      </c>
      <c r="E25" s="358" t="s">
        <v>292</v>
      </c>
      <c r="F25" s="349"/>
      <c r="G25" s="349"/>
      <c r="H25" s="349"/>
      <c r="I25" s="349"/>
      <c r="J25" s="349"/>
      <c r="K25" s="350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 x14ac:dyDescent="0.25">
      <c r="A26" s="127"/>
      <c r="B26" s="234">
        <f t="shared" si="1"/>
        <v>4</v>
      </c>
      <c r="C26" s="235" t="s">
        <v>267</v>
      </c>
      <c r="D26" s="236" t="s">
        <v>289</v>
      </c>
      <c r="E26" s="358" t="s">
        <v>293</v>
      </c>
      <c r="F26" s="349"/>
      <c r="G26" s="349"/>
      <c r="H26" s="349"/>
      <c r="I26" s="349"/>
      <c r="J26" s="349"/>
      <c r="K26" s="350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 x14ac:dyDescent="0.25">
      <c r="A27" s="127"/>
      <c r="B27" s="234">
        <f t="shared" si="1"/>
        <v>5</v>
      </c>
      <c r="C27" s="235" t="s">
        <v>267</v>
      </c>
      <c r="D27" s="236" t="s">
        <v>289</v>
      </c>
      <c r="E27" s="358" t="s">
        <v>294</v>
      </c>
      <c r="F27" s="349"/>
      <c r="G27" s="349"/>
      <c r="H27" s="349"/>
      <c r="I27" s="349"/>
      <c r="J27" s="349"/>
      <c r="K27" s="350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 x14ac:dyDescent="0.25">
      <c r="A28" s="127"/>
      <c r="B28" s="234">
        <f t="shared" si="1"/>
        <v>6</v>
      </c>
      <c r="C28" s="235" t="s">
        <v>267</v>
      </c>
      <c r="D28" s="236" t="s">
        <v>289</v>
      </c>
      <c r="E28" s="358" t="s">
        <v>295</v>
      </c>
      <c r="F28" s="349"/>
      <c r="G28" s="349"/>
      <c r="H28" s="349"/>
      <c r="I28" s="349"/>
      <c r="J28" s="349"/>
      <c r="K28" s="350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 x14ac:dyDescent="0.25">
      <c r="A29" s="127"/>
      <c r="B29" s="234">
        <f t="shared" si="1"/>
        <v>7</v>
      </c>
      <c r="C29" s="235" t="s">
        <v>267</v>
      </c>
      <c r="D29" s="236" t="s">
        <v>289</v>
      </c>
      <c r="E29" s="358" t="s">
        <v>296</v>
      </c>
      <c r="F29" s="349"/>
      <c r="G29" s="349"/>
      <c r="H29" s="349"/>
      <c r="I29" s="349"/>
      <c r="J29" s="349"/>
      <c r="K29" s="350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 x14ac:dyDescent="0.25">
      <c r="A30" s="127"/>
      <c r="B30" s="234">
        <f t="shared" si="1"/>
        <v>8</v>
      </c>
      <c r="C30" s="235" t="s">
        <v>269</v>
      </c>
      <c r="D30" s="236" t="s">
        <v>289</v>
      </c>
      <c r="E30" s="357" t="s">
        <v>297</v>
      </c>
      <c r="F30" s="349"/>
      <c r="G30" s="349"/>
      <c r="H30" s="349"/>
      <c r="I30" s="349"/>
      <c r="J30" s="349"/>
      <c r="K30" s="350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 x14ac:dyDescent="0.25">
      <c r="A31" s="127"/>
      <c r="B31" s="234">
        <f t="shared" si="1"/>
        <v>9</v>
      </c>
      <c r="C31" s="235"/>
      <c r="D31" s="236"/>
      <c r="E31" s="357"/>
      <c r="F31" s="349"/>
      <c r="G31" s="349"/>
      <c r="H31" s="349"/>
      <c r="I31" s="349"/>
      <c r="J31" s="349"/>
      <c r="K31" s="350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 x14ac:dyDescent="0.25">
      <c r="A32" s="127"/>
      <c r="B32" s="234">
        <f t="shared" si="1"/>
        <v>10</v>
      </c>
      <c r="C32" s="235"/>
      <c r="D32" s="236"/>
      <c r="E32" s="357"/>
      <c r="F32" s="349"/>
      <c r="G32" s="349"/>
      <c r="H32" s="349"/>
      <c r="I32" s="349"/>
      <c r="J32" s="349"/>
      <c r="K32" s="350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 x14ac:dyDescent="0.25">
      <c r="A33" s="127"/>
      <c r="B33" s="234">
        <f t="shared" si="1"/>
        <v>11</v>
      </c>
      <c r="C33" s="235"/>
      <c r="D33" s="236"/>
      <c r="E33" s="357"/>
      <c r="F33" s="349"/>
      <c r="G33" s="349"/>
      <c r="H33" s="349"/>
      <c r="I33" s="349"/>
      <c r="J33" s="349"/>
      <c r="K33" s="350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 x14ac:dyDescent="0.25">
      <c r="A34" s="127"/>
      <c r="B34" s="234">
        <f t="shared" si="1"/>
        <v>12</v>
      </c>
      <c r="C34" s="235"/>
      <c r="D34" s="236"/>
      <c r="E34" s="357"/>
      <c r="F34" s="349"/>
      <c r="G34" s="349"/>
      <c r="H34" s="349"/>
      <c r="I34" s="349"/>
      <c r="J34" s="349"/>
      <c r="K34" s="350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 x14ac:dyDescent="0.25">
      <c r="A35" s="204"/>
      <c r="B35" s="203"/>
      <c r="C35" s="203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</row>
    <row r="36" spans="1:26" ht="15.75" customHeight="1" x14ac:dyDescent="0.25">
      <c r="A36" s="204"/>
      <c r="B36" s="353" t="s">
        <v>298</v>
      </c>
      <c r="C36" s="346"/>
      <c r="D36" s="346"/>
      <c r="E36" s="346"/>
      <c r="F36" s="346"/>
      <c r="G36" s="346"/>
      <c r="H36" s="346"/>
      <c r="I36" s="346"/>
      <c r="J36" s="346"/>
      <c r="K36" s="347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</row>
    <row r="37" spans="1:26" ht="15.75" customHeight="1" x14ac:dyDescent="0.25">
      <c r="A37" s="204"/>
      <c r="B37" s="227" t="s">
        <v>282</v>
      </c>
      <c r="C37" s="227" t="s">
        <v>279</v>
      </c>
      <c r="D37" s="227" t="s">
        <v>299</v>
      </c>
      <c r="E37" s="354" t="s">
        <v>300</v>
      </c>
      <c r="F37" s="349"/>
      <c r="G37" s="349"/>
      <c r="H37" s="349"/>
      <c r="I37" s="349"/>
      <c r="J37" s="349"/>
      <c r="K37" s="350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</row>
    <row r="38" spans="1:26" ht="15.75" customHeight="1" x14ac:dyDescent="0.25">
      <c r="A38" s="204"/>
      <c r="B38" s="228">
        <v>1</v>
      </c>
      <c r="C38" s="228"/>
      <c r="D38" s="237"/>
      <c r="E38" s="355"/>
      <c r="F38" s="349"/>
      <c r="G38" s="349"/>
      <c r="H38" s="349"/>
      <c r="I38" s="349"/>
      <c r="J38" s="349"/>
      <c r="K38" s="350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</row>
    <row r="39" spans="1:26" ht="15.75" customHeight="1" x14ac:dyDescent="0.25">
      <c r="A39" s="204"/>
      <c r="B39" s="228">
        <v>2</v>
      </c>
      <c r="C39" s="228"/>
      <c r="D39" s="237"/>
      <c r="E39" s="355"/>
      <c r="F39" s="349"/>
      <c r="G39" s="349"/>
      <c r="H39" s="349"/>
      <c r="I39" s="349"/>
      <c r="J39" s="349"/>
      <c r="K39" s="350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</row>
    <row r="40" spans="1:26" ht="15.75" customHeight="1" x14ac:dyDescent="0.25">
      <c r="A40" s="204"/>
      <c r="B40" s="228">
        <v>3</v>
      </c>
      <c r="C40" s="228"/>
      <c r="D40" s="237"/>
      <c r="E40" s="355"/>
      <c r="F40" s="349"/>
      <c r="G40" s="349"/>
      <c r="H40" s="349"/>
      <c r="I40" s="349"/>
      <c r="J40" s="349"/>
      <c r="K40" s="350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</row>
    <row r="41" spans="1:26" ht="15.75" customHeight="1" x14ac:dyDescent="0.25">
      <c r="A41" s="204"/>
      <c r="B41" s="203"/>
      <c r="C41" s="203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</row>
    <row r="42" spans="1:26" ht="15.75" customHeight="1" x14ac:dyDescent="0.25">
      <c r="A42" s="204"/>
      <c r="B42" s="203"/>
      <c r="C42" s="203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</row>
    <row r="43" spans="1:26" ht="15.75" customHeight="1" x14ac:dyDescent="0.25">
      <c r="A43" s="204"/>
      <c r="B43" s="203"/>
      <c r="C43" s="203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</row>
    <row r="44" spans="1:26" ht="15.75" customHeight="1" x14ac:dyDescent="0.25">
      <c r="A44" s="204"/>
      <c r="B44" s="203"/>
      <c r="C44" s="203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</row>
    <row r="45" spans="1:26" ht="15.75" customHeight="1" x14ac:dyDescent="0.25">
      <c r="A45" s="204"/>
      <c r="B45" s="203"/>
      <c r="C45" s="203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</row>
    <row r="46" spans="1:26" ht="15.75" customHeight="1" x14ac:dyDescent="0.25">
      <c r="A46" s="204"/>
      <c r="B46" s="203"/>
      <c r="C46" s="203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</row>
    <row r="47" spans="1:26" ht="15.75" customHeight="1" x14ac:dyDescent="0.25">
      <c r="A47" s="204"/>
      <c r="B47" s="203"/>
      <c r="C47" s="203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</row>
    <row r="48" spans="1:26" ht="15.75" customHeight="1" x14ac:dyDescent="0.25">
      <c r="A48" s="204"/>
      <c r="B48" s="203"/>
      <c r="C48" s="203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</row>
    <row r="49" spans="1:26" ht="15.75" customHeight="1" x14ac:dyDescent="0.25">
      <c r="A49" s="204"/>
      <c r="B49" s="203"/>
      <c r="C49" s="203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</row>
    <row r="50" spans="1:26" ht="15.75" customHeight="1" x14ac:dyDescent="0.25">
      <c r="A50" s="204"/>
      <c r="B50" s="203"/>
      <c r="C50" s="203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</row>
    <row r="51" spans="1:26" ht="15.75" customHeight="1" x14ac:dyDescent="0.25">
      <c r="A51" s="204"/>
      <c r="B51" s="203"/>
      <c r="C51" s="203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 spans="1:26" ht="15.75" customHeight="1" x14ac:dyDescent="0.25">
      <c r="A52" s="204"/>
      <c r="B52" s="203"/>
      <c r="C52" s="203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</row>
    <row r="53" spans="1:26" ht="15.75" customHeight="1" x14ac:dyDescent="0.25">
      <c r="A53" s="204"/>
      <c r="B53" s="203"/>
      <c r="C53" s="203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</row>
    <row r="54" spans="1:26" ht="15.75" customHeight="1" x14ac:dyDescent="0.25">
      <c r="A54" s="204"/>
      <c r="B54" s="203"/>
      <c r="C54" s="203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</row>
    <row r="55" spans="1:26" ht="15.75" customHeight="1" x14ac:dyDescent="0.25">
      <c r="A55" s="204"/>
      <c r="B55" s="203"/>
      <c r="C55" s="203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</row>
    <row r="56" spans="1:26" ht="15.75" customHeight="1" x14ac:dyDescent="0.25">
      <c r="A56" s="204"/>
      <c r="B56" s="203"/>
      <c r="C56" s="203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</row>
    <row r="57" spans="1:26" ht="15.75" customHeight="1" x14ac:dyDescent="0.25">
      <c r="A57" s="204"/>
      <c r="B57" s="203"/>
      <c r="C57" s="203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</row>
    <row r="58" spans="1:26" ht="15.75" customHeight="1" x14ac:dyDescent="0.25">
      <c r="A58" s="204"/>
      <c r="B58" s="203"/>
      <c r="C58" s="203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</row>
    <row r="59" spans="1:26" ht="15.75" customHeight="1" x14ac:dyDescent="0.25">
      <c r="A59" s="204"/>
      <c r="B59" s="203"/>
      <c r="C59" s="203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</row>
    <row r="60" spans="1:26" ht="15.75" customHeight="1" x14ac:dyDescent="0.25">
      <c r="A60" s="204"/>
      <c r="B60" s="203"/>
      <c r="C60" s="203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</row>
    <row r="61" spans="1:26" ht="15.75" customHeight="1" x14ac:dyDescent="0.25">
      <c r="A61" s="204"/>
      <c r="B61" s="203"/>
      <c r="C61" s="203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</row>
    <row r="62" spans="1:26" ht="15.75" customHeight="1" x14ac:dyDescent="0.25">
      <c r="A62" s="204"/>
      <c r="B62" s="203"/>
      <c r="C62" s="203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</row>
    <row r="63" spans="1:26" ht="15.75" customHeight="1" x14ac:dyDescent="0.25">
      <c r="A63" s="204"/>
      <c r="B63" s="203"/>
      <c r="C63" s="203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</row>
    <row r="64" spans="1:26" ht="15.75" customHeight="1" x14ac:dyDescent="0.25">
      <c r="A64" s="204"/>
      <c r="B64" s="203"/>
      <c r="C64" s="203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</row>
    <row r="65" spans="1:26" ht="15.75" customHeight="1" x14ac:dyDescent="0.25">
      <c r="A65" s="204"/>
      <c r="B65" s="203"/>
      <c r="C65" s="203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</row>
    <row r="66" spans="1:26" ht="15.75" customHeight="1" x14ac:dyDescent="0.25">
      <c r="A66" s="204"/>
      <c r="B66" s="203"/>
      <c r="C66" s="203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</row>
    <row r="67" spans="1:26" ht="15.75" customHeight="1" x14ac:dyDescent="0.25">
      <c r="A67" s="204"/>
      <c r="B67" s="203"/>
      <c r="C67" s="203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</row>
    <row r="68" spans="1:26" ht="15.75" customHeight="1" x14ac:dyDescent="0.25">
      <c r="A68" s="204"/>
      <c r="B68" s="203"/>
      <c r="C68" s="203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</row>
    <row r="69" spans="1:26" ht="15.75" customHeight="1" x14ac:dyDescent="0.25">
      <c r="A69" s="204"/>
      <c r="B69" s="203"/>
      <c r="C69" s="203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</row>
    <row r="70" spans="1:26" ht="15.75" customHeight="1" x14ac:dyDescent="0.25">
      <c r="A70" s="204"/>
      <c r="B70" s="203"/>
      <c r="C70" s="203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</row>
    <row r="71" spans="1:26" ht="15.75" customHeight="1" x14ac:dyDescent="0.25">
      <c r="A71" s="204"/>
      <c r="B71" s="203"/>
      <c r="C71" s="203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</row>
    <row r="72" spans="1:26" ht="15.75" customHeight="1" x14ac:dyDescent="0.25">
      <c r="A72" s="204"/>
      <c r="B72" s="203"/>
      <c r="C72" s="203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</row>
    <row r="73" spans="1:26" ht="15.75" customHeight="1" x14ac:dyDescent="0.25">
      <c r="A73" s="204"/>
      <c r="B73" s="203"/>
      <c r="C73" s="203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 spans="1:26" ht="15.75" customHeight="1" x14ac:dyDescent="0.25">
      <c r="A74" s="204"/>
      <c r="B74" s="203"/>
      <c r="C74" s="203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</row>
    <row r="75" spans="1:26" ht="15.75" customHeight="1" x14ac:dyDescent="0.25">
      <c r="A75" s="204"/>
      <c r="B75" s="203"/>
      <c r="C75" s="203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</row>
    <row r="76" spans="1:26" ht="15.75" customHeight="1" x14ac:dyDescent="0.25">
      <c r="A76" s="204"/>
      <c r="B76" s="203"/>
      <c r="C76" s="203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</row>
    <row r="77" spans="1:26" ht="15.75" customHeight="1" x14ac:dyDescent="0.25">
      <c r="A77" s="204"/>
      <c r="B77" s="203"/>
      <c r="C77" s="203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</row>
    <row r="78" spans="1:26" ht="15.75" customHeight="1" x14ac:dyDescent="0.25">
      <c r="A78" s="204"/>
      <c r="B78" s="203"/>
      <c r="C78" s="203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</row>
    <row r="79" spans="1:26" ht="15.75" customHeight="1" x14ac:dyDescent="0.25">
      <c r="A79" s="204"/>
      <c r="B79" s="203"/>
      <c r="C79" s="203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</row>
    <row r="80" spans="1:26" ht="15.75" customHeight="1" x14ac:dyDescent="0.25">
      <c r="A80" s="204"/>
      <c r="B80" s="203"/>
      <c r="C80" s="203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</row>
    <row r="81" spans="1:26" ht="15.75" customHeight="1" x14ac:dyDescent="0.25">
      <c r="A81" s="204"/>
      <c r="B81" s="203"/>
      <c r="C81" s="203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</row>
    <row r="82" spans="1:26" ht="15.75" customHeight="1" x14ac:dyDescent="0.25">
      <c r="A82" s="204"/>
      <c r="B82" s="203"/>
      <c r="C82" s="203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</row>
    <row r="83" spans="1:26" ht="15.75" customHeight="1" x14ac:dyDescent="0.25">
      <c r="A83" s="204"/>
      <c r="B83" s="203"/>
      <c r="C83" s="203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</row>
    <row r="84" spans="1:26" ht="15.75" customHeight="1" x14ac:dyDescent="0.25">
      <c r="A84" s="204"/>
      <c r="B84" s="203"/>
      <c r="C84" s="203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</row>
    <row r="85" spans="1:26" ht="15.75" customHeight="1" x14ac:dyDescent="0.25">
      <c r="A85" s="204"/>
      <c r="B85" s="203"/>
      <c r="C85" s="203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</row>
    <row r="86" spans="1:26" ht="15.75" customHeight="1" x14ac:dyDescent="0.25">
      <c r="A86" s="204"/>
      <c r="B86" s="203"/>
      <c r="C86" s="203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</row>
    <row r="87" spans="1:26" ht="15.75" customHeight="1" x14ac:dyDescent="0.25">
      <c r="A87" s="204"/>
      <c r="B87" s="203"/>
      <c r="C87" s="203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</row>
    <row r="88" spans="1:26" ht="15.75" customHeight="1" x14ac:dyDescent="0.25">
      <c r="A88" s="204"/>
      <c r="B88" s="203"/>
      <c r="C88" s="203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</row>
    <row r="89" spans="1:26" ht="15.75" customHeight="1" x14ac:dyDescent="0.25">
      <c r="A89" s="204"/>
      <c r="B89" s="203"/>
      <c r="C89" s="203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</row>
    <row r="90" spans="1:26" ht="15.75" customHeight="1" x14ac:dyDescent="0.25">
      <c r="A90" s="204"/>
      <c r="B90" s="203"/>
      <c r="C90" s="203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</row>
    <row r="91" spans="1:26" ht="15.75" customHeight="1" x14ac:dyDescent="0.25">
      <c r="A91" s="204"/>
      <c r="B91" s="203"/>
      <c r="C91" s="203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</row>
    <row r="92" spans="1:26" ht="15.75" customHeight="1" x14ac:dyDescent="0.25">
      <c r="A92" s="204"/>
      <c r="B92" s="203"/>
      <c r="C92" s="203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</row>
    <row r="93" spans="1:26" ht="15.75" customHeight="1" x14ac:dyDescent="0.25">
      <c r="A93" s="204"/>
      <c r="B93" s="203"/>
      <c r="C93" s="203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</row>
    <row r="94" spans="1:26" ht="15.75" customHeight="1" x14ac:dyDescent="0.25">
      <c r="A94" s="204"/>
      <c r="B94" s="203"/>
      <c r="C94" s="203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</row>
    <row r="95" spans="1:26" ht="15.75" customHeight="1" x14ac:dyDescent="0.25">
      <c r="A95" s="204"/>
      <c r="B95" s="203"/>
      <c r="C95" s="203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</row>
    <row r="96" spans="1:26" ht="15.75" customHeight="1" x14ac:dyDescent="0.25">
      <c r="A96" s="204"/>
      <c r="B96" s="203"/>
      <c r="C96" s="203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</row>
    <row r="97" spans="1:26" ht="15.75" customHeight="1" x14ac:dyDescent="0.25">
      <c r="A97" s="204"/>
      <c r="B97" s="203"/>
      <c r="C97" s="203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</row>
    <row r="98" spans="1:26" ht="15.75" customHeight="1" x14ac:dyDescent="0.25">
      <c r="A98" s="204"/>
      <c r="B98" s="203"/>
      <c r="C98" s="203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</row>
    <row r="99" spans="1:26" ht="15.75" customHeight="1" x14ac:dyDescent="0.25">
      <c r="A99" s="204"/>
      <c r="B99" s="203"/>
      <c r="C99" s="203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</row>
    <row r="100" spans="1:26" ht="15.75" customHeight="1" x14ac:dyDescent="0.25">
      <c r="A100" s="204"/>
      <c r="B100" s="203"/>
      <c r="C100" s="203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</row>
    <row r="101" spans="1:26" ht="15.75" customHeight="1" x14ac:dyDescent="0.25">
      <c r="A101" s="204"/>
      <c r="B101" s="203"/>
      <c r="C101" s="203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</row>
    <row r="102" spans="1:26" ht="15.75" customHeight="1" x14ac:dyDescent="0.25">
      <c r="A102" s="204"/>
      <c r="B102" s="203"/>
      <c r="C102" s="203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</row>
    <row r="103" spans="1:26" ht="15.75" customHeight="1" x14ac:dyDescent="0.25">
      <c r="A103" s="204"/>
      <c r="B103" s="203"/>
      <c r="C103" s="203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</row>
    <row r="104" spans="1:26" ht="15.75" customHeight="1" x14ac:dyDescent="0.25">
      <c r="A104" s="204"/>
      <c r="B104" s="203"/>
      <c r="C104" s="203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</row>
    <row r="105" spans="1:26" ht="15.75" customHeight="1" x14ac:dyDescent="0.25">
      <c r="A105" s="204"/>
      <c r="B105" s="203"/>
      <c r="C105" s="203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</row>
    <row r="106" spans="1:26" ht="15.75" customHeight="1" x14ac:dyDescent="0.25">
      <c r="A106" s="204"/>
      <c r="B106" s="203"/>
      <c r="C106" s="203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</row>
    <row r="107" spans="1:26" ht="15.75" customHeight="1" x14ac:dyDescent="0.25">
      <c r="A107" s="204"/>
      <c r="B107" s="203"/>
      <c r="C107" s="203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</row>
    <row r="108" spans="1:26" ht="15.75" customHeight="1" x14ac:dyDescent="0.25">
      <c r="A108" s="204"/>
      <c r="B108" s="203"/>
      <c r="C108" s="203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</row>
    <row r="109" spans="1:26" ht="15.75" customHeight="1" x14ac:dyDescent="0.25">
      <c r="A109" s="204"/>
      <c r="B109" s="203"/>
      <c r="C109" s="203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</row>
    <row r="110" spans="1:26" ht="15.75" customHeight="1" x14ac:dyDescent="0.25">
      <c r="A110" s="204"/>
      <c r="B110" s="203"/>
      <c r="C110" s="203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</row>
    <row r="111" spans="1:26" ht="15.75" customHeight="1" x14ac:dyDescent="0.25">
      <c r="A111" s="204"/>
      <c r="B111" s="203"/>
      <c r="C111" s="203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</row>
    <row r="112" spans="1:26" ht="15.75" customHeight="1" x14ac:dyDescent="0.25">
      <c r="A112" s="204"/>
      <c r="B112" s="203"/>
      <c r="C112" s="203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</row>
    <row r="113" spans="1:26" ht="15.75" customHeight="1" x14ac:dyDescent="0.25">
      <c r="A113" s="204"/>
      <c r="B113" s="203"/>
      <c r="C113" s="203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</row>
    <row r="114" spans="1:26" ht="15.75" customHeight="1" x14ac:dyDescent="0.25">
      <c r="A114" s="204"/>
      <c r="B114" s="203"/>
      <c r="C114" s="203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</row>
    <row r="115" spans="1:26" ht="15.75" customHeight="1" x14ac:dyDescent="0.25">
      <c r="A115" s="204"/>
      <c r="B115" s="203"/>
      <c r="C115" s="203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</row>
    <row r="116" spans="1:26" ht="15.75" customHeight="1" x14ac:dyDescent="0.25">
      <c r="A116" s="204"/>
      <c r="B116" s="203"/>
      <c r="C116" s="203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</row>
    <row r="117" spans="1:26" ht="15.75" customHeight="1" x14ac:dyDescent="0.25">
      <c r="A117" s="204"/>
      <c r="B117" s="203"/>
      <c r="C117" s="203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</row>
    <row r="118" spans="1:26" ht="15.75" customHeight="1" x14ac:dyDescent="0.25">
      <c r="A118" s="204"/>
      <c r="B118" s="203"/>
      <c r="C118" s="203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</row>
    <row r="119" spans="1:26" ht="15.75" customHeight="1" x14ac:dyDescent="0.25">
      <c r="A119" s="204"/>
      <c r="B119" s="203"/>
      <c r="C119" s="203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</row>
    <row r="120" spans="1:26" ht="15.75" customHeight="1" x14ac:dyDescent="0.25">
      <c r="A120" s="204"/>
      <c r="B120" s="203"/>
      <c r="C120" s="203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</row>
    <row r="121" spans="1:26" ht="15.75" customHeight="1" x14ac:dyDescent="0.25">
      <c r="A121" s="204"/>
      <c r="B121" s="203"/>
      <c r="C121" s="203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</row>
    <row r="122" spans="1:26" ht="15.75" customHeight="1" x14ac:dyDescent="0.25">
      <c r="A122" s="204"/>
      <c r="B122" s="203"/>
      <c r="C122" s="203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</row>
    <row r="123" spans="1:26" ht="15.75" customHeight="1" x14ac:dyDescent="0.25">
      <c r="A123" s="204"/>
      <c r="B123" s="203"/>
      <c r="C123" s="203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</row>
    <row r="124" spans="1:26" ht="15.75" customHeight="1" x14ac:dyDescent="0.25">
      <c r="A124" s="204"/>
      <c r="B124" s="203"/>
      <c r="C124" s="203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</row>
    <row r="125" spans="1:26" ht="15.75" customHeight="1" x14ac:dyDescent="0.25">
      <c r="A125" s="204"/>
      <c r="B125" s="203"/>
      <c r="C125" s="203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</row>
    <row r="126" spans="1:26" ht="15.75" customHeight="1" x14ac:dyDescent="0.25">
      <c r="A126" s="204"/>
      <c r="B126" s="203"/>
      <c r="C126" s="203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</row>
    <row r="127" spans="1:26" ht="15.75" customHeight="1" x14ac:dyDescent="0.25">
      <c r="A127" s="204"/>
      <c r="B127" s="203"/>
      <c r="C127" s="203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</row>
    <row r="128" spans="1:26" ht="15.75" customHeight="1" x14ac:dyDescent="0.25">
      <c r="A128" s="204"/>
      <c r="B128" s="203"/>
      <c r="C128" s="203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</row>
    <row r="129" spans="1:26" ht="15.75" customHeight="1" x14ac:dyDescent="0.25">
      <c r="A129" s="204"/>
      <c r="B129" s="203"/>
      <c r="C129" s="203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</row>
    <row r="130" spans="1:26" ht="15.75" customHeight="1" x14ac:dyDescent="0.25">
      <c r="A130" s="204"/>
      <c r="B130" s="203"/>
      <c r="C130" s="203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</row>
    <row r="131" spans="1:26" ht="15.75" customHeight="1" x14ac:dyDescent="0.25">
      <c r="A131" s="204"/>
      <c r="B131" s="203"/>
      <c r="C131" s="203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</row>
    <row r="132" spans="1:26" ht="15.75" customHeight="1" x14ac:dyDescent="0.25">
      <c r="A132" s="204"/>
      <c r="B132" s="203"/>
      <c r="C132" s="203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</row>
    <row r="133" spans="1:26" ht="15.75" customHeight="1" x14ac:dyDescent="0.25">
      <c r="A133" s="204"/>
      <c r="B133" s="203"/>
      <c r="C133" s="203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</row>
    <row r="134" spans="1:26" ht="15.75" customHeight="1" x14ac:dyDescent="0.25">
      <c r="A134" s="204"/>
      <c r="B134" s="203"/>
      <c r="C134" s="203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</row>
    <row r="135" spans="1:26" ht="15.75" customHeight="1" x14ac:dyDescent="0.25">
      <c r="A135" s="204"/>
      <c r="B135" s="203"/>
      <c r="C135" s="203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</row>
    <row r="136" spans="1:26" ht="15.75" customHeight="1" x14ac:dyDescent="0.25">
      <c r="A136" s="204"/>
      <c r="B136" s="203"/>
      <c r="C136" s="203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</row>
    <row r="137" spans="1:26" ht="15.75" customHeight="1" x14ac:dyDescent="0.25">
      <c r="A137" s="204"/>
      <c r="B137" s="203"/>
      <c r="C137" s="203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</row>
    <row r="138" spans="1:26" ht="15.75" customHeight="1" x14ac:dyDescent="0.25">
      <c r="A138" s="204"/>
      <c r="B138" s="203"/>
      <c r="C138" s="203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</row>
    <row r="139" spans="1:26" ht="15.75" customHeight="1" x14ac:dyDescent="0.25">
      <c r="A139" s="204"/>
      <c r="B139" s="203"/>
      <c r="C139" s="203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</row>
    <row r="140" spans="1:26" ht="15.75" customHeight="1" x14ac:dyDescent="0.25">
      <c r="A140" s="204"/>
      <c r="B140" s="203"/>
      <c r="C140" s="203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</row>
    <row r="141" spans="1:26" ht="15.75" customHeight="1" x14ac:dyDescent="0.25">
      <c r="A141" s="204"/>
      <c r="B141" s="203"/>
      <c r="C141" s="203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</row>
    <row r="142" spans="1:26" ht="15.75" customHeight="1" x14ac:dyDescent="0.25">
      <c r="A142" s="204"/>
      <c r="B142" s="203"/>
      <c r="C142" s="203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</row>
    <row r="143" spans="1:26" ht="15.75" customHeight="1" x14ac:dyDescent="0.25">
      <c r="A143" s="204"/>
      <c r="B143" s="203"/>
      <c r="C143" s="203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</row>
    <row r="144" spans="1:26" ht="15.75" customHeight="1" x14ac:dyDescent="0.25">
      <c r="A144" s="204"/>
      <c r="B144" s="203"/>
      <c r="C144" s="203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</row>
    <row r="145" spans="1:26" ht="15.75" customHeight="1" x14ac:dyDescent="0.25">
      <c r="A145" s="204"/>
      <c r="B145" s="203"/>
      <c r="C145" s="203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</row>
    <row r="146" spans="1:26" ht="15.75" customHeight="1" x14ac:dyDescent="0.25">
      <c r="A146" s="204"/>
      <c r="B146" s="203"/>
      <c r="C146" s="203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</row>
    <row r="147" spans="1:26" ht="15.75" customHeight="1" x14ac:dyDescent="0.25">
      <c r="A147" s="204"/>
      <c r="B147" s="203"/>
      <c r="C147" s="203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</row>
    <row r="148" spans="1:26" ht="15.75" customHeight="1" x14ac:dyDescent="0.25">
      <c r="A148" s="204"/>
      <c r="B148" s="203"/>
      <c r="C148" s="203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</row>
    <row r="149" spans="1:26" ht="15.75" customHeight="1" x14ac:dyDescent="0.25">
      <c r="A149" s="204"/>
      <c r="B149" s="203"/>
      <c r="C149" s="203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</row>
    <row r="150" spans="1:26" ht="15.75" customHeight="1" x14ac:dyDescent="0.25">
      <c r="A150" s="204"/>
      <c r="B150" s="203"/>
      <c r="C150" s="203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</row>
    <row r="151" spans="1:26" ht="15.75" customHeight="1" x14ac:dyDescent="0.25">
      <c r="A151" s="204"/>
      <c r="B151" s="203"/>
      <c r="C151" s="203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</row>
    <row r="152" spans="1:26" ht="15.75" customHeight="1" x14ac:dyDescent="0.25">
      <c r="A152" s="204"/>
      <c r="B152" s="203"/>
      <c r="C152" s="203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</row>
    <row r="153" spans="1:26" ht="15.75" customHeight="1" x14ac:dyDescent="0.25">
      <c r="A153" s="204"/>
      <c r="B153" s="203"/>
      <c r="C153" s="203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</row>
    <row r="154" spans="1:26" ht="15.75" customHeight="1" x14ac:dyDescent="0.25">
      <c r="A154" s="204"/>
      <c r="B154" s="203"/>
      <c r="C154" s="203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</row>
    <row r="155" spans="1:26" ht="15.75" customHeight="1" x14ac:dyDescent="0.25">
      <c r="A155" s="204"/>
      <c r="B155" s="203"/>
      <c r="C155" s="203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</row>
    <row r="156" spans="1:26" ht="15.75" customHeight="1" x14ac:dyDescent="0.25">
      <c r="A156" s="204"/>
      <c r="B156" s="203"/>
      <c r="C156" s="203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</row>
    <row r="157" spans="1:26" ht="15.75" customHeight="1" x14ac:dyDescent="0.25">
      <c r="A157" s="204"/>
      <c r="B157" s="203"/>
      <c r="C157" s="203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</row>
    <row r="158" spans="1:26" ht="15.75" customHeight="1" x14ac:dyDescent="0.25">
      <c r="A158" s="204"/>
      <c r="B158" s="203"/>
      <c r="C158" s="203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</row>
    <row r="159" spans="1:26" ht="15.75" customHeight="1" x14ac:dyDescent="0.25">
      <c r="A159" s="204"/>
      <c r="B159" s="203"/>
      <c r="C159" s="203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</row>
    <row r="160" spans="1:26" ht="15.75" customHeight="1" x14ac:dyDescent="0.25">
      <c r="A160" s="204"/>
      <c r="B160" s="203"/>
      <c r="C160" s="203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</row>
    <row r="161" spans="1:26" ht="15.75" customHeight="1" x14ac:dyDescent="0.25">
      <c r="A161" s="204"/>
      <c r="B161" s="203"/>
      <c r="C161" s="203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</row>
    <row r="162" spans="1:26" ht="15.75" customHeight="1" x14ac:dyDescent="0.25">
      <c r="A162" s="204"/>
      <c r="B162" s="203"/>
      <c r="C162" s="203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</row>
    <row r="163" spans="1:26" ht="15.75" customHeight="1" x14ac:dyDescent="0.25">
      <c r="A163" s="204"/>
      <c r="B163" s="203"/>
      <c r="C163" s="203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</row>
    <row r="164" spans="1:26" ht="15.75" customHeight="1" x14ac:dyDescent="0.25">
      <c r="A164" s="204"/>
      <c r="B164" s="203"/>
      <c r="C164" s="203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</row>
    <row r="165" spans="1:26" ht="15.75" customHeight="1" x14ac:dyDescent="0.25">
      <c r="A165" s="204"/>
      <c r="B165" s="203"/>
      <c r="C165" s="203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</row>
    <row r="166" spans="1:26" ht="15.75" customHeight="1" x14ac:dyDescent="0.25">
      <c r="A166" s="204"/>
      <c r="B166" s="203"/>
      <c r="C166" s="203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</row>
    <row r="167" spans="1:26" ht="15.75" customHeight="1" x14ac:dyDescent="0.25">
      <c r="A167" s="204"/>
      <c r="B167" s="203"/>
      <c r="C167" s="203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</row>
    <row r="168" spans="1:26" ht="15.75" customHeight="1" x14ac:dyDescent="0.25">
      <c r="A168" s="204"/>
      <c r="B168" s="203"/>
      <c r="C168" s="203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</row>
    <row r="169" spans="1:26" ht="15.75" customHeight="1" x14ac:dyDescent="0.25">
      <c r="A169" s="204"/>
      <c r="B169" s="203"/>
      <c r="C169" s="203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</row>
    <row r="170" spans="1:26" ht="15.75" customHeight="1" x14ac:dyDescent="0.25">
      <c r="A170" s="204"/>
      <c r="B170" s="203"/>
      <c r="C170" s="203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</row>
    <row r="171" spans="1:26" ht="15.75" customHeight="1" x14ac:dyDescent="0.25">
      <c r="A171" s="204"/>
      <c r="B171" s="203"/>
      <c r="C171" s="203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</row>
    <row r="172" spans="1:26" ht="15.75" customHeight="1" x14ac:dyDescent="0.25">
      <c r="A172" s="204"/>
      <c r="B172" s="203"/>
      <c r="C172" s="203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</row>
    <row r="173" spans="1:26" ht="15.75" customHeight="1" x14ac:dyDescent="0.25">
      <c r="A173" s="204"/>
      <c r="B173" s="203"/>
      <c r="C173" s="203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</row>
    <row r="174" spans="1:26" ht="15.75" customHeight="1" x14ac:dyDescent="0.25">
      <c r="A174" s="204"/>
      <c r="B174" s="203"/>
      <c r="C174" s="203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</row>
    <row r="175" spans="1:26" ht="15.75" customHeight="1" x14ac:dyDescent="0.25">
      <c r="A175" s="204"/>
      <c r="B175" s="203"/>
      <c r="C175" s="203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</row>
    <row r="176" spans="1:26" ht="15.75" customHeight="1" x14ac:dyDescent="0.25">
      <c r="A176" s="204"/>
      <c r="B176" s="203"/>
      <c r="C176" s="203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</row>
    <row r="177" spans="1:26" ht="15.75" customHeight="1" x14ac:dyDescent="0.25">
      <c r="A177" s="204"/>
      <c r="B177" s="203"/>
      <c r="C177" s="203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</row>
    <row r="178" spans="1:26" ht="15.75" customHeight="1" x14ac:dyDescent="0.25">
      <c r="A178" s="204"/>
      <c r="B178" s="203"/>
      <c r="C178" s="203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</row>
    <row r="179" spans="1:26" ht="15.75" customHeight="1" x14ac:dyDescent="0.25">
      <c r="A179" s="204"/>
      <c r="B179" s="203"/>
      <c r="C179" s="203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</row>
    <row r="180" spans="1:26" ht="15.75" customHeight="1" x14ac:dyDescent="0.25">
      <c r="A180" s="204"/>
      <c r="B180" s="203"/>
      <c r="C180" s="203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</row>
    <row r="181" spans="1:26" ht="15.75" customHeight="1" x14ac:dyDescent="0.25">
      <c r="A181" s="204"/>
      <c r="B181" s="203"/>
      <c r="C181" s="203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</row>
    <row r="182" spans="1:26" ht="15.75" customHeight="1" x14ac:dyDescent="0.25">
      <c r="A182" s="204"/>
      <c r="B182" s="203"/>
      <c r="C182" s="203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</row>
    <row r="183" spans="1:26" ht="15.75" customHeight="1" x14ac:dyDescent="0.25">
      <c r="A183" s="204"/>
      <c r="B183" s="203"/>
      <c r="C183" s="203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</row>
    <row r="184" spans="1:26" ht="15.75" customHeight="1" x14ac:dyDescent="0.25">
      <c r="A184" s="204"/>
      <c r="B184" s="203"/>
      <c r="C184" s="203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</row>
    <row r="185" spans="1:26" ht="15.75" customHeight="1" x14ac:dyDescent="0.25">
      <c r="A185" s="204"/>
      <c r="B185" s="203"/>
      <c r="C185" s="203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</row>
    <row r="186" spans="1:26" ht="15.75" customHeight="1" x14ac:dyDescent="0.25">
      <c r="A186" s="204"/>
      <c r="B186" s="203"/>
      <c r="C186" s="203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</row>
    <row r="187" spans="1:26" ht="15.75" customHeight="1" x14ac:dyDescent="0.25">
      <c r="A187" s="204"/>
      <c r="B187" s="203"/>
      <c r="C187" s="203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</row>
    <row r="188" spans="1:26" ht="15.75" customHeight="1" x14ac:dyDescent="0.25">
      <c r="A188" s="204"/>
      <c r="B188" s="203"/>
      <c r="C188" s="203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</row>
    <row r="189" spans="1:26" ht="15.75" customHeight="1" x14ac:dyDescent="0.25">
      <c r="A189" s="204"/>
      <c r="B189" s="203"/>
      <c r="C189" s="203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</row>
    <row r="190" spans="1:26" ht="15.75" customHeight="1" x14ac:dyDescent="0.25">
      <c r="A190" s="204"/>
      <c r="B190" s="203"/>
      <c r="C190" s="203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</row>
    <row r="191" spans="1:26" ht="15.75" customHeight="1" x14ac:dyDescent="0.25">
      <c r="A191" s="204"/>
      <c r="B191" s="203"/>
      <c r="C191" s="203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</row>
    <row r="192" spans="1:26" ht="15.75" customHeight="1" x14ac:dyDescent="0.25">
      <c r="A192" s="204"/>
      <c r="B192" s="203"/>
      <c r="C192" s="203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</row>
    <row r="193" spans="1:26" ht="15.75" customHeight="1" x14ac:dyDescent="0.25">
      <c r="A193" s="204"/>
      <c r="B193" s="203"/>
      <c r="C193" s="203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</row>
    <row r="194" spans="1:26" ht="15.75" customHeight="1" x14ac:dyDescent="0.25">
      <c r="A194" s="204"/>
      <c r="B194" s="203"/>
      <c r="C194" s="203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</row>
    <row r="195" spans="1:26" ht="15.75" customHeight="1" x14ac:dyDescent="0.25">
      <c r="A195" s="204"/>
      <c r="B195" s="203"/>
      <c r="C195" s="203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</row>
    <row r="196" spans="1:26" ht="15.75" customHeight="1" x14ac:dyDescent="0.25">
      <c r="A196" s="204"/>
      <c r="B196" s="203"/>
      <c r="C196" s="203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</row>
    <row r="197" spans="1:26" ht="15.75" customHeight="1" x14ac:dyDescent="0.25">
      <c r="A197" s="204"/>
      <c r="B197" s="203"/>
      <c r="C197" s="203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</row>
    <row r="198" spans="1:26" ht="15.75" customHeight="1" x14ac:dyDescent="0.25">
      <c r="A198" s="204"/>
      <c r="B198" s="203"/>
      <c r="C198" s="203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</row>
    <row r="199" spans="1:26" ht="15.75" customHeight="1" x14ac:dyDescent="0.25">
      <c r="A199" s="204"/>
      <c r="B199" s="203"/>
      <c r="C199" s="203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</row>
    <row r="200" spans="1:26" ht="15.75" customHeight="1" x14ac:dyDescent="0.25">
      <c r="A200" s="204"/>
      <c r="B200" s="203"/>
      <c r="C200" s="203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</row>
    <row r="201" spans="1:26" ht="15.75" customHeight="1" x14ac:dyDescent="0.25">
      <c r="A201" s="204"/>
      <c r="B201" s="203"/>
      <c r="C201" s="203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</row>
    <row r="202" spans="1:26" ht="15.75" customHeight="1" x14ac:dyDescent="0.25">
      <c r="A202" s="204"/>
      <c r="B202" s="203"/>
      <c r="C202" s="203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</row>
    <row r="203" spans="1:26" ht="15.75" customHeight="1" x14ac:dyDescent="0.25">
      <c r="A203" s="204"/>
      <c r="B203" s="203"/>
      <c r="C203" s="203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</row>
    <row r="204" spans="1:26" ht="15.75" customHeight="1" x14ac:dyDescent="0.25">
      <c r="A204" s="204"/>
      <c r="B204" s="203"/>
      <c r="C204" s="203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</row>
    <row r="205" spans="1:26" ht="15.75" customHeight="1" x14ac:dyDescent="0.25">
      <c r="A205" s="204"/>
      <c r="B205" s="203"/>
      <c r="C205" s="203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</row>
    <row r="206" spans="1:26" ht="15.75" customHeight="1" x14ac:dyDescent="0.25">
      <c r="A206" s="204"/>
      <c r="B206" s="203"/>
      <c r="C206" s="203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</row>
    <row r="207" spans="1:26" ht="15.75" customHeight="1" x14ac:dyDescent="0.25">
      <c r="A207" s="204"/>
      <c r="B207" s="203"/>
      <c r="C207" s="203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</row>
    <row r="208" spans="1:26" ht="15.75" customHeight="1" x14ac:dyDescent="0.25">
      <c r="A208" s="204"/>
      <c r="B208" s="203"/>
      <c r="C208" s="203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</row>
    <row r="209" spans="1:26" ht="15.75" customHeight="1" x14ac:dyDescent="0.25">
      <c r="A209" s="204"/>
      <c r="B209" s="203"/>
      <c r="C209" s="203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</row>
    <row r="210" spans="1:26" ht="15.75" customHeight="1" x14ac:dyDescent="0.25">
      <c r="A210" s="204"/>
      <c r="B210" s="203"/>
      <c r="C210" s="203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</row>
    <row r="211" spans="1:26" ht="15.75" customHeight="1" x14ac:dyDescent="0.25">
      <c r="A211" s="204"/>
      <c r="B211" s="203"/>
      <c r="C211" s="203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</row>
    <row r="212" spans="1:26" ht="15.75" customHeight="1" x14ac:dyDescent="0.25">
      <c r="A212" s="204"/>
      <c r="B212" s="203"/>
      <c r="C212" s="203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</row>
    <row r="213" spans="1:26" ht="15.75" customHeight="1" x14ac:dyDescent="0.25">
      <c r="A213" s="204"/>
      <c r="B213" s="203"/>
      <c r="C213" s="203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</row>
    <row r="214" spans="1:26" ht="15.75" customHeight="1" x14ac:dyDescent="0.25">
      <c r="A214" s="204"/>
      <c r="B214" s="203"/>
      <c r="C214" s="203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</row>
    <row r="215" spans="1:26" ht="15.75" customHeight="1" x14ac:dyDescent="0.25">
      <c r="A215" s="204"/>
      <c r="B215" s="203"/>
      <c r="C215" s="203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</row>
    <row r="216" spans="1:26" ht="15.75" customHeight="1" x14ac:dyDescent="0.25">
      <c r="A216" s="204"/>
      <c r="B216" s="203"/>
      <c r="C216" s="203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</row>
    <row r="217" spans="1:26" ht="15.75" customHeight="1" x14ac:dyDescent="0.25">
      <c r="A217" s="204"/>
      <c r="B217" s="203"/>
      <c r="C217" s="203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</row>
    <row r="218" spans="1:26" ht="15.75" customHeight="1" x14ac:dyDescent="0.25">
      <c r="A218" s="204"/>
      <c r="B218" s="203"/>
      <c r="C218" s="203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</row>
    <row r="219" spans="1:26" ht="15.75" customHeight="1" x14ac:dyDescent="0.25">
      <c r="A219" s="204"/>
      <c r="B219" s="203"/>
      <c r="C219" s="203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</row>
    <row r="220" spans="1:26" ht="15.75" customHeight="1" x14ac:dyDescent="0.25">
      <c r="A220" s="204"/>
      <c r="B220" s="203"/>
      <c r="C220" s="203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</row>
    <row r="221" spans="1:26" ht="15.75" customHeight="1" x14ac:dyDescent="0.25">
      <c r="A221" s="204"/>
      <c r="B221" s="203"/>
      <c r="C221" s="203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</row>
    <row r="222" spans="1:26" ht="15.75" customHeight="1" x14ac:dyDescent="0.25">
      <c r="A222" s="204"/>
      <c r="B222" s="203"/>
      <c r="C222" s="203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</row>
    <row r="223" spans="1:26" ht="15.75" customHeight="1" x14ac:dyDescent="0.25">
      <c r="A223" s="204"/>
      <c r="B223" s="203"/>
      <c r="C223" s="203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</row>
    <row r="224" spans="1:26" ht="15.75" customHeight="1" x14ac:dyDescent="0.25">
      <c r="A224" s="204"/>
      <c r="B224" s="203"/>
      <c r="C224" s="203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</row>
    <row r="225" spans="1:26" ht="15.75" customHeight="1" x14ac:dyDescent="0.25">
      <c r="A225" s="204"/>
      <c r="B225" s="203"/>
      <c r="C225" s="203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</row>
    <row r="226" spans="1:26" ht="15.75" customHeight="1" x14ac:dyDescent="0.25">
      <c r="A226" s="204"/>
      <c r="B226" s="203"/>
      <c r="C226" s="203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</row>
    <row r="227" spans="1:26" ht="15.75" customHeight="1" x14ac:dyDescent="0.25">
      <c r="A227" s="204"/>
      <c r="B227" s="203"/>
      <c r="C227" s="203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</row>
    <row r="228" spans="1:26" ht="15.75" customHeight="1" x14ac:dyDescent="0.25">
      <c r="A228" s="204"/>
      <c r="B228" s="203"/>
      <c r="C228" s="203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</row>
    <row r="229" spans="1:26" ht="15.75" customHeight="1" x14ac:dyDescent="0.25">
      <c r="A229" s="204"/>
      <c r="B229" s="203"/>
      <c r="C229" s="203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</row>
    <row r="230" spans="1:26" ht="15.75" customHeight="1" x14ac:dyDescent="0.25">
      <c r="A230" s="204"/>
      <c r="B230" s="203"/>
      <c r="C230" s="203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</row>
    <row r="231" spans="1:26" ht="15.75" customHeight="1" x14ac:dyDescent="0.25">
      <c r="A231" s="204"/>
      <c r="B231" s="203"/>
      <c r="C231" s="203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</row>
    <row r="232" spans="1:26" ht="15.75" customHeight="1" x14ac:dyDescent="0.25">
      <c r="A232" s="204"/>
      <c r="B232" s="203"/>
      <c r="C232" s="203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</row>
    <row r="233" spans="1:26" ht="15.75" customHeight="1" x14ac:dyDescent="0.25">
      <c r="A233" s="204"/>
      <c r="B233" s="203"/>
      <c r="C233" s="203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</row>
    <row r="234" spans="1:26" ht="15.75" customHeight="1" x14ac:dyDescent="0.25">
      <c r="A234" s="204"/>
      <c r="B234" s="203"/>
      <c r="C234" s="203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</row>
    <row r="235" spans="1:26" ht="15.75" customHeight="1" x14ac:dyDescent="0.25">
      <c r="A235" s="204"/>
      <c r="B235" s="203"/>
      <c r="C235" s="203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</row>
    <row r="236" spans="1:26" ht="15.75" customHeight="1" x14ac:dyDescent="0.25">
      <c r="A236" s="204"/>
      <c r="B236" s="203"/>
      <c r="C236" s="203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</row>
    <row r="237" spans="1:26" ht="15.75" customHeight="1" x14ac:dyDescent="0.25">
      <c r="A237" s="204"/>
      <c r="B237" s="203"/>
      <c r="C237" s="203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</row>
    <row r="238" spans="1:26" ht="15.75" customHeight="1" x14ac:dyDescent="0.25">
      <c r="A238" s="204"/>
      <c r="B238" s="203"/>
      <c r="C238" s="203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</row>
    <row r="239" spans="1:26" ht="15.75" customHeight="1" x14ac:dyDescent="0.25">
      <c r="A239" s="204"/>
      <c r="B239" s="203"/>
      <c r="C239" s="203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</row>
    <row r="240" spans="1:26" ht="15.75" customHeight="1" x14ac:dyDescent="0.25">
      <c r="A240" s="204"/>
      <c r="B240" s="203"/>
      <c r="C240" s="203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</row>
    <row r="241" spans="1:26" ht="15.75" customHeight="1" x14ac:dyDescent="0.2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 spans="1:26" ht="15.75" customHeight="1" x14ac:dyDescent="0.2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 spans="1:26" ht="15.75" customHeight="1" x14ac:dyDescent="0.2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 spans="1:26" ht="15.75" customHeight="1" x14ac:dyDescent="0.2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 spans="1:26" ht="15.75" customHeight="1" x14ac:dyDescent="0.2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 spans="1:26" ht="15.75" customHeight="1" x14ac:dyDescent="0.2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 spans="1:26" ht="15.75" customHeight="1" x14ac:dyDescent="0.2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 spans="1:26" ht="15.75" customHeight="1" x14ac:dyDescent="0.2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 spans="1:26" ht="15.75" customHeight="1" x14ac:dyDescent="0.2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 spans="1:26" ht="15.75" customHeight="1" x14ac:dyDescent="0.2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 spans="1:26" ht="15.75" customHeight="1" x14ac:dyDescent="0.2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 spans="1:26" ht="15.75" customHeight="1" x14ac:dyDescent="0.2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 spans="1:26" ht="15.75" customHeight="1" x14ac:dyDescent="0.2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 spans="1:26" ht="15.75" customHeight="1" x14ac:dyDescent="0.2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 spans="1:26" ht="15.75" customHeight="1" x14ac:dyDescent="0.2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 spans="1:26" ht="15.75" customHeight="1" x14ac:dyDescent="0.2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 spans="1:26" ht="15.75" customHeight="1" x14ac:dyDescent="0.2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 spans="1:26" ht="15.75" customHeight="1" x14ac:dyDescent="0.2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 spans="1:26" ht="15.75" customHeight="1" x14ac:dyDescent="0.2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 spans="1:26" ht="15.75" customHeight="1" x14ac:dyDescent="0.2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 spans="1:26" ht="15.75" customHeight="1" x14ac:dyDescent="0.2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 spans="1:26" ht="15.75" customHeight="1" x14ac:dyDescent="0.2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 spans="1:26" ht="15.75" customHeight="1" x14ac:dyDescent="0.2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 spans="1:26" ht="15.75" customHeight="1" x14ac:dyDescent="0.2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 spans="1:26" ht="15.75" customHeight="1" x14ac:dyDescent="0.2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 spans="1:26" ht="15.75" customHeight="1" x14ac:dyDescent="0.2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 spans="1:26" ht="15.75" customHeight="1" x14ac:dyDescent="0.2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 spans="1:26" ht="15.75" customHeight="1" x14ac:dyDescent="0.2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 spans="1:26" ht="15.75" customHeight="1" x14ac:dyDescent="0.2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 spans="1:26" ht="15.75" customHeight="1" x14ac:dyDescent="0.2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 spans="1:26" ht="15.75" customHeight="1" x14ac:dyDescent="0.2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 spans="1:26" ht="15.75" customHeight="1" x14ac:dyDescent="0.2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 spans="1:26" ht="15.75" customHeight="1" x14ac:dyDescent="0.2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 spans="1:26" ht="15.75" customHeight="1" x14ac:dyDescent="0.2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 spans="1:26" ht="15.75" customHeight="1" x14ac:dyDescent="0.2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 spans="1:26" ht="15.75" customHeight="1" x14ac:dyDescent="0.2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 spans="1:26" ht="15.75" customHeight="1" x14ac:dyDescent="0.2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 spans="1:26" ht="15.75" customHeight="1" x14ac:dyDescent="0.2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 spans="1:26" ht="15.75" customHeight="1" x14ac:dyDescent="0.2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 spans="1:26" ht="15.75" customHeight="1" x14ac:dyDescent="0.2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 spans="1:26" ht="15.75" customHeight="1" x14ac:dyDescent="0.2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 spans="1:26" ht="15.75" customHeight="1" x14ac:dyDescent="0.2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 spans="1:26" ht="15.75" customHeight="1" x14ac:dyDescent="0.2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 spans="1:26" ht="15.75" customHeight="1" x14ac:dyDescent="0.2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 spans="1:26" ht="15.75" customHeight="1" x14ac:dyDescent="0.2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 spans="1:26" ht="15.75" customHeight="1" x14ac:dyDescent="0.2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 spans="1:26" ht="15.75" customHeight="1" x14ac:dyDescent="0.2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 spans="1:26" ht="15.75" customHeight="1" x14ac:dyDescent="0.2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 spans="1:26" ht="15.75" customHeight="1" x14ac:dyDescent="0.2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 spans="1:26" ht="15.75" customHeight="1" x14ac:dyDescent="0.2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 spans="1:26" ht="15.75" customHeight="1" x14ac:dyDescent="0.2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 spans="1:26" ht="15.75" customHeight="1" x14ac:dyDescent="0.2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 spans="1:26" ht="15.75" customHeight="1" x14ac:dyDescent="0.2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 spans="1:26" ht="15.75" customHeight="1" x14ac:dyDescent="0.2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 spans="1:26" ht="15.75" customHeight="1" x14ac:dyDescent="0.2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 spans="1:26" ht="15.75" customHeight="1" x14ac:dyDescent="0.2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 spans="1:26" ht="15.75" customHeight="1" x14ac:dyDescent="0.2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 spans="1:26" ht="15.75" customHeight="1" x14ac:dyDescent="0.2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 spans="1:26" ht="15.75" customHeight="1" x14ac:dyDescent="0.2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 spans="1:26" ht="15.75" customHeight="1" x14ac:dyDescent="0.2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 spans="1:26" ht="15.75" customHeight="1" x14ac:dyDescent="0.2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 spans="1:26" ht="15.75" customHeight="1" x14ac:dyDescent="0.2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 spans="1:26" ht="15.75" customHeight="1" x14ac:dyDescent="0.2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 spans="1:26" ht="15.75" customHeight="1" x14ac:dyDescent="0.2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 spans="1:26" ht="15.75" customHeight="1" x14ac:dyDescent="0.2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 spans="1:26" ht="15.75" customHeight="1" x14ac:dyDescent="0.2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 spans="1:26" ht="15.75" customHeight="1" x14ac:dyDescent="0.2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 spans="1:26" ht="15.75" customHeight="1" x14ac:dyDescent="0.2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 spans="1:26" ht="15.75" customHeight="1" x14ac:dyDescent="0.2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 spans="1:26" ht="15.75" customHeight="1" x14ac:dyDescent="0.2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 spans="1:26" ht="15.75" customHeight="1" x14ac:dyDescent="0.2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 spans="1:26" ht="15.75" customHeight="1" x14ac:dyDescent="0.2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 spans="1:26" ht="15.75" customHeight="1" x14ac:dyDescent="0.2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 spans="1:26" ht="15.75" customHeight="1" x14ac:dyDescent="0.2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 spans="1:26" ht="15.75" customHeight="1" x14ac:dyDescent="0.2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 spans="1:26" ht="15.75" customHeight="1" x14ac:dyDescent="0.2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 spans="1:26" ht="15.75" customHeight="1" x14ac:dyDescent="0.2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 spans="1:26" ht="15.75" customHeight="1" x14ac:dyDescent="0.2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 spans="1:26" ht="15.75" customHeight="1" x14ac:dyDescent="0.2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 spans="1:26" ht="15.75" customHeight="1" x14ac:dyDescent="0.2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 spans="1:26" ht="15.75" customHeight="1" x14ac:dyDescent="0.2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 spans="1:26" ht="15.75" customHeight="1" x14ac:dyDescent="0.2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 spans="1:26" ht="15.75" customHeight="1" x14ac:dyDescent="0.2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 spans="1:26" ht="15.75" customHeight="1" x14ac:dyDescent="0.2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 spans="1:26" ht="15.75" customHeight="1" x14ac:dyDescent="0.2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 spans="1:26" ht="15.75" customHeight="1" x14ac:dyDescent="0.2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 spans="1:26" ht="15.75" customHeight="1" x14ac:dyDescent="0.2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 spans="1:26" ht="15.75" customHeight="1" x14ac:dyDescent="0.2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 spans="1:26" ht="15.75" customHeight="1" x14ac:dyDescent="0.2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 spans="1:26" ht="15.75" customHeight="1" x14ac:dyDescent="0.2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 spans="1:26" ht="15.75" customHeight="1" x14ac:dyDescent="0.2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 spans="1:26" ht="15.75" customHeight="1" x14ac:dyDescent="0.2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 spans="1:26" ht="15.75" customHeight="1" x14ac:dyDescent="0.2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 spans="1:26" ht="15.75" customHeight="1" x14ac:dyDescent="0.2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 spans="1:26" ht="15.75" customHeight="1" x14ac:dyDescent="0.2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 spans="1:26" ht="15.75" customHeight="1" x14ac:dyDescent="0.2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 spans="1:26" ht="15.75" customHeight="1" x14ac:dyDescent="0.2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 spans="1:26" ht="15.75" customHeight="1" x14ac:dyDescent="0.2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 spans="1:26" ht="15.75" customHeight="1" x14ac:dyDescent="0.2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 spans="1:26" ht="15.75" customHeight="1" x14ac:dyDescent="0.2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 spans="1:26" ht="15.75" customHeight="1" x14ac:dyDescent="0.2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 spans="1:26" ht="15.75" customHeight="1" x14ac:dyDescent="0.2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 spans="1:26" ht="15.75" customHeight="1" x14ac:dyDescent="0.2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 spans="1:26" ht="15.75" customHeight="1" x14ac:dyDescent="0.2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 spans="1:26" ht="15.75" customHeight="1" x14ac:dyDescent="0.2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 spans="1:26" ht="15.75" customHeight="1" x14ac:dyDescent="0.2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 spans="1:26" ht="15.75" customHeight="1" x14ac:dyDescent="0.2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 spans="1:26" ht="15.75" customHeight="1" x14ac:dyDescent="0.2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 spans="1:26" ht="15.75" customHeight="1" x14ac:dyDescent="0.2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 spans="1:26" ht="15.75" customHeight="1" x14ac:dyDescent="0.2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 spans="1:26" ht="15.75" customHeight="1" x14ac:dyDescent="0.2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 spans="1:26" ht="15.75" customHeight="1" x14ac:dyDescent="0.2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 spans="1:26" ht="15.75" customHeight="1" x14ac:dyDescent="0.2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 spans="1:26" ht="15.75" customHeight="1" x14ac:dyDescent="0.2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 spans="1:26" ht="15.75" customHeight="1" x14ac:dyDescent="0.2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 spans="1:26" ht="15.75" customHeight="1" x14ac:dyDescent="0.2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 spans="1:26" ht="15.75" customHeight="1" x14ac:dyDescent="0.2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 spans="1:26" ht="15.75" customHeight="1" x14ac:dyDescent="0.2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 spans="1:26" ht="15.75" customHeight="1" x14ac:dyDescent="0.2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 spans="1:26" ht="15.75" customHeight="1" x14ac:dyDescent="0.2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 spans="1:26" ht="15.75" customHeight="1" x14ac:dyDescent="0.2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 spans="1:26" ht="15.75" customHeight="1" x14ac:dyDescent="0.2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 spans="1:26" ht="15.75" customHeight="1" x14ac:dyDescent="0.2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 spans="1:26" ht="15.75" customHeight="1" x14ac:dyDescent="0.2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 spans="1:26" ht="15.75" customHeight="1" x14ac:dyDescent="0.2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 spans="1:26" ht="15.75" customHeight="1" x14ac:dyDescent="0.2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 spans="1:26" ht="15.75" customHeight="1" x14ac:dyDescent="0.2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 spans="1:26" ht="15.75" customHeight="1" x14ac:dyDescent="0.2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 spans="1:26" ht="15.75" customHeight="1" x14ac:dyDescent="0.2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 spans="1:26" ht="15.75" customHeight="1" x14ac:dyDescent="0.2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 spans="1:26" ht="15.75" customHeight="1" x14ac:dyDescent="0.2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 spans="1:26" ht="15.75" customHeight="1" x14ac:dyDescent="0.2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 spans="1:26" ht="15.75" customHeight="1" x14ac:dyDescent="0.2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 spans="1:26" ht="15.75" customHeight="1" x14ac:dyDescent="0.2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 spans="1:26" ht="15.75" customHeight="1" x14ac:dyDescent="0.2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 spans="1:26" ht="15.75" customHeight="1" x14ac:dyDescent="0.2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 spans="1:26" ht="15.75" customHeight="1" x14ac:dyDescent="0.2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 spans="1:26" ht="15.75" customHeight="1" x14ac:dyDescent="0.2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 spans="1:26" ht="15.75" customHeight="1" x14ac:dyDescent="0.2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 spans="1:26" ht="15.75" customHeight="1" x14ac:dyDescent="0.2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 spans="1:26" ht="15.75" customHeight="1" x14ac:dyDescent="0.2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 spans="1:26" ht="15.75" customHeight="1" x14ac:dyDescent="0.2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 spans="1:26" ht="15.75" customHeight="1" x14ac:dyDescent="0.2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 spans="1:26" ht="15.75" customHeight="1" x14ac:dyDescent="0.2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 spans="1:26" ht="15.75" customHeight="1" x14ac:dyDescent="0.2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 spans="1:26" ht="15.75" customHeight="1" x14ac:dyDescent="0.2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 spans="1:26" ht="15.75" customHeight="1" x14ac:dyDescent="0.2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 spans="1:26" ht="15.75" customHeight="1" x14ac:dyDescent="0.2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 spans="1:26" ht="15.75" customHeight="1" x14ac:dyDescent="0.2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 spans="1:26" ht="15.75" customHeight="1" x14ac:dyDescent="0.2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 spans="1:26" ht="15.75" customHeight="1" x14ac:dyDescent="0.2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 spans="1:26" ht="15.75" customHeight="1" x14ac:dyDescent="0.2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 spans="1:26" ht="15.75" customHeight="1" x14ac:dyDescent="0.2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 spans="1:26" ht="15.75" customHeight="1" x14ac:dyDescent="0.2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 spans="1:26" ht="15.75" customHeight="1" x14ac:dyDescent="0.2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 spans="1:26" ht="15.75" customHeight="1" x14ac:dyDescent="0.2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 spans="1:26" ht="15.75" customHeight="1" x14ac:dyDescent="0.2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 spans="1:26" ht="15.75" customHeight="1" x14ac:dyDescent="0.2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 spans="1:26" ht="15.75" customHeight="1" x14ac:dyDescent="0.2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 spans="1:26" ht="15.75" customHeight="1" x14ac:dyDescent="0.2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 spans="1:26" ht="15.75" customHeight="1" x14ac:dyDescent="0.2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 spans="1:26" ht="15.75" customHeight="1" x14ac:dyDescent="0.2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 spans="1:26" ht="15.75" customHeight="1" x14ac:dyDescent="0.2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 spans="1:26" ht="15.75" customHeight="1" x14ac:dyDescent="0.2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 spans="1:26" ht="15.75" customHeight="1" x14ac:dyDescent="0.2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 spans="1:26" ht="15.75" customHeight="1" x14ac:dyDescent="0.2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 spans="1:26" ht="15.75" customHeight="1" x14ac:dyDescent="0.2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 spans="1:26" ht="15.75" customHeight="1" x14ac:dyDescent="0.2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 spans="1:26" ht="15.75" customHeight="1" x14ac:dyDescent="0.2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 spans="1:26" ht="15.75" customHeight="1" x14ac:dyDescent="0.2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 spans="1:26" ht="15.75" customHeight="1" x14ac:dyDescent="0.2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 spans="1:26" ht="15.75" customHeight="1" x14ac:dyDescent="0.2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 spans="1:26" ht="15.75" customHeight="1" x14ac:dyDescent="0.2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 spans="1:26" ht="15.75" customHeight="1" x14ac:dyDescent="0.2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 spans="1:26" ht="15.75" customHeight="1" x14ac:dyDescent="0.2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 spans="1:26" ht="15.75" customHeight="1" x14ac:dyDescent="0.2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 spans="1:26" ht="15.75" customHeight="1" x14ac:dyDescent="0.2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 spans="1:26" ht="15.75" customHeight="1" x14ac:dyDescent="0.2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 spans="1:26" ht="15.75" customHeight="1" x14ac:dyDescent="0.2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 spans="1:26" ht="15.75" customHeight="1" x14ac:dyDescent="0.2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 spans="1:26" ht="15.75" customHeight="1" x14ac:dyDescent="0.2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 spans="1:26" ht="15.75" customHeight="1" x14ac:dyDescent="0.2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 spans="1:26" ht="15.75" customHeight="1" x14ac:dyDescent="0.2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 spans="1:26" ht="15.75" customHeight="1" x14ac:dyDescent="0.2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 spans="1:26" ht="15.75" customHeight="1" x14ac:dyDescent="0.2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 spans="1:26" ht="15.75" customHeight="1" x14ac:dyDescent="0.2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 spans="1:26" ht="15.75" customHeight="1" x14ac:dyDescent="0.2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 spans="1:26" ht="15.75" customHeight="1" x14ac:dyDescent="0.2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 spans="1:26" ht="15.75" customHeight="1" x14ac:dyDescent="0.2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 spans="1:26" ht="15.75" customHeight="1" x14ac:dyDescent="0.2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 spans="1:26" ht="15.75" customHeight="1" x14ac:dyDescent="0.2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 spans="1:26" ht="15.75" customHeight="1" x14ac:dyDescent="0.2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 spans="1:26" ht="15.75" customHeight="1" x14ac:dyDescent="0.2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 spans="1:26" ht="15.75" customHeight="1" x14ac:dyDescent="0.2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 spans="1:26" ht="15.75" customHeight="1" x14ac:dyDescent="0.2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 spans="1:26" ht="15.75" customHeight="1" x14ac:dyDescent="0.2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 spans="1:26" ht="15.75" customHeight="1" x14ac:dyDescent="0.2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 spans="1:26" ht="15.75" customHeight="1" x14ac:dyDescent="0.2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 spans="1:26" ht="15.75" customHeight="1" x14ac:dyDescent="0.2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 spans="1:26" ht="15.75" customHeight="1" x14ac:dyDescent="0.2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 spans="1:26" ht="15.75" customHeight="1" x14ac:dyDescent="0.2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 spans="1:26" ht="15.75" customHeight="1" x14ac:dyDescent="0.2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 spans="1:26" ht="15.75" customHeight="1" x14ac:dyDescent="0.2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 spans="1:26" ht="15.75" customHeight="1" x14ac:dyDescent="0.2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 spans="1:26" ht="15.75" customHeight="1" x14ac:dyDescent="0.2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 spans="1:26" ht="15.75" customHeight="1" x14ac:dyDescent="0.2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 spans="1:26" ht="15.75" customHeight="1" x14ac:dyDescent="0.2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 spans="1:26" ht="15.75" customHeight="1" x14ac:dyDescent="0.2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 spans="1:26" ht="15.75" customHeight="1" x14ac:dyDescent="0.2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 spans="1:26" ht="15.75" customHeight="1" x14ac:dyDescent="0.2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 spans="1:26" ht="15.75" customHeight="1" x14ac:dyDescent="0.2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 spans="1:26" ht="15.75" customHeight="1" x14ac:dyDescent="0.2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 spans="1:26" ht="15.75" customHeight="1" x14ac:dyDescent="0.2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 spans="1:26" ht="15.75" customHeight="1" x14ac:dyDescent="0.2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 spans="1:26" ht="15.75" customHeight="1" x14ac:dyDescent="0.2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 spans="1:26" ht="15.75" customHeight="1" x14ac:dyDescent="0.2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 spans="1:26" ht="15.75" customHeight="1" x14ac:dyDescent="0.2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 spans="1:26" ht="15.75" customHeight="1" x14ac:dyDescent="0.2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 spans="1:26" ht="15.75" customHeight="1" x14ac:dyDescent="0.2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 spans="1:26" ht="15.75" customHeight="1" x14ac:dyDescent="0.2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 spans="1:26" ht="15.75" customHeight="1" x14ac:dyDescent="0.2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 spans="1:26" ht="15.75" customHeight="1" x14ac:dyDescent="0.2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 spans="1:26" ht="15.75" customHeight="1" x14ac:dyDescent="0.2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 spans="1:26" ht="15.75" customHeight="1" x14ac:dyDescent="0.2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 spans="1:26" ht="15.75" customHeight="1" x14ac:dyDescent="0.2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 spans="1:26" ht="15.75" customHeight="1" x14ac:dyDescent="0.2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 spans="1:26" ht="15.75" customHeight="1" x14ac:dyDescent="0.2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 spans="1:26" ht="15.75" customHeight="1" x14ac:dyDescent="0.2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 spans="1:26" ht="15.75" customHeight="1" x14ac:dyDescent="0.2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 spans="1:26" ht="15.75" customHeight="1" x14ac:dyDescent="0.2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 spans="1:26" ht="15.75" customHeight="1" x14ac:dyDescent="0.2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 spans="1:26" ht="15.75" customHeight="1" x14ac:dyDescent="0.2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 spans="1:26" ht="15.75" customHeight="1" x14ac:dyDescent="0.2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 spans="1:26" ht="15.75" customHeight="1" x14ac:dyDescent="0.2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 spans="1:26" ht="15.75" customHeight="1" x14ac:dyDescent="0.2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 spans="1:26" ht="15.75" customHeight="1" x14ac:dyDescent="0.2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 spans="1:26" ht="15.75" customHeight="1" x14ac:dyDescent="0.2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 spans="1:26" ht="15.75" customHeight="1" x14ac:dyDescent="0.2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 spans="1:26" ht="15.75" customHeight="1" x14ac:dyDescent="0.2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 spans="1:26" ht="15.75" customHeight="1" x14ac:dyDescent="0.2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 spans="1:26" ht="15.75" customHeight="1" x14ac:dyDescent="0.2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 spans="1:26" ht="15.75" customHeight="1" x14ac:dyDescent="0.2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 spans="1:26" ht="15.75" customHeight="1" x14ac:dyDescent="0.2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 spans="1:26" ht="15.75" customHeight="1" x14ac:dyDescent="0.2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 spans="1:26" ht="15.75" customHeight="1" x14ac:dyDescent="0.2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 spans="1:26" ht="15.75" customHeight="1" x14ac:dyDescent="0.2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 spans="1:26" ht="15.75" customHeight="1" x14ac:dyDescent="0.2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 spans="1:26" ht="15.75" customHeight="1" x14ac:dyDescent="0.2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 spans="1:26" ht="15.75" customHeight="1" x14ac:dyDescent="0.2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 spans="1:26" ht="15.75" customHeight="1" x14ac:dyDescent="0.2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 spans="1:26" ht="15.75" customHeight="1" x14ac:dyDescent="0.2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 spans="1:26" ht="15.75" customHeight="1" x14ac:dyDescent="0.2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 spans="1:26" ht="15.75" customHeight="1" x14ac:dyDescent="0.2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 spans="1:26" ht="15.75" customHeight="1" x14ac:dyDescent="0.2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 spans="1:26" ht="15.75" customHeight="1" x14ac:dyDescent="0.2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 spans="1:26" ht="15.75" customHeight="1" x14ac:dyDescent="0.2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 spans="1:26" ht="15.75" customHeight="1" x14ac:dyDescent="0.2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 spans="1:26" ht="15.75" customHeight="1" x14ac:dyDescent="0.2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 spans="1:26" ht="15.75" customHeight="1" x14ac:dyDescent="0.2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 spans="1:26" ht="15.75" customHeight="1" x14ac:dyDescent="0.2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 spans="1:26" ht="15.75" customHeight="1" x14ac:dyDescent="0.2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 spans="1:26" ht="15.75" customHeight="1" x14ac:dyDescent="0.2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 spans="1:26" ht="15.75" customHeight="1" x14ac:dyDescent="0.2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 spans="1:26" ht="15.75" customHeight="1" x14ac:dyDescent="0.2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 spans="1:26" ht="15.75" customHeight="1" x14ac:dyDescent="0.2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 spans="1:26" ht="15.75" customHeight="1" x14ac:dyDescent="0.2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 spans="1:26" ht="15.75" customHeight="1" x14ac:dyDescent="0.2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 spans="1:26" ht="15.75" customHeight="1" x14ac:dyDescent="0.2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 spans="1:26" ht="15.75" customHeight="1" x14ac:dyDescent="0.2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 spans="1:26" ht="15.75" customHeight="1" x14ac:dyDescent="0.2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 spans="1:26" ht="15.75" customHeight="1" x14ac:dyDescent="0.2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 spans="1:26" ht="15.75" customHeight="1" x14ac:dyDescent="0.2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 spans="1:26" ht="15.75" customHeight="1" x14ac:dyDescent="0.2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 spans="1:26" ht="15.75" customHeight="1" x14ac:dyDescent="0.2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 spans="1:26" ht="15.75" customHeight="1" x14ac:dyDescent="0.2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 spans="1:26" ht="15.75" customHeight="1" x14ac:dyDescent="0.2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 spans="1:26" ht="15.75" customHeight="1" x14ac:dyDescent="0.2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 spans="1:26" ht="15.75" customHeight="1" x14ac:dyDescent="0.2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 spans="1:26" ht="15.75" customHeight="1" x14ac:dyDescent="0.2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 spans="1:26" ht="15.75" customHeight="1" x14ac:dyDescent="0.2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 spans="1:26" ht="15.75" customHeight="1" x14ac:dyDescent="0.2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 spans="1:26" ht="15.75" customHeight="1" x14ac:dyDescent="0.2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 spans="1:26" ht="15.75" customHeight="1" x14ac:dyDescent="0.2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 spans="1:26" ht="15.75" customHeight="1" x14ac:dyDescent="0.2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 spans="1:26" ht="15.75" customHeight="1" x14ac:dyDescent="0.2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 spans="1:26" ht="15.75" customHeight="1" x14ac:dyDescent="0.2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 spans="1:26" ht="15.75" customHeight="1" x14ac:dyDescent="0.2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 spans="1:26" ht="15.75" customHeight="1" x14ac:dyDescent="0.2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 spans="1:26" ht="15.75" customHeight="1" x14ac:dyDescent="0.2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 spans="1:26" ht="15.75" customHeight="1" x14ac:dyDescent="0.2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 spans="1:26" ht="15.75" customHeight="1" x14ac:dyDescent="0.2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 spans="1:26" ht="15.75" customHeight="1" x14ac:dyDescent="0.2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 spans="1:26" ht="15.75" customHeight="1" x14ac:dyDescent="0.2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 spans="1:26" ht="15.75" customHeight="1" x14ac:dyDescent="0.2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 spans="1:26" ht="15.75" customHeight="1" x14ac:dyDescent="0.2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 spans="1:26" ht="15.75" customHeight="1" x14ac:dyDescent="0.2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 spans="1:26" ht="15.75" customHeight="1" x14ac:dyDescent="0.2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 spans="1:26" ht="15.75" customHeight="1" x14ac:dyDescent="0.2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 spans="1:26" ht="15.75" customHeight="1" x14ac:dyDescent="0.2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 spans="1:26" ht="15.75" customHeight="1" x14ac:dyDescent="0.2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 spans="1:26" ht="15.75" customHeight="1" x14ac:dyDescent="0.2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 spans="1:26" ht="15.75" customHeight="1" x14ac:dyDescent="0.2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 spans="1:26" ht="15.75" customHeight="1" x14ac:dyDescent="0.2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 spans="1:26" ht="15.75" customHeight="1" x14ac:dyDescent="0.2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 spans="1:26" ht="15.75" customHeight="1" x14ac:dyDescent="0.2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 spans="1:26" ht="15.75" customHeight="1" x14ac:dyDescent="0.2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 spans="1:26" ht="15.75" customHeight="1" x14ac:dyDescent="0.2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 spans="1:26" ht="15.75" customHeight="1" x14ac:dyDescent="0.2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 spans="1:26" ht="15.75" customHeight="1" x14ac:dyDescent="0.2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 spans="1:26" ht="15.75" customHeight="1" x14ac:dyDescent="0.2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 spans="1:26" ht="15.75" customHeight="1" x14ac:dyDescent="0.2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 spans="1:26" ht="15.75" customHeight="1" x14ac:dyDescent="0.2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 spans="1:26" ht="15.75" customHeight="1" x14ac:dyDescent="0.2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 spans="1:26" ht="15.75" customHeight="1" x14ac:dyDescent="0.2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 spans="1:26" ht="15.75" customHeight="1" x14ac:dyDescent="0.2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 spans="1:26" ht="15.75" customHeight="1" x14ac:dyDescent="0.2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 spans="1:26" ht="15.75" customHeight="1" x14ac:dyDescent="0.2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 spans="1:26" ht="15.75" customHeight="1" x14ac:dyDescent="0.2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 spans="1:26" ht="15.75" customHeight="1" x14ac:dyDescent="0.2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 spans="1:26" ht="15.75" customHeight="1" x14ac:dyDescent="0.2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 spans="1:26" ht="15.75" customHeight="1" x14ac:dyDescent="0.2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 spans="1:26" ht="15.75" customHeight="1" x14ac:dyDescent="0.2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 spans="1:26" ht="15.75" customHeight="1" x14ac:dyDescent="0.2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 spans="1:26" ht="15.75" customHeight="1" x14ac:dyDescent="0.2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 spans="1:26" ht="15.75" customHeight="1" x14ac:dyDescent="0.2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 spans="1:26" ht="15.75" customHeight="1" x14ac:dyDescent="0.2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 spans="1:26" ht="15.75" customHeight="1" x14ac:dyDescent="0.2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 spans="1:26" ht="15.75" customHeight="1" x14ac:dyDescent="0.2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 spans="1:26" ht="15.75" customHeight="1" x14ac:dyDescent="0.2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 spans="1:26" ht="15.75" customHeight="1" x14ac:dyDescent="0.2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 spans="1:26" ht="15.75" customHeight="1" x14ac:dyDescent="0.2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 spans="1:26" ht="15.75" customHeight="1" x14ac:dyDescent="0.2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 spans="1:26" ht="15.75" customHeight="1" x14ac:dyDescent="0.2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 spans="1:26" ht="15.75" customHeight="1" x14ac:dyDescent="0.2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 spans="1:26" ht="15.75" customHeight="1" x14ac:dyDescent="0.2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 spans="1:26" ht="15.75" customHeight="1" x14ac:dyDescent="0.2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 spans="1:26" ht="15.75" customHeight="1" x14ac:dyDescent="0.2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 spans="1:26" ht="15.75" customHeight="1" x14ac:dyDescent="0.2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 spans="1:26" ht="15.75" customHeight="1" x14ac:dyDescent="0.2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 spans="1:26" ht="15.75" customHeight="1" x14ac:dyDescent="0.2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 spans="1:26" ht="15.75" customHeight="1" x14ac:dyDescent="0.2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 spans="1:26" ht="15.75" customHeight="1" x14ac:dyDescent="0.2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 spans="1:26" ht="15.75" customHeight="1" x14ac:dyDescent="0.2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 spans="1:26" ht="15.75" customHeight="1" x14ac:dyDescent="0.2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 spans="1:26" ht="15.75" customHeight="1" x14ac:dyDescent="0.2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 spans="1:26" ht="15.75" customHeight="1" x14ac:dyDescent="0.2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 spans="1:26" ht="15.75" customHeight="1" x14ac:dyDescent="0.2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 spans="1:26" ht="15.75" customHeight="1" x14ac:dyDescent="0.2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 spans="1:26" ht="15.75" customHeight="1" x14ac:dyDescent="0.2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 spans="1:26" ht="15.75" customHeight="1" x14ac:dyDescent="0.2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 spans="1:26" ht="15.75" customHeight="1" x14ac:dyDescent="0.2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 spans="1:26" ht="15.75" customHeight="1" x14ac:dyDescent="0.2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 spans="1:26" ht="15.75" customHeight="1" x14ac:dyDescent="0.2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 spans="1:26" ht="15.75" customHeight="1" x14ac:dyDescent="0.2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 spans="1:26" ht="15.75" customHeight="1" x14ac:dyDescent="0.2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 spans="1:26" ht="15.75" customHeight="1" x14ac:dyDescent="0.2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 spans="1:26" ht="15.75" customHeight="1" x14ac:dyDescent="0.2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 spans="1:26" ht="15.75" customHeight="1" x14ac:dyDescent="0.2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 spans="1:26" ht="15.75" customHeight="1" x14ac:dyDescent="0.2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 spans="1:26" ht="15.75" customHeight="1" x14ac:dyDescent="0.2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 spans="1:26" ht="15.75" customHeight="1" x14ac:dyDescent="0.2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 spans="1:26" ht="15.75" customHeight="1" x14ac:dyDescent="0.2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 spans="1:26" ht="15.75" customHeight="1" x14ac:dyDescent="0.2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 spans="1:26" ht="15.75" customHeight="1" x14ac:dyDescent="0.2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 spans="1:26" ht="15.75" customHeight="1" x14ac:dyDescent="0.2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 spans="1:26" ht="15.75" customHeight="1" x14ac:dyDescent="0.2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 spans="1:26" ht="15.75" customHeight="1" x14ac:dyDescent="0.2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 spans="1:26" ht="15.75" customHeight="1" x14ac:dyDescent="0.2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 spans="1:26" ht="15.75" customHeight="1" x14ac:dyDescent="0.2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 spans="1:26" ht="15.75" customHeight="1" x14ac:dyDescent="0.2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 spans="1:26" ht="15.75" customHeight="1" x14ac:dyDescent="0.2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 spans="1:26" ht="15.75" customHeight="1" x14ac:dyDescent="0.2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 spans="1:26" ht="15.75" customHeight="1" x14ac:dyDescent="0.2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 spans="1:26" ht="15.75" customHeight="1" x14ac:dyDescent="0.2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 spans="1:26" ht="15.75" customHeight="1" x14ac:dyDescent="0.2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 spans="1:26" ht="15.75" customHeight="1" x14ac:dyDescent="0.2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 spans="1:26" ht="15.75" customHeight="1" x14ac:dyDescent="0.2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 spans="1:26" ht="15.75" customHeight="1" x14ac:dyDescent="0.2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 spans="1:26" ht="15.75" customHeight="1" x14ac:dyDescent="0.2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 spans="1:26" ht="15.75" customHeight="1" x14ac:dyDescent="0.2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 spans="1:26" ht="15.75" customHeight="1" x14ac:dyDescent="0.2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 spans="1:26" ht="15.75" customHeight="1" x14ac:dyDescent="0.2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 spans="1:26" ht="15.75" customHeight="1" x14ac:dyDescent="0.2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 spans="1:26" ht="15.75" customHeight="1" x14ac:dyDescent="0.2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 spans="1:26" ht="15.75" customHeight="1" x14ac:dyDescent="0.2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 spans="1:26" ht="15.75" customHeight="1" x14ac:dyDescent="0.2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 spans="1:26" ht="15.75" customHeight="1" x14ac:dyDescent="0.2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 spans="1:26" ht="15.75" customHeight="1" x14ac:dyDescent="0.2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 spans="1:26" ht="15.75" customHeight="1" x14ac:dyDescent="0.2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 spans="1:26" ht="15.75" customHeight="1" x14ac:dyDescent="0.2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 spans="1:26" ht="15.75" customHeight="1" x14ac:dyDescent="0.2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 spans="1:26" ht="15.75" customHeight="1" x14ac:dyDescent="0.2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 spans="1:26" ht="15.75" customHeight="1" x14ac:dyDescent="0.2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 spans="1:26" ht="15.75" customHeight="1" x14ac:dyDescent="0.2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 spans="1:26" ht="15.75" customHeight="1" x14ac:dyDescent="0.2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 spans="1:26" ht="15.75" customHeight="1" x14ac:dyDescent="0.2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 spans="1:26" ht="15.75" customHeight="1" x14ac:dyDescent="0.2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 spans="1:26" ht="15.75" customHeight="1" x14ac:dyDescent="0.2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 spans="1:26" ht="15.75" customHeight="1" x14ac:dyDescent="0.2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 spans="1:26" ht="15.75" customHeight="1" x14ac:dyDescent="0.2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 spans="1:26" ht="15.75" customHeight="1" x14ac:dyDescent="0.2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 spans="1:26" ht="15.75" customHeight="1" x14ac:dyDescent="0.2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 spans="1:26" ht="15.75" customHeight="1" x14ac:dyDescent="0.2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 spans="1:26" ht="15.75" customHeight="1" x14ac:dyDescent="0.2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 spans="1:26" ht="15.75" customHeight="1" x14ac:dyDescent="0.2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 spans="1:26" ht="15.75" customHeight="1" x14ac:dyDescent="0.2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 spans="1:26" ht="15.75" customHeight="1" x14ac:dyDescent="0.2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 spans="1:26" ht="15.75" customHeight="1" x14ac:dyDescent="0.2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 spans="1:26" ht="15.75" customHeight="1" x14ac:dyDescent="0.2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 spans="1:26" ht="15.75" customHeight="1" x14ac:dyDescent="0.2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 spans="1:26" ht="15.75" customHeight="1" x14ac:dyDescent="0.2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 spans="1:26" ht="15.75" customHeight="1" x14ac:dyDescent="0.2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 spans="1:26" ht="15.75" customHeight="1" x14ac:dyDescent="0.2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 spans="1:26" ht="15.75" customHeight="1" x14ac:dyDescent="0.2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 spans="1:26" ht="15.75" customHeight="1" x14ac:dyDescent="0.2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 spans="1:26" ht="15.75" customHeight="1" x14ac:dyDescent="0.2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 spans="1:26" ht="15.75" customHeight="1" x14ac:dyDescent="0.2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 spans="1:26" ht="15.75" customHeight="1" x14ac:dyDescent="0.2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 spans="1:26" ht="15.75" customHeight="1" x14ac:dyDescent="0.2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 spans="1:26" ht="15.75" customHeight="1" x14ac:dyDescent="0.2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 spans="1:26" ht="15.75" customHeight="1" x14ac:dyDescent="0.2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 spans="1:26" ht="15.75" customHeight="1" x14ac:dyDescent="0.2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 spans="1:26" ht="15.75" customHeight="1" x14ac:dyDescent="0.2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 spans="1:26" ht="15.75" customHeight="1" x14ac:dyDescent="0.2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 spans="1:26" ht="15.75" customHeight="1" x14ac:dyDescent="0.2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 spans="1:26" ht="15.75" customHeight="1" x14ac:dyDescent="0.2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 spans="1:26" ht="15.75" customHeight="1" x14ac:dyDescent="0.2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 spans="1:26" ht="15.75" customHeight="1" x14ac:dyDescent="0.2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 spans="1:26" ht="15.75" customHeight="1" x14ac:dyDescent="0.2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 spans="1:26" ht="15.75" customHeight="1" x14ac:dyDescent="0.2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 spans="1:26" ht="15.75" customHeight="1" x14ac:dyDescent="0.2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 spans="1:26" ht="15.75" customHeight="1" x14ac:dyDescent="0.2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 spans="1:26" ht="15.75" customHeight="1" x14ac:dyDescent="0.2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 spans="1:26" ht="15.75" customHeight="1" x14ac:dyDescent="0.2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 spans="1:26" ht="15.75" customHeight="1" x14ac:dyDescent="0.2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 spans="1:26" ht="15.75" customHeight="1" x14ac:dyDescent="0.2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 spans="1:26" ht="15.75" customHeight="1" x14ac:dyDescent="0.2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 spans="1:26" ht="15.75" customHeight="1" x14ac:dyDescent="0.2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 spans="1:26" ht="15.75" customHeight="1" x14ac:dyDescent="0.2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 spans="1:26" ht="15.75" customHeight="1" x14ac:dyDescent="0.2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 spans="1:26" ht="15.75" customHeight="1" x14ac:dyDescent="0.2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 spans="1:26" ht="15.75" customHeight="1" x14ac:dyDescent="0.2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 spans="1:26" ht="15.75" customHeight="1" x14ac:dyDescent="0.2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 spans="1:26" ht="15.75" customHeight="1" x14ac:dyDescent="0.2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 spans="1:26" ht="15.75" customHeight="1" x14ac:dyDescent="0.2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 spans="1:26" ht="15.75" customHeight="1" x14ac:dyDescent="0.2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 spans="1:26" ht="15.75" customHeight="1" x14ac:dyDescent="0.2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 spans="1:26" ht="15.75" customHeight="1" x14ac:dyDescent="0.2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 spans="1:26" ht="15.75" customHeight="1" x14ac:dyDescent="0.2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 spans="1:26" ht="15.75" customHeight="1" x14ac:dyDescent="0.2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 spans="1:26" ht="15.75" customHeight="1" x14ac:dyDescent="0.2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 spans="1:26" ht="15.75" customHeight="1" x14ac:dyDescent="0.2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 spans="1:26" ht="15.75" customHeight="1" x14ac:dyDescent="0.2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 spans="1:26" ht="15.75" customHeight="1" x14ac:dyDescent="0.2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 spans="1:26" ht="15.75" customHeight="1" x14ac:dyDescent="0.2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 spans="1:26" ht="15.75" customHeight="1" x14ac:dyDescent="0.2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 spans="1:26" ht="15.75" customHeight="1" x14ac:dyDescent="0.2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 spans="1:26" ht="15.75" customHeight="1" x14ac:dyDescent="0.2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 spans="1:26" ht="15.75" customHeight="1" x14ac:dyDescent="0.2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 spans="1:26" ht="15.75" customHeight="1" x14ac:dyDescent="0.2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 spans="1:26" ht="15.75" customHeight="1" x14ac:dyDescent="0.2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 spans="1:26" ht="15.75" customHeight="1" x14ac:dyDescent="0.2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 spans="1:26" ht="15.75" customHeight="1" x14ac:dyDescent="0.2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 spans="1:26" ht="15.75" customHeight="1" x14ac:dyDescent="0.2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 spans="1:26" ht="15.75" customHeight="1" x14ac:dyDescent="0.2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 spans="1:26" ht="15.75" customHeight="1" x14ac:dyDescent="0.2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 spans="1:26" ht="15.75" customHeight="1" x14ac:dyDescent="0.2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 spans="1:26" ht="15.75" customHeight="1" x14ac:dyDescent="0.2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 spans="1:26" ht="15.75" customHeight="1" x14ac:dyDescent="0.2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 spans="1:26" ht="15.75" customHeight="1" x14ac:dyDescent="0.2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 spans="1:26" ht="15.75" customHeight="1" x14ac:dyDescent="0.2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 spans="1:26" ht="15.75" customHeight="1" x14ac:dyDescent="0.2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 spans="1:26" ht="15.75" customHeight="1" x14ac:dyDescent="0.2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 spans="1:26" ht="15.75" customHeight="1" x14ac:dyDescent="0.2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 spans="1:26" ht="15.75" customHeight="1" x14ac:dyDescent="0.2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 spans="1:26" ht="15.75" customHeight="1" x14ac:dyDescent="0.2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 spans="1:26" ht="15.75" customHeight="1" x14ac:dyDescent="0.2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 spans="1:26" ht="15.75" customHeight="1" x14ac:dyDescent="0.2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 spans="1:26" ht="15.75" customHeight="1" x14ac:dyDescent="0.2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 spans="1:26" ht="15.75" customHeight="1" x14ac:dyDescent="0.2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 spans="1:26" ht="15.75" customHeight="1" x14ac:dyDescent="0.2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 spans="1:26" ht="15.75" customHeight="1" x14ac:dyDescent="0.2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 spans="1:26" ht="15.75" customHeight="1" x14ac:dyDescent="0.2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 spans="1:26" ht="15.75" customHeight="1" x14ac:dyDescent="0.2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 spans="1:26" ht="15.75" customHeight="1" x14ac:dyDescent="0.2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 spans="1:26" ht="15.75" customHeight="1" x14ac:dyDescent="0.2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 spans="1:26" ht="15.75" customHeight="1" x14ac:dyDescent="0.2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 spans="1:26" ht="15.75" customHeight="1" x14ac:dyDescent="0.2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 spans="1:26" ht="15.75" customHeight="1" x14ac:dyDescent="0.2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 spans="1:26" ht="15.75" customHeight="1" x14ac:dyDescent="0.2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 spans="1:26" ht="15.75" customHeight="1" x14ac:dyDescent="0.2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 spans="1:26" ht="15.75" customHeight="1" x14ac:dyDescent="0.2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 spans="1:26" ht="15.75" customHeight="1" x14ac:dyDescent="0.2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 spans="1:26" ht="15.75" customHeight="1" x14ac:dyDescent="0.2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 spans="1:26" ht="15.75" customHeight="1" x14ac:dyDescent="0.2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 spans="1:26" ht="15.75" customHeight="1" x14ac:dyDescent="0.2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 spans="1:26" ht="15.75" customHeight="1" x14ac:dyDescent="0.2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 spans="1:26" ht="15.75" customHeight="1" x14ac:dyDescent="0.2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 spans="1:26" ht="15.75" customHeight="1" x14ac:dyDescent="0.2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 spans="1:26" ht="15.75" customHeight="1" x14ac:dyDescent="0.2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 spans="1:26" ht="15.75" customHeight="1" x14ac:dyDescent="0.2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 spans="1:26" ht="15.75" customHeight="1" x14ac:dyDescent="0.2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 spans="1:26" ht="15.75" customHeight="1" x14ac:dyDescent="0.2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 spans="1:26" ht="15.75" customHeight="1" x14ac:dyDescent="0.2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 spans="1:26" ht="15.75" customHeight="1" x14ac:dyDescent="0.2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 spans="1:26" ht="15.75" customHeight="1" x14ac:dyDescent="0.2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 spans="1:26" ht="15.75" customHeight="1" x14ac:dyDescent="0.2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 spans="1:26" ht="15.75" customHeight="1" x14ac:dyDescent="0.2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 spans="1:26" ht="15.75" customHeight="1" x14ac:dyDescent="0.2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 spans="1:26" ht="15.75" customHeight="1" x14ac:dyDescent="0.2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 spans="1:26" ht="15.75" customHeight="1" x14ac:dyDescent="0.2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 spans="1:26" ht="15.75" customHeight="1" x14ac:dyDescent="0.2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 spans="1:26" ht="15.75" customHeight="1" x14ac:dyDescent="0.2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 spans="1:26" ht="15.75" customHeight="1" x14ac:dyDescent="0.2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 spans="1:26" ht="15.75" customHeight="1" x14ac:dyDescent="0.2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 spans="1:26" ht="15.75" customHeight="1" x14ac:dyDescent="0.2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 spans="1:26" ht="15.75" customHeight="1" x14ac:dyDescent="0.2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 spans="1:26" ht="15.75" customHeight="1" x14ac:dyDescent="0.2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 spans="1:26" ht="15.75" customHeight="1" x14ac:dyDescent="0.2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 spans="1:26" ht="15.75" customHeight="1" x14ac:dyDescent="0.2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 spans="1:26" ht="15.75" customHeight="1" x14ac:dyDescent="0.2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 spans="1:26" ht="15.75" customHeight="1" x14ac:dyDescent="0.2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 spans="1:26" ht="15.75" customHeight="1" x14ac:dyDescent="0.2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 spans="1:26" ht="15.75" customHeight="1" x14ac:dyDescent="0.2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 spans="1:26" ht="15.75" customHeight="1" x14ac:dyDescent="0.2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 spans="1:26" ht="15.75" customHeight="1" x14ac:dyDescent="0.2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 spans="1:26" ht="15.75" customHeight="1" x14ac:dyDescent="0.2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 spans="1:26" ht="15.75" customHeight="1" x14ac:dyDescent="0.2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 spans="1:26" ht="15.75" customHeight="1" x14ac:dyDescent="0.2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 spans="1:26" ht="15.75" customHeight="1" x14ac:dyDescent="0.2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 spans="1:26" ht="15.75" customHeight="1" x14ac:dyDescent="0.2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 spans="1:26" ht="15.75" customHeight="1" x14ac:dyDescent="0.2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 spans="1:26" ht="15.75" customHeight="1" x14ac:dyDescent="0.2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 spans="1:26" ht="15.75" customHeight="1" x14ac:dyDescent="0.2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 spans="1:26" ht="15.75" customHeight="1" x14ac:dyDescent="0.2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 spans="1:26" ht="15.75" customHeight="1" x14ac:dyDescent="0.2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 spans="1:26" ht="15.75" customHeight="1" x14ac:dyDescent="0.2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 spans="1:26" ht="15.75" customHeight="1" x14ac:dyDescent="0.2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 spans="1:26" ht="15.75" customHeight="1" x14ac:dyDescent="0.2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 spans="1:26" ht="15.75" customHeight="1" x14ac:dyDescent="0.2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 spans="1:26" ht="15.75" customHeight="1" x14ac:dyDescent="0.2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 spans="1:26" ht="15.75" customHeight="1" x14ac:dyDescent="0.2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 spans="1:26" ht="15.75" customHeight="1" x14ac:dyDescent="0.2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 spans="1:26" ht="15.75" customHeight="1" x14ac:dyDescent="0.2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 spans="1:26" ht="15.75" customHeight="1" x14ac:dyDescent="0.2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 spans="1:26" ht="15.75" customHeight="1" x14ac:dyDescent="0.2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 spans="1:26" ht="15.75" customHeight="1" x14ac:dyDescent="0.2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 spans="1:26" ht="15.75" customHeight="1" x14ac:dyDescent="0.2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 spans="1:26" ht="15.75" customHeight="1" x14ac:dyDescent="0.2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 spans="1:26" ht="15.75" customHeight="1" x14ac:dyDescent="0.2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 spans="1:26" ht="15.75" customHeight="1" x14ac:dyDescent="0.2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 spans="1:26" ht="15.75" customHeight="1" x14ac:dyDescent="0.2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 spans="1:26" ht="15.75" customHeight="1" x14ac:dyDescent="0.2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 spans="1:26" ht="15.75" customHeight="1" x14ac:dyDescent="0.2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 spans="1:26" ht="15.75" customHeight="1" x14ac:dyDescent="0.2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 spans="1:26" ht="15.75" customHeight="1" x14ac:dyDescent="0.2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 spans="1:26" ht="15.75" customHeight="1" x14ac:dyDescent="0.2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 spans="1:26" ht="15.75" customHeight="1" x14ac:dyDescent="0.2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 spans="1:26" ht="15.75" customHeight="1" x14ac:dyDescent="0.2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 spans="1:26" ht="15.75" customHeight="1" x14ac:dyDescent="0.2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 spans="1:26" ht="15.75" customHeight="1" x14ac:dyDescent="0.2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 spans="1:26" ht="15.75" customHeight="1" x14ac:dyDescent="0.2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 spans="1:26" ht="15.75" customHeight="1" x14ac:dyDescent="0.2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 spans="1:26" ht="15.75" customHeight="1" x14ac:dyDescent="0.2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 spans="1:26" ht="15.75" customHeight="1" x14ac:dyDescent="0.2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 spans="1:26" ht="15.75" customHeight="1" x14ac:dyDescent="0.2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 spans="1:26" ht="15.75" customHeight="1" x14ac:dyDescent="0.2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 spans="1:26" ht="15.75" customHeight="1" x14ac:dyDescent="0.2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 spans="1:26" ht="15.75" customHeight="1" x14ac:dyDescent="0.2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 spans="1:26" ht="15.75" customHeight="1" x14ac:dyDescent="0.2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 spans="1:26" ht="15.75" customHeight="1" x14ac:dyDescent="0.2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 spans="1:26" ht="15.75" customHeight="1" x14ac:dyDescent="0.2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 spans="1:26" ht="15.75" customHeight="1" x14ac:dyDescent="0.2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 spans="1:26" ht="15.75" customHeight="1" x14ac:dyDescent="0.2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 spans="1:26" ht="15.75" customHeight="1" x14ac:dyDescent="0.2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 spans="1:26" ht="15.75" customHeight="1" x14ac:dyDescent="0.2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 spans="1:26" ht="15.75" customHeight="1" x14ac:dyDescent="0.2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 spans="1:26" ht="15.75" customHeight="1" x14ac:dyDescent="0.2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 spans="1:26" ht="15.75" customHeight="1" x14ac:dyDescent="0.2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 spans="1:26" ht="15.75" customHeight="1" x14ac:dyDescent="0.2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 spans="1:26" ht="15.75" customHeight="1" x14ac:dyDescent="0.2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 spans="1:26" ht="15.75" customHeight="1" x14ac:dyDescent="0.2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 spans="1:26" ht="15.75" customHeight="1" x14ac:dyDescent="0.2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 spans="1:26" ht="15.75" customHeight="1" x14ac:dyDescent="0.2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 spans="1:26" ht="15.75" customHeight="1" x14ac:dyDescent="0.2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 spans="1:26" ht="15.75" customHeight="1" x14ac:dyDescent="0.2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 spans="1:26" ht="15.75" customHeight="1" x14ac:dyDescent="0.2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 spans="1:26" ht="15.75" customHeight="1" x14ac:dyDescent="0.2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 spans="1:26" ht="15.75" customHeight="1" x14ac:dyDescent="0.2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 spans="1:26" ht="15.75" customHeight="1" x14ac:dyDescent="0.2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 spans="1:26" ht="15.75" customHeight="1" x14ac:dyDescent="0.2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 spans="1:26" ht="15.75" customHeight="1" x14ac:dyDescent="0.2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 spans="1:26" ht="15.75" customHeight="1" x14ac:dyDescent="0.2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 spans="1:26" ht="15.75" customHeight="1" x14ac:dyDescent="0.2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 spans="1:26" ht="15.75" customHeight="1" x14ac:dyDescent="0.2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 spans="1:26" ht="15.75" customHeight="1" x14ac:dyDescent="0.2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 spans="1:26" ht="15.75" customHeight="1" x14ac:dyDescent="0.2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 spans="1:26" ht="15.75" customHeight="1" x14ac:dyDescent="0.2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 spans="1:26" ht="15.75" customHeight="1" x14ac:dyDescent="0.2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 spans="1:26" ht="15.75" customHeight="1" x14ac:dyDescent="0.2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 spans="1:26" ht="15.75" customHeight="1" x14ac:dyDescent="0.2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 spans="1:26" ht="15.75" customHeight="1" x14ac:dyDescent="0.2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 spans="1:26" ht="15.75" customHeight="1" x14ac:dyDescent="0.2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 spans="1:26" ht="15.75" customHeight="1" x14ac:dyDescent="0.2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 spans="1:26" ht="15.75" customHeight="1" x14ac:dyDescent="0.2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 spans="1:26" ht="15.75" customHeight="1" x14ac:dyDescent="0.2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 spans="1:26" ht="15.75" customHeight="1" x14ac:dyDescent="0.2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 spans="1:26" ht="15.75" customHeight="1" x14ac:dyDescent="0.2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 spans="1:26" ht="15.75" customHeight="1" x14ac:dyDescent="0.2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 spans="1:26" ht="15.75" customHeight="1" x14ac:dyDescent="0.2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 spans="1:26" ht="15.75" customHeight="1" x14ac:dyDescent="0.2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 spans="1:26" ht="15.75" customHeight="1" x14ac:dyDescent="0.2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 spans="1:26" ht="15.75" customHeight="1" x14ac:dyDescent="0.2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 spans="1:26" ht="15.75" customHeight="1" x14ac:dyDescent="0.2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 spans="1:26" ht="15.75" customHeight="1" x14ac:dyDescent="0.2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 spans="1:26" ht="15.75" customHeight="1" x14ac:dyDescent="0.2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 spans="1:26" ht="15.75" customHeight="1" x14ac:dyDescent="0.2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 spans="1:26" ht="15.75" customHeight="1" x14ac:dyDescent="0.2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 spans="1:26" ht="15.75" customHeight="1" x14ac:dyDescent="0.2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 spans="1:26" ht="15.75" customHeight="1" x14ac:dyDescent="0.2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 spans="1:26" ht="15.75" customHeight="1" x14ac:dyDescent="0.2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 spans="1:26" ht="15.75" customHeight="1" x14ac:dyDescent="0.2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 spans="1:26" ht="15.75" customHeight="1" x14ac:dyDescent="0.2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 spans="1:26" ht="15.75" customHeight="1" x14ac:dyDescent="0.2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 spans="1:26" ht="15.75" customHeight="1" x14ac:dyDescent="0.2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 spans="1:26" ht="15.75" customHeight="1" x14ac:dyDescent="0.2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 spans="1:26" ht="15.75" customHeight="1" x14ac:dyDescent="0.2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 spans="1:26" ht="15.75" customHeight="1" x14ac:dyDescent="0.2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 spans="1:26" ht="15.75" customHeight="1" x14ac:dyDescent="0.2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 spans="1:26" ht="15.75" customHeight="1" x14ac:dyDescent="0.2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 spans="1:26" ht="15.75" customHeight="1" x14ac:dyDescent="0.2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 spans="1:26" ht="15.75" customHeight="1" x14ac:dyDescent="0.2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 spans="1:26" ht="15.75" customHeight="1" x14ac:dyDescent="0.2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 spans="1:26" ht="15.75" customHeight="1" x14ac:dyDescent="0.2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 spans="1:26" ht="15.75" customHeight="1" x14ac:dyDescent="0.2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 spans="1:26" ht="15.75" customHeight="1" x14ac:dyDescent="0.2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 spans="1:26" ht="15.75" customHeight="1" x14ac:dyDescent="0.2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 spans="1:26" ht="15.75" customHeight="1" x14ac:dyDescent="0.2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 spans="1:26" ht="15.75" customHeight="1" x14ac:dyDescent="0.2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 spans="1:26" ht="15.75" customHeight="1" x14ac:dyDescent="0.2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 spans="1:26" ht="15.75" customHeight="1" x14ac:dyDescent="0.2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 spans="1:26" ht="15.75" customHeight="1" x14ac:dyDescent="0.2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 spans="1:26" ht="15.75" customHeight="1" x14ac:dyDescent="0.2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 spans="1:26" ht="15.75" customHeight="1" x14ac:dyDescent="0.2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 spans="1:26" ht="15.75" customHeight="1" x14ac:dyDescent="0.2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 spans="1:26" ht="15.75" customHeight="1" x14ac:dyDescent="0.2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 spans="1:26" ht="15.75" customHeight="1" x14ac:dyDescent="0.2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 spans="1:26" ht="15.75" customHeight="1" x14ac:dyDescent="0.2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 spans="1:26" ht="15.75" customHeight="1" x14ac:dyDescent="0.2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 spans="1:26" ht="15.75" customHeight="1" x14ac:dyDescent="0.2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 spans="1:26" ht="15.75" customHeight="1" x14ac:dyDescent="0.2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 spans="1:26" ht="15.75" customHeight="1" x14ac:dyDescent="0.2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 spans="1:26" ht="15.75" customHeight="1" x14ac:dyDescent="0.2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 spans="1:26" ht="15.75" customHeight="1" x14ac:dyDescent="0.2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 spans="1:26" ht="15.75" customHeight="1" x14ac:dyDescent="0.2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 spans="1:26" ht="15.75" customHeight="1" x14ac:dyDescent="0.2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 spans="1:26" ht="15.75" customHeight="1" x14ac:dyDescent="0.2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 spans="1:26" ht="15.75" customHeight="1" x14ac:dyDescent="0.2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 spans="1:26" ht="15.75" customHeight="1" x14ac:dyDescent="0.2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 spans="1:26" ht="15.75" customHeight="1" x14ac:dyDescent="0.2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 spans="1:26" ht="15.75" customHeight="1" x14ac:dyDescent="0.2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 spans="1:26" ht="15.75" customHeight="1" x14ac:dyDescent="0.2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 spans="1:26" ht="15.75" customHeight="1" x14ac:dyDescent="0.2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 spans="1:26" ht="15.75" customHeight="1" x14ac:dyDescent="0.2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 spans="1:26" ht="15.75" customHeight="1" x14ac:dyDescent="0.2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 spans="1:26" ht="15.75" customHeight="1" x14ac:dyDescent="0.2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 spans="1:26" ht="15.75" customHeight="1" x14ac:dyDescent="0.2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 spans="1:26" ht="15.75" customHeight="1" x14ac:dyDescent="0.2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 spans="1:26" ht="15.75" customHeight="1" x14ac:dyDescent="0.2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 spans="1:26" ht="15.75" customHeight="1" x14ac:dyDescent="0.2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 spans="1:26" ht="15.75" customHeight="1" x14ac:dyDescent="0.2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 spans="1:26" ht="15.75" customHeight="1" x14ac:dyDescent="0.2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 spans="1:26" ht="15.75" customHeight="1" x14ac:dyDescent="0.2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 spans="1:26" ht="15.75" customHeight="1" x14ac:dyDescent="0.2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 spans="1:26" ht="15.75" customHeight="1" x14ac:dyDescent="0.2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 spans="1:26" ht="15.75" customHeight="1" x14ac:dyDescent="0.2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 spans="1:26" ht="15.75" customHeight="1" x14ac:dyDescent="0.2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 spans="1:26" ht="15.75" customHeight="1" x14ac:dyDescent="0.2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 spans="1:26" ht="15.75" customHeight="1" x14ac:dyDescent="0.2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 spans="1:26" ht="15.75" customHeight="1" x14ac:dyDescent="0.2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 spans="1:26" ht="15.75" customHeight="1" x14ac:dyDescent="0.2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 spans="1:26" ht="15.75" customHeight="1" x14ac:dyDescent="0.2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 spans="1:26" ht="15.75" customHeight="1" x14ac:dyDescent="0.2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 spans="1:26" ht="15.75" customHeight="1" x14ac:dyDescent="0.2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 spans="1:26" ht="15.75" customHeight="1" x14ac:dyDescent="0.2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 spans="1:26" ht="15.75" customHeight="1" x14ac:dyDescent="0.2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 spans="1:26" ht="15.75" customHeight="1" x14ac:dyDescent="0.2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 spans="1:26" ht="15.75" customHeight="1" x14ac:dyDescent="0.2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 spans="1:26" ht="15.75" customHeight="1" x14ac:dyDescent="0.2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 spans="1:26" ht="15.75" customHeight="1" x14ac:dyDescent="0.2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 spans="1:26" ht="15.75" customHeight="1" x14ac:dyDescent="0.2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 spans="1:26" ht="15.75" customHeight="1" x14ac:dyDescent="0.2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 spans="1:26" ht="15.75" customHeight="1" x14ac:dyDescent="0.2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 spans="1:26" ht="15.75" customHeight="1" x14ac:dyDescent="0.2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 spans="1:26" ht="15.75" customHeight="1" x14ac:dyDescent="0.2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 spans="1:26" ht="15.75" customHeight="1" x14ac:dyDescent="0.2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 spans="1:26" ht="15.75" customHeight="1" x14ac:dyDescent="0.2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 spans="1:26" ht="15.75" customHeight="1" x14ac:dyDescent="0.2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 spans="1:26" ht="15.75" customHeight="1" x14ac:dyDescent="0.2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 spans="1:26" ht="15.75" customHeight="1" x14ac:dyDescent="0.2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 spans="1:26" ht="15.75" customHeight="1" x14ac:dyDescent="0.2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 spans="1:26" ht="15.75" customHeight="1" x14ac:dyDescent="0.2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 spans="1:26" ht="15.75" customHeight="1" x14ac:dyDescent="0.2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 spans="1:26" ht="15.75" customHeight="1" x14ac:dyDescent="0.2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 spans="1:26" ht="15.75" customHeight="1" x14ac:dyDescent="0.2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 spans="1:26" ht="15.75" customHeight="1" x14ac:dyDescent="0.2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 spans="1:26" ht="15.75" customHeight="1" x14ac:dyDescent="0.2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 spans="1:26" ht="15.75" customHeight="1" x14ac:dyDescent="0.2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 spans="1:26" ht="15.75" customHeight="1" x14ac:dyDescent="0.2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 spans="1:26" ht="15.75" customHeight="1" x14ac:dyDescent="0.2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 spans="1:26" ht="15.75" customHeight="1" x14ac:dyDescent="0.2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 spans="1:26" ht="15.75" customHeight="1" x14ac:dyDescent="0.2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 spans="1:26" ht="15.75" customHeight="1" x14ac:dyDescent="0.2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 spans="1:26" ht="15.75" customHeight="1" x14ac:dyDescent="0.2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 spans="1:26" ht="15.75" customHeight="1" x14ac:dyDescent="0.2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 spans="1:26" ht="15.75" customHeight="1" x14ac:dyDescent="0.2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 spans="1:26" ht="15.75" customHeight="1" x14ac:dyDescent="0.2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 spans="1:26" ht="15.75" customHeight="1" x14ac:dyDescent="0.2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 spans="1:26" ht="15.75" customHeight="1" x14ac:dyDescent="0.2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 spans="1:26" ht="15.75" customHeight="1" x14ac:dyDescent="0.2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</row>
    <row r="961" spans="1:26" ht="15.75" customHeight="1" x14ac:dyDescent="0.2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</row>
    <row r="962" spans="1:26" ht="15.75" customHeight="1" x14ac:dyDescent="0.2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 spans="1:26" ht="15.75" customHeight="1" x14ac:dyDescent="0.2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</row>
    <row r="964" spans="1:26" ht="15.75" customHeight="1" x14ac:dyDescent="0.2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</row>
    <row r="965" spans="1:26" ht="15.75" customHeight="1" x14ac:dyDescent="0.2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</row>
    <row r="966" spans="1:26" ht="15.75" customHeight="1" x14ac:dyDescent="0.2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</row>
    <row r="967" spans="1:26" ht="15.75" customHeight="1" x14ac:dyDescent="0.2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</row>
    <row r="968" spans="1:26" ht="15.75" customHeight="1" x14ac:dyDescent="0.2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</row>
    <row r="969" spans="1:26" ht="15.75" customHeight="1" x14ac:dyDescent="0.2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</row>
    <row r="970" spans="1:26" ht="15.75" customHeight="1" x14ac:dyDescent="0.2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</row>
    <row r="971" spans="1:26" ht="15.75" customHeight="1" x14ac:dyDescent="0.2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</row>
    <row r="972" spans="1:26" ht="15.75" customHeight="1" x14ac:dyDescent="0.2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</row>
    <row r="973" spans="1:26" ht="15.75" customHeight="1" x14ac:dyDescent="0.2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</row>
    <row r="974" spans="1:26" ht="15.75" customHeight="1" x14ac:dyDescent="0.2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</row>
    <row r="975" spans="1:26" ht="15.75" customHeight="1" x14ac:dyDescent="0.2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</row>
    <row r="976" spans="1:26" ht="15.75" customHeight="1" x14ac:dyDescent="0.2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</row>
    <row r="977" spans="1:26" ht="15.75" customHeight="1" x14ac:dyDescent="0.2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</row>
    <row r="978" spans="1:26" ht="15.75" customHeight="1" x14ac:dyDescent="0.2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</row>
    <row r="979" spans="1:26" ht="15.75" customHeight="1" x14ac:dyDescent="0.2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</row>
    <row r="980" spans="1:26" ht="15.75" customHeight="1" x14ac:dyDescent="0.2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</row>
    <row r="981" spans="1:26" ht="15.75" customHeight="1" x14ac:dyDescent="0.2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</row>
    <row r="982" spans="1:26" ht="15.75" customHeight="1" x14ac:dyDescent="0.2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</row>
    <row r="983" spans="1:26" ht="15.75" customHeight="1" x14ac:dyDescent="0.2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</row>
    <row r="984" spans="1:26" ht="15.75" customHeight="1" x14ac:dyDescent="0.2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</row>
    <row r="985" spans="1:26" ht="15.75" customHeight="1" x14ac:dyDescent="0.2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</row>
    <row r="986" spans="1:26" ht="15.75" customHeight="1" x14ac:dyDescent="0.2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</row>
    <row r="987" spans="1:26" ht="15.75" customHeight="1" x14ac:dyDescent="0.2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</row>
    <row r="988" spans="1:26" ht="15.75" customHeight="1" x14ac:dyDescent="0.2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</row>
    <row r="989" spans="1:26" ht="15.75" customHeight="1" x14ac:dyDescent="0.2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</row>
    <row r="990" spans="1:26" ht="15.75" customHeight="1" x14ac:dyDescent="0.2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</row>
    <row r="991" spans="1:26" ht="15.75" customHeight="1" x14ac:dyDescent="0.2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</row>
    <row r="992" spans="1:26" ht="15.75" customHeight="1" x14ac:dyDescent="0.2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</row>
    <row r="993" spans="1:26" ht="15.75" customHeight="1" x14ac:dyDescent="0.2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</row>
    <row r="994" spans="1:26" ht="15.75" customHeight="1" x14ac:dyDescent="0.2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</row>
    <row r="995" spans="1:26" ht="15.75" customHeight="1" x14ac:dyDescent="0.2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</row>
    <row r="996" spans="1:26" ht="15.75" customHeight="1" x14ac:dyDescent="0.2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</row>
    <row r="997" spans="1:26" ht="15.75" customHeight="1" x14ac:dyDescent="0.2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</row>
    <row r="998" spans="1:26" ht="15.75" customHeight="1" x14ac:dyDescent="0.2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</row>
    <row r="999" spans="1:26" ht="15.75" customHeight="1" x14ac:dyDescent="0.2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</row>
    <row r="1000" spans="1:26" ht="15.75" customHeight="1" x14ac:dyDescent="0.2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</row>
  </sheetData>
  <mergeCells count="28">
    <mergeCell ref="E40:K40"/>
    <mergeCell ref="E26:K26"/>
    <mergeCell ref="E27:K27"/>
    <mergeCell ref="E28:K28"/>
    <mergeCell ref="E29:K29"/>
    <mergeCell ref="E30:K30"/>
    <mergeCell ref="E31:K31"/>
    <mergeCell ref="E32:K32"/>
    <mergeCell ref="E34:K34"/>
    <mergeCell ref="B36:K36"/>
    <mergeCell ref="E37:K37"/>
    <mergeCell ref="E38:K38"/>
    <mergeCell ref="E39:K39"/>
    <mergeCell ref="E22:K22"/>
    <mergeCell ref="E23:K23"/>
    <mergeCell ref="E24:K24"/>
    <mergeCell ref="E25:K25"/>
    <mergeCell ref="E33:K33"/>
    <mergeCell ref="E16:K16"/>
    <mergeCell ref="E17:K17"/>
    <mergeCell ref="E18:K18"/>
    <mergeCell ref="B20:K20"/>
    <mergeCell ref="E21:K21"/>
    <mergeCell ref="F5:K5"/>
    <mergeCell ref="F6:K6"/>
    <mergeCell ref="F7:K7"/>
    <mergeCell ref="B14:K14"/>
    <mergeCell ref="E15:K15"/>
  </mergeCells>
  <hyperlinks>
    <hyperlink ref="D4" location="null!A1" display="Instruções" xr:uid="{00000000-0004-0000-0700-000000000000}"/>
    <hyperlink ref="D5" location="null!A1" display="Orçado" xr:uid="{00000000-0004-0000-0700-000001000000}"/>
    <hyperlink ref="D6" location="Realizado!A1" display="Realizado" xr:uid="{00000000-0004-0000-0700-000002000000}"/>
    <hyperlink ref="D7" location="null!A1" display="Status" xr:uid="{00000000-0004-0000-0700-000003000000}"/>
    <hyperlink ref="D8" location="Param!A1" display="Paramêtros" xr:uid="{00000000-0004-0000-0700-000004000000}"/>
    <hyperlink ref="E10" r:id="rId1" xr:uid="{00000000-0004-0000-0700-000005000000}"/>
  </hyperlinks>
  <printOptions horizontalCentered="1" verticalCentered="1"/>
  <pageMargins left="0.51181102362204722" right="0.51181102362204722" top="0.7857142857142857" bottom="0.7857142857142857" header="0" footer="0"/>
  <pageSetup paperSize="9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8AF69"/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44.7109375" customWidth="1"/>
    <col min="2" max="2" width="100.85546875" customWidth="1"/>
  </cols>
  <sheetData>
    <row r="1" spans="1:26" ht="15" customHeight="1" x14ac:dyDescent="0.25">
      <c r="A1" s="127"/>
      <c r="B1" s="127"/>
      <c r="C1" s="127"/>
      <c r="D1" s="127"/>
      <c r="E1" s="127"/>
      <c r="F1" s="127"/>
      <c r="G1" s="127"/>
      <c r="H1" s="127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</row>
    <row r="2" spans="1:26" ht="15" customHeight="1" x14ac:dyDescent="0.25">
      <c r="A2" s="361" t="s">
        <v>301</v>
      </c>
      <c r="B2" s="347"/>
      <c r="C2" s="362" t="s">
        <v>302</v>
      </c>
      <c r="D2" s="346"/>
      <c r="E2" s="346"/>
      <c r="F2" s="346"/>
      <c r="G2" s="347"/>
      <c r="H2" s="239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</row>
    <row r="3" spans="1:26" ht="15" customHeight="1" x14ac:dyDescent="0.25">
      <c r="A3" s="240" t="s">
        <v>303</v>
      </c>
      <c r="B3" s="241" t="s">
        <v>304</v>
      </c>
      <c r="C3" s="242"/>
      <c r="D3" s="243">
        <v>45894</v>
      </c>
      <c r="E3" s="244">
        <v>45925</v>
      </c>
      <c r="F3" s="244">
        <v>45955</v>
      </c>
      <c r="G3" s="244">
        <v>45986</v>
      </c>
      <c r="H3" s="239" t="s">
        <v>119</v>
      </c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</row>
    <row r="4" spans="1:26" ht="15" customHeight="1" x14ac:dyDescent="0.25">
      <c r="A4" s="240" t="s">
        <v>305</v>
      </c>
      <c r="B4" s="245" t="s">
        <v>306</v>
      </c>
      <c r="C4" s="246">
        <v>0</v>
      </c>
      <c r="D4" s="246">
        <v>1</v>
      </c>
      <c r="E4" s="246">
        <v>2</v>
      </c>
      <c r="F4" s="246">
        <v>3</v>
      </c>
      <c r="G4" s="246">
        <v>4</v>
      </c>
      <c r="H4" s="239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</row>
    <row r="5" spans="1:26" ht="15" customHeight="1" x14ac:dyDescent="0.25">
      <c r="A5" s="247" t="s">
        <v>307</v>
      </c>
      <c r="B5" s="248"/>
      <c r="C5" s="249">
        <v>0</v>
      </c>
      <c r="D5" s="250" t="s">
        <v>308</v>
      </c>
      <c r="E5" s="249" t="s">
        <v>309</v>
      </c>
      <c r="F5" s="249" t="s">
        <v>310</v>
      </c>
      <c r="G5" s="249" t="s">
        <v>311</v>
      </c>
      <c r="H5" s="251" t="s">
        <v>312</v>
      </c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</row>
    <row r="6" spans="1:26" ht="15" customHeight="1" x14ac:dyDescent="0.25">
      <c r="A6" s="247" t="s">
        <v>313</v>
      </c>
      <c r="B6" s="252">
        <v>0</v>
      </c>
      <c r="C6" s="249">
        <v>0</v>
      </c>
      <c r="D6" s="249" t="s">
        <v>314</v>
      </c>
      <c r="E6" s="249" t="s">
        <v>315</v>
      </c>
      <c r="F6" s="249" t="s">
        <v>316</v>
      </c>
      <c r="G6" s="249" t="s">
        <v>317</v>
      </c>
      <c r="H6" s="127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</row>
    <row r="7" spans="1:26" ht="15" customHeight="1" x14ac:dyDescent="0.25">
      <c r="A7" s="242" t="s">
        <v>267</v>
      </c>
      <c r="B7" s="232" t="s">
        <v>318</v>
      </c>
      <c r="C7" s="232"/>
      <c r="D7" s="127"/>
      <c r="E7" s="127"/>
      <c r="F7" s="127"/>
      <c r="G7" s="127"/>
      <c r="H7" s="127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</row>
    <row r="8" spans="1:26" ht="15" customHeight="1" x14ac:dyDescent="0.25">
      <c r="A8" s="242" t="s">
        <v>319</v>
      </c>
      <c r="B8" s="359" t="s">
        <v>320</v>
      </c>
      <c r="C8" s="360"/>
      <c r="D8" s="360"/>
      <c r="E8" s="254"/>
      <c r="F8" s="255"/>
      <c r="G8" s="255"/>
      <c r="H8" s="256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</row>
    <row r="9" spans="1:26" ht="15" customHeight="1" x14ac:dyDescent="0.25">
      <c r="A9" s="257" t="s">
        <v>14</v>
      </c>
      <c r="B9" s="258" t="s">
        <v>321</v>
      </c>
      <c r="C9" s="259">
        <v>0</v>
      </c>
      <c r="D9" s="259">
        <v>300</v>
      </c>
      <c r="E9" s="260">
        <v>0</v>
      </c>
      <c r="F9" s="261">
        <v>0</v>
      </c>
      <c r="G9" s="261">
        <v>0</v>
      </c>
      <c r="H9" s="262">
        <v>300</v>
      </c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</row>
    <row r="10" spans="1:26" ht="15" customHeight="1" x14ac:dyDescent="0.25">
      <c r="A10" s="263"/>
      <c r="B10" s="359" t="s">
        <v>322</v>
      </c>
      <c r="C10" s="360"/>
      <c r="D10" s="127"/>
      <c r="E10" s="264">
        <v>0</v>
      </c>
      <c r="F10" s="265">
        <v>0</v>
      </c>
      <c r="G10" s="265">
        <v>0</v>
      </c>
      <c r="H10" s="266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</row>
    <row r="11" spans="1:26" ht="15" customHeight="1" x14ac:dyDescent="0.25">
      <c r="A11" s="257" t="s">
        <v>25</v>
      </c>
      <c r="B11" s="258" t="s">
        <v>323</v>
      </c>
      <c r="C11" s="259">
        <v>0</v>
      </c>
      <c r="D11" s="267">
        <v>500</v>
      </c>
      <c r="E11" s="261">
        <v>500</v>
      </c>
      <c r="F11" s="261">
        <v>500</v>
      </c>
      <c r="G11" s="260">
        <v>500</v>
      </c>
      <c r="H11" s="262">
        <v>2000</v>
      </c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</row>
    <row r="12" spans="1:26" ht="15" customHeight="1" x14ac:dyDescent="0.25">
      <c r="A12" s="263"/>
      <c r="B12" s="359" t="s">
        <v>324</v>
      </c>
      <c r="C12" s="360"/>
      <c r="D12" s="127"/>
      <c r="E12" s="264">
        <v>1</v>
      </c>
      <c r="F12" s="265">
        <v>0</v>
      </c>
      <c r="G12" s="265">
        <v>0</v>
      </c>
      <c r="H12" s="266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</row>
    <row r="13" spans="1:26" ht="15" customHeight="1" x14ac:dyDescent="0.25">
      <c r="A13" s="257" t="s">
        <v>29</v>
      </c>
      <c r="B13" s="258" t="s">
        <v>325</v>
      </c>
      <c r="C13" s="259">
        <v>0</v>
      </c>
      <c r="D13" s="267">
        <v>50</v>
      </c>
      <c r="E13" s="261">
        <v>100</v>
      </c>
      <c r="F13" s="261">
        <v>100</v>
      </c>
      <c r="G13" s="261">
        <v>50</v>
      </c>
      <c r="H13" s="262">
        <v>300</v>
      </c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</row>
    <row r="14" spans="1:26" ht="15" customHeight="1" x14ac:dyDescent="0.25">
      <c r="A14" s="263"/>
      <c r="B14" s="359" t="s">
        <v>326</v>
      </c>
      <c r="C14" s="360"/>
      <c r="D14" s="127"/>
      <c r="E14" s="264">
        <v>2</v>
      </c>
      <c r="F14" s="265">
        <v>0</v>
      </c>
      <c r="G14" s="265">
        <v>0</v>
      </c>
      <c r="H14" s="266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</row>
    <row r="15" spans="1:26" ht="15" customHeight="1" x14ac:dyDescent="0.25">
      <c r="A15" s="257" t="s">
        <v>31</v>
      </c>
      <c r="B15" s="258" t="s">
        <v>327</v>
      </c>
      <c r="C15" s="259">
        <v>0</v>
      </c>
      <c r="D15" s="259">
        <v>500</v>
      </c>
      <c r="E15" s="260">
        <v>1500</v>
      </c>
      <c r="F15" s="260">
        <v>1000</v>
      </c>
      <c r="G15" s="260">
        <v>1000</v>
      </c>
      <c r="H15" s="262">
        <v>4000</v>
      </c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</row>
    <row r="16" spans="1:26" ht="15" customHeight="1" x14ac:dyDescent="0.25">
      <c r="A16" s="263"/>
      <c r="B16" s="359" t="s">
        <v>322</v>
      </c>
      <c r="C16" s="360"/>
      <c r="D16" s="127"/>
      <c r="E16" s="264">
        <v>0</v>
      </c>
      <c r="F16" s="265">
        <v>0</v>
      </c>
      <c r="G16" s="265">
        <v>0</v>
      </c>
      <c r="H16" s="266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</row>
    <row r="17" spans="1:26" ht="15" customHeight="1" x14ac:dyDescent="0.25">
      <c r="A17" s="257" t="s">
        <v>73</v>
      </c>
      <c r="B17" s="258" t="s">
        <v>328</v>
      </c>
      <c r="C17" s="268">
        <v>0</v>
      </c>
      <c r="D17" s="267">
        <v>1200</v>
      </c>
      <c r="E17" s="261">
        <v>500</v>
      </c>
      <c r="F17" s="261">
        <v>600</v>
      </c>
      <c r="G17" s="261">
        <v>600</v>
      </c>
      <c r="H17" s="262">
        <v>3100</v>
      </c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</row>
    <row r="18" spans="1:26" ht="15" customHeight="1" x14ac:dyDescent="0.25">
      <c r="A18" s="263"/>
      <c r="B18" s="359" t="s">
        <v>329</v>
      </c>
      <c r="C18" s="360"/>
      <c r="D18" s="127"/>
      <c r="E18" s="264">
        <v>0</v>
      </c>
      <c r="F18" s="265">
        <v>0</v>
      </c>
      <c r="G18" s="265">
        <v>2</v>
      </c>
      <c r="H18" s="266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</row>
    <row r="19" spans="1:26" ht="15" customHeight="1" x14ac:dyDescent="0.25">
      <c r="A19" s="257" t="s">
        <v>330</v>
      </c>
      <c r="B19" s="258" t="s">
        <v>331</v>
      </c>
      <c r="C19" s="259">
        <v>0</v>
      </c>
      <c r="D19" s="267">
        <v>0</v>
      </c>
      <c r="E19" s="261">
        <v>500</v>
      </c>
      <c r="F19" s="261">
        <v>250</v>
      </c>
      <c r="G19" s="261">
        <v>750</v>
      </c>
      <c r="H19" s="262">
        <v>1500</v>
      </c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</row>
    <row r="20" spans="1:26" ht="15" customHeight="1" x14ac:dyDescent="0.25">
      <c r="A20" s="263"/>
      <c r="B20" s="359" t="s">
        <v>332</v>
      </c>
      <c r="C20" s="360"/>
      <c r="D20" s="127"/>
      <c r="E20" s="264">
        <v>0.44</v>
      </c>
      <c r="F20" s="265">
        <v>0</v>
      </c>
      <c r="G20" s="265">
        <v>0.1</v>
      </c>
      <c r="H20" s="266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</row>
    <row r="21" spans="1:26" ht="15" customHeight="1" x14ac:dyDescent="0.25">
      <c r="A21" s="257" t="s">
        <v>41</v>
      </c>
      <c r="B21" s="258" t="s">
        <v>333</v>
      </c>
      <c r="C21" s="259">
        <v>0</v>
      </c>
      <c r="D21" s="267">
        <v>3300</v>
      </c>
      <c r="E21" s="261">
        <v>6800</v>
      </c>
      <c r="F21" s="260">
        <v>2500</v>
      </c>
      <c r="G21" s="260">
        <v>3500</v>
      </c>
      <c r="H21" s="262">
        <v>16000</v>
      </c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</row>
    <row r="22" spans="1:26" ht="15" customHeight="1" x14ac:dyDescent="0.25">
      <c r="A22" s="263"/>
      <c r="B22" s="359" t="s">
        <v>322</v>
      </c>
      <c r="C22" s="360"/>
      <c r="D22" s="127"/>
      <c r="E22" s="264">
        <v>0</v>
      </c>
      <c r="F22" s="265">
        <v>0</v>
      </c>
      <c r="G22" s="265">
        <v>0</v>
      </c>
      <c r="H22" s="266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</row>
    <row r="23" spans="1:26" ht="15" customHeight="1" x14ac:dyDescent="0.25">
      <c r="A23" s="257" t="s">
        <v>44</v>
      </c>
      <c r="B23" s="258" t="s">
        <v>334</v>
      </c>
      <c r="C23" s="259">
        <v>0</v>
      </c>
      <c r="D23" s="267">
        <v>0</v>
      </c>
      <c r="E23" s="261">
        <v>0</v>
      </c>
      <c r="F23" s="261">
        <v>0</v>
      </c>
      <c r="G23" s="261">
        <v>0</v>
      </c>
      <c r="H23" s="262">
        <v>0</v>
      </c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</row>
    <row r="24" spans="1:26" ht="15" customHeight="1" x14ac:dyDescent="0.25">
      <c r="A24" s="263"/>
      <c r="B24" s="359" t="s">
        <v>335</v>
      </c>
      <c r="C24" s="360"/>
      <c r="D24" s="127"/>
      <c r="E24" s="264">
        <v>0</v>
      </c>
      <c r="F24" s="265">
        <v>0</v>
      </c>
      <c r="G24" s="265">
        <v>0.6</v>
      </c>
      <c r="H24" s="266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</row>
    <row r="25" spans="1:26" ht="15" customHeight="1" x14ac:dyDescent="0.25">
      <c r="A25" s="257" t="s">
        <v>104</v>
      </c>
      <c r="B25" s="258" t="s">
        <v>336</v>
      </c>
      <c r="C25" s="259">
        <v>0</v>
      </c>
      <c r="D25" s="267">
        <v>0</v>
      </c>
      <c r="E25" s="261">
        <v>0</v>
      </c>
      <c r="F25" s="261">
        <v>1000</v>
      </c>
      <c r="G25" s="261">
        <v>1600</v>
      </c>
      <c r="H25" s="262">
        <v>3000</v>
      </c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</row>
    <row r="26" spans="1:26" ht="15" customHeight="1" x14ac:dyDescent="0.25">
      <c r="A26" s="263"/>
      <c r="B26" s="359" t="s">
        <v>335</v>
      </c>
      <c r="C26" s="360"/>
      <c r="D26" s="127"/>
      <c r="E26" s="264">
        <v>0.1</v>
      </c>
      <c r="F26" s="265">
        <v>0</v>
      </c>
      <c r="G26" s="265">
        <v>0</v>
      </c>
      <c r="H26" s="266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</row>
    <row r="27" spans="1:26" ht="15" customHeight="1" x14ac:dyDescent="0.25">
      <c r="A27" s="257" t="s">
        <v>337</v>
      </c>
      <c r="B27" s="258" t="s">
        <v>338</v>
      </c>
      <c r="C27" s="259">
        <v>0</v>
      </c>
      <c r="D27" s="267">
        <v>0</v>
      </c>
      <c r="E27" s="261">
        <v>4000</v>
      </c>
      <c r="F27" s="261">
        <v>2050</v>
      </c>
      <c r="G27" s="261">
        <v>2300</v>
      </c>
      <c r="H27" s="262">
        <v>8350</v>
      </c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</row>
    <row r="28" spans="1:26" ht="15.75" customHeight="1" x14ac:dyDescent="0.2">
      <c r="A28" s="238"/>
      <c r="B28" s="238"/>
      <c r="C28" s="238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</row>
    <row r="29" spans="1:26" ht="15.75" customHeight="1" x14ac:dyDescent="0.2">
      <c r="A29" s="238"/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</row>
    <row r="30" spans="1:26" ht="15" customHeight="1" x14ac:dyDescent="0.25">
      <c r="A30" s="127"/>
      <c r="B30" s="127"/>
      <c r="C30" s="127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</row>
    <row r="31" spans="1:26" ht="15" customHeight="1" x14ac:dyDescent="0.25">
      <c r="A31" s="127"/>
      <c r="B31" s="127"/>
      <c r="C31" s="127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</row>
    <row r="32" spans="1:26" ht="15" customHeight="1" x14ac:dyDescent="0.25">
      <c r="A32" s="269" t="s">
        <v>339</v>
      </c>
      <c r="B32" s="127"/>
      <c r="C32" s="127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</row>
    <row r="33" spans="1:26" ht="15" customHeight="1" x14ac:dyDescent="0.25">
      <c r="A33" s="270"/>
      <c r="B33" s="127"/>
      <c r="C33" s="127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</row>
    <row r="34" spans="1:26" ht="15" customHeight="1" x14ac:dyDescent="0.25">
      <c r="A34" s="270" t="s">
        <v>340</v>
      </c>
      <c r="B34" s="127"/>
      <c r="C34" s="271">
        <v>42400</v>
      </c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</row>
    <row r="35" spans="1:26" ht="15" customHeight="1" x14ac:dyDescent="0.25">
      <c r="A35" s="270" t="s">
        <v>341</v>
      </c>
      <c r="B35" s="127"/>
      <c r="C35" s="252">
        <v>0</v>
      </c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</row>
    <row r="36" spans="1:26" ht="15" customHeight="1" x14ac:dyDescent="0.25">
      <c r="A36" s="270" t="s">
        <v>342</v>
      </c>
      <c r="B36" s="127"/>
      <c r="C36" s="272">
        <v>-0.14000000000000001</v>
      </c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</row>
    <row r="37" spans="1:26" ht="15" customHeight="1" x14ac:dyDescent="0.25">
      <c r="A37" s="127"/>
      <c r="B37" s="127"/>
      <c r="C37" s="127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W37" s="238"/>
      <c r="X37" s="238"/>
      <c r="Y37" s="238"/>
      <c r="Z37" s="238"/>
    </row>
    <row r="38" spans="1:26" ht="15" customHeight="1" x14ac:dyDescent="0.25">
      <c r="A38" s="127"/>
      <c r="B38" s="127"/>
      <c r="C38" s="127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</row>
    <row r="39" spans="1:26" ht="15.75" customHeight="1" x14ac:dyDescent="0.25">
      <c r="A39" s="127"/>
      <c r="B39" s="127"/>
      <c r="C39" s="127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</row>
    <row r="40" spans="1:26" ht="15.75" customHeight="1" x14ac:dyDescent="0.2">
      <c r="A40" s="238"/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</row>
    <row r="41" spans="1:26" ht="15.75" customHeight="1" x14ac:dyDescent="0.2">
      <c r="A41" s="238"/>
      <c r="B41" s="238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  <c r="W41" s="238"/>
      <c r="X41" s="238"/>
      <c r="Y41" s="238"/>
      <c r="Z41" s="238"/>
    </row>
    <row r="42" spans="1:26" ht="15.75" customHeight="1" x14ac:dyDescent="0.2">
      <c r="A42" s="238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  <c r="W42" s="238"/>
      <c r="X42" s="238"/>
      <c r="Y42" s="238"/>
      <c r="Z42" s="238"/>
    </row>
    <row r="43" spans="1:26" ht="15.75" customHeight="1" x14ac:dyDescent="0.2">
      <c r="A43" s="238"/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</row>
    <row r="44" spans="1:26" ht="15.75" customHeight="1" x14ac:dyDescent="0.2">
      <c r="A44" s="238"/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</row>
    <row r="45" spans="1:26" ht="15.75" customHeight="1" x14ac:dyDescent="0.2">
      <c r="A45" s="238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  <c r="W45" s="238"/>
      <c r="X45" s="238"/>
      <c r="Y45" s="238"/>
      <c r="Z45" s="238"/>
    </row>
    <row r="46" spans="1:26" ht="15.75" customHeight="1" x14ac:dyDescent="0.2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  <c r="W46" s="238"/>
      <c r="X46" s="238"/>
      <c r="Y46" s="238"/>
      <c r="Z46" s="238"/>
    </row>
    <row r="47" spans="1:26" ht="15.75" customHeight="1" x14ac:dyDescent="0.2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X47" s="238"/>
      <c r="Y47" s="238"/>
      <c r="Z47" s="238"/>
    </row>
    <row r="48" spans="1:26" ht="15.75" customHeight="1" x14ac:dyDescent="0.2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  <c r="W48" s="238"/>
      <c r="X48" s="238"/>
      <c r="Y48" s="238"/>
      <c r="Z48" s="238"/>
    </row>
    <row r="49" spans="1:26" ht="15.75" customHeight="1" x14ac:dyDescent="0.2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  <c r="W49" s="238"/>
      <c r="X49" s="238"/>
      <c r="Y49" s="238"/>
      <c r="Z49" s="238"/>
    </row>
    <row r="50" spans="1:26" ht="15.75" customHeight="1" x14ac:dyDescent="0.2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  <c r="W50" s="238"/>
      <c r="X50" s="238"/>
      <c r="Y50" s="238"/>
      <c r="Z50" s="238"/>
    </row>
    <row r="51" spans="1:26" ht="15.75" customHeight="1" x14ac:dyDescent="0.2">
      <c r="A51" s="238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</row>
    <row r="52" spans="1:26" ht="15.75" customHeight="1" x14ac:dyDescent="0.2">
      <c r="A52" s="238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</row>
    <row r="53" spans="1:26" ht="15.75" customHeight="1" x14ac:dyDescent="0.2">
      <c r="A53" s="238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</row>
    <row r="54" spans="1:26" ht="15.75" customHeight="1" x14ac:dyDescent="0.2">
      <c r="A54" s="238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</row>
    <row r="55" spans="1:26" ht="15.75" customHeight="1" x14ac:dyDescent="0.2">
      <c r="A55" s="238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</row>
    <row r="56" spans="1:26" ht="15.75" customHeight="1" x14ac:dyDescent="0.2">
      <c r="A56" s="238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  <c r="W56" s="238"/>
      <c r="X56" s="238"/>
      <c r="Y56" s="238"/>
      <c r="Z56" s="238"/>
    </row>
    <row r="57" spans="1:26" ht="15.75" customHeight="1" x14ac:dyDescent="0.2">
      <c r="A57" s="238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  <c r="W57" s="238"/>
      <c r="X57" s="238"/>
      <c r="Y57" s="238"/>
      <c r="Z57" s="238"/>
    </row>
    <row r="58" spans="1:26" ht="15.75" customHeight="1" x14ac:dyDescent="0.2">
      <c r="A58" s="238"/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  <c r="W58" s="238"/>
      <c r="X58" s="238"/>
      <c r="Y58" s="238"/>
      <c r="Z58" s="238"/>
    </row>
    <row r="59" spans="1:26" ht="15.75" customHeight="1" x14ac:dyDescent="0.2">
      <c r="A59" s="238"/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  <c r="W59" s="238"/>
      <c r="X59" s="238"/>
      <c r="Y59" s="238"/>
      <c r="Z59" s="238"/>
    </row>
    <row r="60" spans="1:26" ht="15.75" customHeight="1" x14ac:dyDescent="0.2">
      <c r="A60" s="238"/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  <c r="W60" s="238"/>
      <c r="X60" s="238"/>
      <c r="Y60" s="238"/>
      <c r="Z60" s="238"/>
    </row>
    <row r="61" spans="1:26" ht="15.75" customHeight="1" x14ac:dyDescent="0.2">
      <c r="A61" s="238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  <c r="W61" s="238"/>
      <c r="X61" s="238"/>
      <c r="Y61" s="238"/>
      <c r="Z61" s="238"/>
    </row>
    <row r="62" spans="1:26" ht="15.75" customHeight="1" x14ac:dyDescent="0.2">
      <c r="A62" s="238"/>
      <c r="B62" s="23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  <c r="W62" s="238"/>
      <c r="X62" s="238"/>
      <c r="Y62" s="238"/>
      <c r="Z62" s="238"/>
    </row>
    <row r="63" spans="1:26" ht="15.75" customHeight="1" x14ac:dyDescent="0.2">
      <c r="A63" s="238"/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</row>
    <row r="64" spans="1:26" ht="15.75" customHeight="1" x14ac:dyDescent="0.2">
      <c r="A64" s="238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38"/>
      <c r="T64" s="238"/>
      <c r="U64" s="238"/>
      <c r="V64" s="238"/>
      <c r="W64" s="238"/>
      <c r="X64" s="238"/>
      <c r="Y64" s="238"/>
      <c r="Z64" s="238"/>
    </row>
    <row r="65" spans="1:26" ht="15.75" customHeight="1" x14ac:dyDescent="0.2">
      <c r="A65" s="238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</row>
    <row r="66" spans="1:26" ht="15.75" customHeight="1" x14ac:dyDescent="0.2">
      <c r="A66" s="238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</row>
    <row r="67" spans="1:26" ht="15.75" customHeight="1" x14ac:dyDescent="0.2">
      <c r="A67" s="238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</row>
    <row r="68" spans="1:26" ht="15.75" customHeight="1" x14ac:dyDescent="0.2">
      <c r="A68" s="238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/>
    </row>
    <row r="69" spans="1:26" ht="15.75" customHeight="1" x14ac:dyDescent="0.2">
      <c r="A69" s="238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</row>
    <row r="70" spans="1:26" ht="15.75" customHeight="1" x14ac:dyDescent="0.2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</row>
    <row r="71" spans="1:26" ht="15.75" customHeight="1" x14ac:dyDescent="0.2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</row>
    <row r="72" spans="1:26" ht="15.75" customHeight="1" x14ac:dyDescent="0.2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</row>
    <row r="73" spans="1:26" ht="15.75" customHeight="1" x14ac:dyDescent="0.2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</row>
    <row r="74" spans="1:26" ht="15.75" customHeight="1" x14ac:dyDescent="0.2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</row>
    <row r="75" spans="1:26" ht="15.75" customHeight="1" x14ac:dyDescent="0.2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</row>
    <row r="76" spans="1:26" ht="15.75" customHeight="1" x14ac:dyDescent="0.2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  <c r="W76" s="238"/>
      <c r="X76" s="238"/>
      <c r="Y76" s="238"/>
      <c r="Z76" s="238"/>
    </row>
    <row r="77" spans="1:26" ht="15.75" customHeight="1" x14ac:dyDescent="0.2">
      <c r="A77" s="238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</row>
    <row r="78" spans="1:26" ht="15.75" customHeight="1" x14ac:dyDescent="0.2">
      <c r="A78" s="238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</row>
    <row r="79" spans="1:26" ht="15.75" customHeight="1" x14ac:dyDescent="0.2">
      <c r="A79" s="238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  <c r="W79" s="238"/>
      <c r="X79" s="238"/>
      <c r="Y79" s="238"/>
      <c r="Z79" s="238"/>
    </row>
    <row r="80" spans="1:26" ht="15.75" customHeight="1" x14ac:dyDescent="0.2">
      <c r="A80" s="238"/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</row>
    <row r="81" spans="1:26" ht="15.75" customHeight="1" x14ac:dyDescent="0.2">
      <c r="A81" s="238"/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</row>
    <row r="82" spans="1:26" ht="15.75" customHeight="1" x14ac:dyDescent="0.2">
      <c r="A82" s="238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8"/>
    </row>
    <row r="83" spans="1:26" ht="15.75" customHeight="1" x14ac:dyDescent="0.2">
      <c r="A83" s="238"/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</row>
    <row r="84" spans="1:26" ht="15.75" customHeight="1" x14ac:dyDescent="0.2">
      <c r="A84" s="238"/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</row>
    <row r="85" spans="1:26" ht="15.75" customHeight="1" x14ac:dyDescent="0.2">
      <c r="A85" s="238"/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/>
    </row>
    <row r="86" spans="1:26" ht="15.75" customHeight="1" x14ac:dyDescent="0.2">
      <c r="A86" s="238"/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</row>
    <row r="87" spans="1:26" ht="15.75" customHeight="1" x14ac:dyDescent="0.2">
      <c r="A87" s="238"/>
      <c r="B87" s="238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</row>
    <row r="88" spans="1:26" ht="15.75" customHeight="1" x14ac:dyDescent="0.2">
      <c r="A88" s="238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  <c r="W88" s="238"/>
      <c r="X88" s="238"/>
      <c r="Y88" s="238"/>
      <c r="Z88" s="238"/>
    </row>
    <row r="89" spans="1:26" ht="15.75" customHeight="1" x14ac:dyDescent="0.2">
      <c r="A89" s="238"/>
      <c r="B89" s="238"/>
      <c r="C89" s="238"/>
      <c r="D89" s="238"/>
      <c r="E89" s="238"/>
      <c r="F89" s="238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  <c r="W89" s="238"/>
      <c r="X89" s="238"/>
      <c r="Y89" s="238"/>
      <c r="Z89" s="238"/>
    </row>
    <row r="90" spans="1:26" ht="15.75" customHeight="1" x14ac:dyDescent="0.2">
      <c r="A90" s="238"/>
      <c r="B90" s="238"/>
      <c r="C90" s="238"/>
      <c r="D90" s="238"/>
      <c r="E90" s="238"/>
      <c r="F90" s="238"/>
      <c r="G90" s="238"/>
      <c r="H90" s="238"/>
      <c r="I90" s="238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  <c r="W90" s="238"/>
      <c r="X90" s="238"/>
      <c r="Y90" s="238"/>
      <c r="Z90" s="238"/>
    </row>
    <row r="91" spans="1:26" ht="15.75" customHeight="1" x14ac:dyDescent="0.2">
      <c r="A91" s="238"/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</row>
    <row r="92" spans="1:26" ht="15.75" customHeight="1" x14ac:dyDescent="0.2">
      <c r="A92" s="238"/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  <c r="W92" s="238"/>
      <c r="X92" s="238"/>
      <c r="Y92" s="238"/>
      <c r="Z92" s="238"/>
    </row>
    <row r="93" spans="1:26" ht="15.75" customHeight="1" x14ac:dyDescent="0.2">
      <c r="A93" s="238"/>
      <c r="B93" s="238"/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8"/>
      <c r="U93" s="238"/>
      <c r="V93" s="238"/>
      <c r="W93" s="238"/>
      <c r="X93" s="238"/>
      <c r="Y93" s="238"/>
      <c r="Z93" s="238"/>
    </row>
    <row r="94" spans="1:26" ht="15.75" customHeight="1" x14ac:dyDescent="0.2">
      <c r="A94" s="238"/>
      <c r="B94" s="23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  <c r="W94" s="238"/>
      <c r="X94" s="238"/>
      <c r="Y94" s="238"/>
      <c r="Z94" s="238"/>
    </row>
    <row r="95" spans="1:26" ht="15.75" customHeight="1" x14ac:dyDescent="0.2">
      <c r="A95" s="238"/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  <c r="W95" s="238"/>
      <c r="X95" s="238"/>
      <c r="Y95" s="238"/>
      <c r="Z95" s="238"/>
    </row>
    <row r="96" spans="1:26" ht="15.75" customHeight="1" x14ac:dyDescent="0.2">
      <c r="A96" s="238"/>
      <c r="B96" s="238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  <c r="W96" s="238"/>
      <c r="X96" s="238"/>
      <c r="Y96" s="238"/>
      <c r="Z96" s="238"/>
    </row>
    <row r="97" spans="1:26" ht="15.75" customHeight="1" x14ac:dyDescent="0.2">
      <c r="A97" s="238"/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  <c r="W97" s="238"/>
      <c r="X97" s="238"/>
      <c r="Y97" s="238"/>
      <c r="Z97" s="238"/>
    </row>
    <row r="98" spans="1:26" ht="15.75" customHeight="1" x14ac:dyDescent="0.2">
      <c r="A98" s="238"/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  <c r="W98" s="238"/>
      <c r="X98" s="238"/>
      <c r="Y98" s="238"/>
      <c r="Z98" s="238"/>
    </row>
    <row r="99" spans="1:26" ht="15.75" customHeight="1" x14ac:dyDescent="0.2">
      <c r="A99" s="238"/>
      <c r="B99" s="238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238"/>
      <c r="S99" s="238"/>
      <c r="T99" s="238"/>
      <c r="U99" s="238"/>
      <c r="V99" s="238"/>
      <c r="W99" s="238"/>
      <c r="X99" s="238"/>
      <c r="Y99" s="238"/>
      <c r="Z99" s="238"/>
    </row>
    <row r="100" spans="1:26" ht="15.75" customHeight="1" x14ac:dyDescent="0.2">
      <c r="A100" s="238"/>
      <c r="B100" s="238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  <c r="W100" s="238"/>
      <c r="X100" s="238"/>
      <c r="Y100" s="238"/>
      <c r="Z100" s="238"/>
    </row>
    <row r="101" spans="1:26" ht="15.75" customHeight="1" x14ac:dyDescent="0.2">
      <c r="A101" s="238"/>
      <c r="B101" s="238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</row>
    <row r="102" spans="1:26" ht="15.75" customHeight="1" x14ac:dyDescent="0.2">
      <c r="A102" s="238"/>
      <c r="B102" s="238"/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  <c r="W102" s="238"/>
      <c r="X102" s="238"/>
      <c r="Y102" s="238"/>
      <c r="Z102" s="238"/>
    </row>
    <row r="103" spans="1:26" ht="15.75" customHeight="1" x14ac:dyDescent="0.2">
      <c r="A103" s="238"/>
      <c r="B103" s="238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  <c r="W103" s="238"/>
      <c r="X103" s="238"/>
      <c r="Y103" s="238"/>
      <c r="Z103" s="238"/>
    </row>
    <row r="104" spans="1:26" ht="15.75" customHeight="1" x14ac:dyDescent="0.2">
      <c r="A104" s="238"/>
      <c r="B104" s="238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  <c r="W104" s="238"/>
      <c r="X104" s="238"/>
      <c r="Y104" s="238"/>
      <c r="Z104" s="238"/>
    </row>
    <row r="105" spans="1:26" ht="15.75" customHeight="1" x14ac:dyDescent="0.2">
      <c r="A105" s="238"/>
      <c r="B105" s="238"/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  <c r="W105" s="238"/>
      <c r="X105" s="238"/>
      <c r="Y105" s="238"/>
      <c r="Z105" s="238"/>
    </row>
    <row r="106" spans="1:26" ht="15.75" customHeight="1" x14ac:dyDescent="0.2">
      <c r="A106" s="238"/>
      <c r="B106" s="238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  <c r="W106" s="238"/>
      <c r="X106" s="238"/>
      <c r="Y106" s="238"/>
      <c r="Z106" s="238"/>
    </row>
    <row r="107" spans="1:26" ht="15.75" customHeight="1" x14ac:dyDescent="0.2">
      <c r="A107" s="238"/>
      <c r="B107" s="238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  <c r="W107" s="238"/>
      <c r="X107" s="238"/>
      <c r="Y107" s="238"/>
      <c r="Z107" s="238"/>
    </row>
    <row r="108" spans="1:26" ht="15.75" customHeight="1" x14ac:dyDescent="0.2">
      <c r="A108" s="238"/>
      <c r="B108" s="238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  <c r="W108" s="238"/>
      <c r="X108" s="238"/>
      <c r="Y108" s="238"/>
      <c r="Z108" s="238"/>
    </row>
    <row r="109" spans="1:26" ht="15.75" customHeight="1" x14ac:dyDescent="0.2">
      <c r="A109" s="238"/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</row>
    <row r="110" spans="1:26" ht="15.75" customHeight="1" x14ac:dyDescent="0.2">
      <c r="A110" s="238"/>
      <c r="B110" s="238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</row>
    <row r="111" spans="1:26" ht="15.75" customHeight="1" x14ac:dyDescent="0.2">
      <c r="A111" s="238"/>
      <c r="B111" s="238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  <c r="W111" s="238"/>
      <c r="X111" s="238"/>
      <c r="Y111" s="238"/>
      <c r="Z111" s="238"/>
    </row>
    <row r="112" spans="1:26" ht="15.75" customHeight="1" x14ac:dyDescent="0.2">
      <c r="A112" s="238"/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</row>
    <row r="113" spans="1:26" ht="15.75" customHeight="1" x14ac:dyDescent="0.2">
      <c r="A113" s="238"/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</row>
    <row r="114" spans="1:26" ht="15.75" customHeight="1" x14ac:dyDescent="0.2">
      <c r="A114" s="238"/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</row>
    <row r="115" spans="1:26" ht="15.75" customHeight="1" x14ac:dyDescent="0.2">
      <c r="A115" s="238"/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</row>
    <row r="116" spans="1:26" ht="15.75" customHeight="1" x14ac:dyDescent="0.2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</row>
    <row r="117" spans="1:26" ht="15.75" customHeight="1" x14ac:dyDescent="0.2">
      <c r="A117" s="238"/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  <c r="W117" s="238"/>
      <c r="X117" s="238"/>
      <c r="Y117" s="238"/>
      <c r="Z117" s="238"/>
    </row>
    <row r="118" spans="1:26" ht="15.75" customHeight="1" x14ac:dyDescent="0.2">
      <c r="A118" s="238"/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  <c r="W118" s="238"/>
      <c r="X118" s="238"/>
      <c r="Y118" s="238"/>
      <c r="Z118" s="238"/>
    </row>
    <row r="119" spans="1:26" ht="15.75" customHeight="1" x14ac:dyDescent="0.2">
      <c r="A119" s="238"/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  <c r="W119" s="238"/>
      <c r="X119" s="238"/>
      <c r="Y119" s="238"/>
      <c r="Z119" s="238"/>
    </row>
    <row r="120" spans="1:26" ht="15.75" customHeight="1" x14ac:dyDescent="0.2">
      <c r="A120" s="238"/>
      <c r="B120" s="238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  <c r="W120" s="238"/>
      <c r="X120" s="238"/>
      <c r="Y120" s="238"/>
      <c r="Z120" s="238"/>
    </row>
    <row r="121" spans="1:26" ht="15.75" customHeight="1" x14ac:dyDescent="0.2">
      <c r="A121" s="238"/>
      <c r="B121" s="238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</row>
    <row r="122" spans="1:26" ht="15.75" customHeight="1" x14ac:dyDescent="0.2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</row>
    <row r="123" spans="1:26" ht="15.75" customHeight="1" x14ac:dyDescent="0.2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</row>
    <row r="124" spans="1:26" ht="15.75" customHeight="1" x14ac:dyDescent="0.2">
      <c r="A124" s="238"/>
      <c r="B124" s="238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  <c r="W124" s="238"/>
      <c r="X124" s="238"/>
      <c r="Y124" s="238"/>
      <c r="Z124" s="238"/>
    </row>
    <row r="125" spans="1:26" ht="15.75" customHeight="1" x14ac:dyDescent="0.2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</row>
    <row r="126" spans="1:26" ht="15.75" customHeight="1" x14ac:dyDescent="0.2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  <c r="W126" s="238"/>
      <c r="X126" s="238"/>
      <c r="Y126" s="238"/>
      <c r="Z126" s="238"/>
    </row>
    <row r="127" spans="1:26" ht="15.75" customHeight="1" x14ac:dyDescent="0.2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  <c r="W127" s="238"/>
      <c r="X127" s="238"/>
      <c r="Y127" s="238"/>
      <c r="Z127" s="238"/>
    </row>
    <row r="128" spans="1:26" ht="15.75" customHeight="1" x14ac:dyDescent="0.2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8"/>
    </row>
    <row r="129" spans="1:26" ht="15.75" customHeight="1" x14ac:dyDescent="0.2">
      <c r="A129" s="238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</row>
    <row r="130" spans="1:26" ht="15.75" customHeight="1" x14ac:dyDescent="0.2">
      <c r="A130" s="238"/>
      <c r="B130" s="238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38"/>
    </row>
    <row r="131" spans="1:26" ht="15.75" customHeight="1" x14ac:dyDescent="0.2">
      <c r="A131" s="238"/>
      <c r="B131" s="238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</row>
    <row r="132" spans="1:26" ht="15.75" customHeight="1" x14ac:dyDescent="0.2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</row>
    <row r="133" spans="1:26" ht="15.75" customHeight="1" x14ac:dyDescent="0.2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  <c r="W133" s="238"/>
      <c r="X133" s="238"/>
      <c r="Y133" s="238"/>
      <c r="Z133" s="238"/>
    </row>
    <row r="134" spans="1:26" ht="15.75" customHeight="1" x14ac:dyDescent="0.2">
      <c r="A134" s="238"/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  <c r="W134" s="238"/>
      <c r="X134" s="238"/>
      <c r="Y134" s="238"/>
      <c r="Z134" s="238"/>
    </row>
    <row r="135" spans="1:26" ht="15.75" customHeight="1" x14ac:dyDescent="0.2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  <c r="W135" s="238"/>
      <c r="X135" s="238"/>
      <c r="Y135" s="238"/>
      <c r="Z135" s="238"/>
    </row>
    <row r="136" spans="1:26" ht="15.75" customHeight="1" x14ac:dyDescent="0.2">
      <c r="A136" s="238"/>
      <c r="B136" s="238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</row>
    <row r="137" spans="1:26" ht="15.75" customHeight="1" x14ac:dyDescent="0.2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  <c r="W137" s="238"/>
      <c r="X137" s="238"/>
      <c r="Y137" s="238"/>
      <c r="Z137" s="238"/>
    </row>
    <row r="138" spans="1:26" ht="15.75" customHeight="1" x14ac:dyDescent="0.2">
      <c r="A138" s="238"/>
      <c r="B138" s="238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  <c r="W138" s="238"/>
      <c r="X138" s="238"/>
      <c r="Y138" s="238"/>
      <c r="Z138" s="238"/>
    </row>
    <row r="139" spans="1:26" ht="15.75" customHeight="1" x14ac:dyDescent="0.2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  <c r="W139" s="238"/>
      <c r="X139" s="238"/>
      <c r="Y139" s="238"/>
      <c r="Z139" s="238"/>
    </row>
    <row r="140" spans="1:26" ht="15.75" customHeight="1" x14ac:dyDescent="0.2">
      <c r="A140" s="238"/>
      <c r="B140" s="238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</row>
    <row r="141" spans="1:26" ht="15.75" customHeight="1" x14ac:dyDescent="0.2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</row>
    <row r="142" spans="1:26" ht="15.75" customHeight="1" x14ac:dyDescent="0.2">
      <c r="A142" s="238"/>
      <c r="B142" s="238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</row>
    <row r="143" spans="1:26" ht="15.75" customHeight="1" x14ac:dyDescent="0.2">
      <c r="A143" s="238"/>
      <c r="B143" s="238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  <c r="W143" s="238"/>
      <c r="X143" s="238"/>
      <c r="Y143" s="238"/>
      <c r="Z143" s="238"/>
    </row>
    <row r="144" spans="1:26" ht="15.75" customHeight="1" x14ac:dyDescent="0.2">
      <c r="A144" s="238"/>
      <c r="B144" s="238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</row>
    <row r="145" spans="1:26" ht="15.75" customHeight="1" x14ac:dyDescent="0.2">
      <c r="A145" s="238"/>
      <c r="B145" s="238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  <c r="W145" s="238"/>
      <c r="X145" s="238"/>
      <c r="Y145" s="238"/>
      <c r="Z145" s="238"/>
    </row>
    <row r="146" spans="1:26" ht="15.75" customHeight="1" x14ac:dyDescent="0.2">
      <c r="A146" s="238"/>
      <c r="B146" s="238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  <c r="W146" s="238"/>
      <c r="X146" s="238"/>
      <c r="Y146" s="238"/>
      <c r="Z146" s="238"/>
    </row>
    <row r="147" spans="1:26" ht="15.75" customHeight="1" x14ac:dyDescent="0.2">
      <c r="A147" s="238"/>
      <c r="B147" s="238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38"/>
    </row>
    <row r="148" spans="1:26" ht="15.75" customHeight="1" x14ac:dyDescent="0.2">
      <c r="A148" s="238"/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</row>
    <row r="149" spans="1:26" ht="15.75" customHeight="1" x14ac:dyDescent="0.2">
      <c r="A149" s="238"/>
      <c r="B149" s="238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  <c r="W149" s="238"/>
      <c r="X149" s="238"/>
      <c r="Y149" s="238"/>
      <c r="Z149" s="238"/>
    </row>
    <row r="150" spans="1:26" ht="15.75" customHeight="1" x14ac:dyDescent="0.2">
      <c r="A150" s="238"/>
      <c r="B150" s="238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  <c r="W150" s="238"/>
      <c r="X150" s="238"/>
      <c r="Y150" s="238"/>
      <c r="Z150" s="238"/>
    </row>
    <row r="151" spans="1:26" ht="15.75" customHeight="1" x14ac:dyDescent="0.2">
      <c r="A151" s="238"/>
      <c r="B151" s="238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  <c r="W151" s="238"/>
      <c r="X151" s="238"/>
      <c r="Y151" s="238"/>
      <c r="Z151" s="238"/>
    </row>
    <row r="152" spans="1:26" ht="15.75" customHeight="1" x14ac:dyDescent="0.2">
      <c r="A152" s="238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</row>
    <row r="153" spans="1:26" ht="15.75" customHeight="1" x14ac:dyDescent="0.2">
      <c r="A153" s="238"/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  <c r="W153" s="238"/>
      <c r="X153" s="238"/>
      <c r="Y153" s="238"/>
      <c r="Z153" s="238"/>
    </row>
    <row r="154" spans="1:26" ht="15.75" customHeight="1" x14ac:dyDescent="0.2">
      <c r="A154" s="238"/>
      <c r="B154" s="238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  <c r="W154" s="238"/>
      <c r="X154" s="238"/>
      <c r="Y154" s="238"/>
      <c r="Z154" s="238"/>
    </row>
    <row r="155" spans="1:26" ht="15.75" customHeight="1" x14ac:dyDescent="0.2">
      <c r="A155" s="238"/>
      <c r="B155" s="238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  <c r="W155" s="238"/>
      <c r="X155" s="238"/>
      <c r="Y155" s="238"/>
      <c r="Z155" s="238"/>
    </row>
    <row r="156" spans="1:26" ht="15.75" customHeight="1" x14ac:dyDescent="0.2">
      <c r="A156" s="238"/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</row>
    <row r="157" spans="1:26" ht="15.75" customHeight="1" x14ac:dyDescent="0.2">
      <c r="A157" s="238"/>
      <c r="B157" s="238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  <c r="W157" s="238"/>
      <c r="X157" s="238"/>
      <c r="Y157" s="238"/>
      <c r="Z157" s="238"/>
    </row>
    <row r="158" spans="1:26" ht="15.75" customHeight="1" x14ac:dyDescent="0.2">
      <c r="A158" s="238"/>
      <c r="B158" s="238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</row>
    <row r="159" spans="1:26" ht="15.75" customHeight="1" x14ac:dyDescent="0.2">
      <c r="A159" s="238"/>
      <c r="B159" s="238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  <c r="W159" s="238"/>
      <c r="X159" s="238"/>
      <c r="Y159" s="238"/>
      <c r="Z159" s="238"/>
    </row>
    <row r="160" spans="1:26" ht="15.75" customHeight="1" x14ac:dyDescent="0.2">
      <c r="A160" s="238"/>
      <c r="B160" s="238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  <c r="W160" s="238"/>
      <c r="X160" s="238"/>
      <c r="Y160" s="238"/>
      <c r="Z160" s="238"/>
    </row>
    <row r="161" spans="1:26" ht="15.75" customHeight="1" x14ac:dyDescent="0.2">
      <c r="A161" s="238"/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</row>
    <row r="162" spans="1:26" ht="15.75" customHeight="1" x14ac:dyDescent="0.2">
      <c r="A162" s="238"/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</row>
    <row r="163" spans="1:26" ht="15.75" customHeight="1" x14ac:dyDescent="0.2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</row>
    <row r="164" spans="1:26" ht="15.75" customHeight="1" x14ac:dyDescent="0.2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  <c r="W164" s="238"/>
      <c r="X164" s="238"/>
      <c r="Y164" s="238"/>
      <c r="Z164" s="238"/>
    </row>
    <row r="165" spans="1:26" ht="15.75" customHeight="1" x14ac:dyDescent="0.2">
      <c r="A165" s="238"/>
      <c r="B165" s="238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  <c r="W165" s="238"/>
      <c r="X165" s="238"/>
      <c r="Y165" s="238"/>
      <c r="Z165" s="238"/>
    </row>
    <row r="166" spans="1:26" ht="15.75" customHeight="1" x14ac:dyDescent="0.2">
      <c r="A166" s="238"/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  <c r="W166" s="238"/>
      <c r="X166" s="238"/>
      <c r="Y166" s="238"/>
      <c r="Z166" s="238"/>
    </row>
    <row r="167" spans="1:26" ht="15.75" customHeight="1" x14ac:dyDescent="0.2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  <c r="W167" s="238"/>
      <c r="X167" s="238"/>
      <c r="Y167" s="238"/>
      <c r="Z167" s="238"/>
    </row>
    <row r="168" spans="1:26" ht="15.75" customHeight="1" x14ac:dyDescent="0.2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  <c r="W168" s="238"/>
      <c r="X168" s="238"/>
      <c r="Y168" s="238"/>
      <c r="Z168" s="238"/>
    </row>
    <row r="169" spans="1:26" ht="15.75" customHeight="1" x14ac:dyDescent="0.2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</row>
    <row r="170" spans="1:26" ht="15.75" customHeight="1" x14ac:dyDescent="0.2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  <c r="W170" s="238"/>
      <c r="X170" s="238"/>
      <c r="Y170" s="238"/>
      <c r="Z170" s="238"/>
    </row>
    <row r="171" spans="1:26" ht="15.75" customHeight="1" x14ac:dyDescent="0.2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  <c r="W171" s="238"/>
      <c r="X171" s="238"/>
      <c r="Y171" s="238"/>
      <c r="Z171" s="238"/>
    </row>
    <row r="172" spans="1:26" ht="15.75" customHeight="1" x14ac:dyDescent="0.2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  <c r="W172" s="238"/>
      <c r="X172" s="238"/>
      <c r="Y172" s="238"/>
      <c r="Z172" s="238"/>
    </row>
    <row r="173" spans="1:26" ht="15.75" customHeight="1" x14ac:dyDescent="0.2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  <c r="W173" s="238"/>
      <c r="X173" s="238"/>
      <c r="Y173" s="238"/>
      <c r="Z173" s="238"/>
    </row>
    <row r="174" spans="1:26" ht="15.75" customHeight="1" x14ac:dyDescent="0.2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</row>
    <row r="175" spans="1:26" ht="15.75" customHeight="1" x14ac:dyDescent="0.2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  <c r="W175" s="238"/>
      <c r="X175" s="238"/>
      <c r="Y175" s="238"/>
      <c r="Z175" s="238"/>
    </row>
    <row r="176" spans="1:26" ht="15.75" customHeight="1" x14ac:dyDescent="0.2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238"/>
      <c r="X176" s="238"/>
      <c r="Y176" s="238"/>
      <c r="Z176" s="238"/>
    </row>
    <row r="177" spans="1:26" ht="15.75" customHeight="1" x14ac:dyDescent="0.2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  <c r="W177" s="238"/>
      <c r="X177" s="238"/>
      <c r="Y177" s="238"/>
      <c r="Z177" s="238"/>
    </row>
    <row r="178" spans="1:26" ht="15.75" customHeight="1" x14ac:dyDescent="0.2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  <c r="W178" s="238"/>
      <c r="X178" s="238"/>
      <c r="Y178" s="238"/>
      <c r="Z178" s="238"/>
    </row>
    <row r="179" spans="1:26" ht="15.75" customHeight="1" x14ac:dyDescent="0.2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  <c r="W179" s="238"/>
      <c r="X179" s="238"/>
      <c r="Y179" s="238"/>
      <c r="Z179" s="238"/>
    </row>
    <row r="180" spans="1:26" ht="15.75" customHeight="1" x14ac:dyDescent="0.2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  <c r="W180" s="238"/>
      <c r="X180" s="238"/>
      <c r="Y180" s="238"/>
      <c r="Z180" s="238"/>
    </row>
    <row r="181" spans="1:26" ht="15.75" customHeight="1" x14ac:dyDescent="0.2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  <c r="W181" s="238"/>
      <c r="X181" s="238"/>
      <c r="Y181" s="238"/>
      <c r="Z181" s="238"/>
    </row>
    <row r="182" spans="1:26" ht="15.75" customHeight="1" x14ac:dyDescent="0.2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</row>
    <row r="183" spans="1:26" ht="15.75" customHeight="1" x14ac:dyDescent="0.2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</row>
    <row r="184" spans="1:26" ht="15.75" customHeight="1" x14ac:dyDescent="0.2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  <c r="W184" s="238"/>
      <c r="X184" s="238"/>
      <c r="Y184" s="238"/>
      <c r="Z184" s="238"/>
    </row>
    <row r="185" spans="1:26" ht="15.75" customHeight="1" x14ac:dyDescent="0.2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  <c r="W185" s="238"/>
      <c r="X185" s="238"/>
      <c r="Y185" s="238"/>
      <c r="Z185" s="238"/>
    </row>
    <row r="186" spans="1:26" ht="15.75" customHeight="1" x14ac:dyDescent="0.2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  <c r="W186" s="238"/>
      <c r="X186" s="238"/>
      <c r="Y186" s="238"/>
      <c r="Z186" s="238"/>
    </row>
    <row r="187" spans="1:26" ht="15.75" customHeight="1" x14ac:dyDescent="0.2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  <c r="W187" s="238"/>
      <c r="X187" s="238"/>
      <c r="Y187" s="238"/>
      <c r="Z187" s="238"/>
    </row>
    <row r="188" spans="1:26" ht="15.75" customHeight="1" x14ac:dyDescent="0.2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  <c r="W188" s="238"/>
      <c r="X188" s="238"/>
      <c r="Y188" s="238"/>
      <c r="Z188" s="238"/>
    </row>
    <row r="189" spans="1:26" ht="15.75" customHeight="1" x14ac:dyDescent="0.2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  <c r="W189" s="238"/>
      <c r="X189" s="238"/>
      <c r="Y189" s="238"/>
      <c r="Z189" s="238"/>
    </row>
    <row r="190" spans="1:26" ht="15.75" customHeight="1" x14ac:dyDescent="0.2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</row>
    <row r="191" spans="1:26" ht="15.75" customHeight="1" x14ac:dyDescent="0.2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  <c r="W191" s="238"/>
      <c r="X191" s="238"/>
      <c r="Y191" s="238"/>
      <c r="Z191" s="238"/>
    </row>
    <row r="192" spans="1:26" ht="15.75" customHeight="1" x14ac:dyDescent="0.2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  <c r="W192" s="238"/>
      <c r="X192" s="238"/>
      <c r="Y192" s="238"/>
      <c r="Z192" s="238"/>
    </row>
    <row r="193" spans="1:26" ht="15.75" customHeight="1" x14ac:dyDescent="0.2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</row>
    <row r="194" spans="1:26" ht="15.75" customHeight="1" x14ac:dyDescent="0.2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  <c r="W194" s="238"/>
      <c r="X194" s="238"/>
      <c r="Y194" s="238"/>
      <c r="Z194" s="238"/>
    </row>
    <row r="195" spans="1:26" ht="15.75" customHeight="1" x14ac:dyDescent="0.2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</row>
    <row r="196" spans="1:26" ht="15.75" customHeight="1" x14ac:dyDescent="0.2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  <c r="W196" s="238"/>
      <c r="X196" s="238"/>
      <c r="Y196" s="238"/>
      <c r="Z196" s="238"/>
    </row>
    <row r="197" spans="1:26" ht="15.75" customHeight="1" x14ac:dyDescent="0.2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</row>
    <row r="198" spans="1:26" ht="15.75" customHeight="1" x14ac:dyDescent="0.2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</row>
    <row r="199" spans="1:26" ht="15.75" customHeight="1" x14ac:dyDescent="0.2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  <c r="W199" s="238"/>
      <c r="X199" s="238"/>
      <c r="Y199" s="238"/>
      <c r="Z199" s="238"/>
    </row>
    <row r="200" spans="1:26" ht="15.75" customHeight="1" x14ac:dyDescent="0.2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</row>
    <row r="201" spans="1:26" ht="15.75" customHeight="1" x14ac:dyDescent="0.2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</row>
    <row r="202" spans="1:26" ht="15.75" customHeight="1" x14ac:dyDescent="0.2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  <c r="W202" s="238"/>
      <c r="X202" s="238"/>
      <c r="Y202" s="238"/>
      <c r="Z202" s="238"/>
    </row>
    <row r="203" spans="1:26" ht="15.75" customHeight="1" x14ac:dyDescent="0.2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</row>
    <row r="204" spans="1:26" ht="15.75" customHeight="1" x14ac:dyDescent="0.2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</row>
    <row r="205" spans="1:26" ht="15.75" customHeight="1" x14ac:dyDescent="0.2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</row>
    <row r="206" spans="1:26" ht="15.75" customHeight="1" x14ac:dyDescent="0.2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</row>
    <row r="207" spans="1:26" ht="15.75" customHeight="1" x14ac:dyDescent="0.2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</row>
    <row r="208" spans="1:26" ht="15.75" customHeight="1" x14ac:dyDescent="0.2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  <c r="W208" s="238"/>
      <c r="X208" s="238"/>
      <c r="Y208" s="238"/>
      <c r="Z208" s="238"/>
    </row>
    <row r="209" spans="1:26" ht="15.75" customHeight="1" x14ac:dyDescent="0.2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  <c r="W209" s="238"/>
      <c r="X209" s="238"/>
      <c r="Y209" s="238"/>
      <c r="Z209" s="238"/>
    </row>
    <row r="210" spans="1:26" ht="15.75" customHeight="1" x14ac:dyDescent="0.2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  <c r="W210" s="238"/>
      <c r="X210" s="238"/>
      <c r="Y210" s="238"/>
      <c r="Z210" s="238"/>
    </row>
    <row r="211" spans="1:26" ht="15.75" customHeight="1" x14ac:dyDescent="0.2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  <c r="W211" s="238"/>
      <c r="X211" s="238"/>
      <c r="Y211" s="238"/>
      <c r="Z211" s="238"/>
    </row>
    <row r="212" spans="1:26" ht="15.75" customHeight="1" x14ac:dyDescent="0.2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</row>
    <row r="213" spans="1:26" ht="15.75" customHeight="1" x14ac:dyDescent="0.2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</row>
    <row r="214" spans="1:26" ht="15.75" customHeight="1" x14ac:dyDescent="0.2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</row>
    <row r="215" spans="1:26" ht="15.75" customHeight="1" x14ac:dyDescent="0.2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</row>
    <row r="216" spans="1:26" ht="15.75" customHeight="1" x14ac:dyDescent="0.2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</row>
    <row r="217" spans="1:26" ht="15.75" customHeight="1" x14ac:dyDescent="0.2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</row>
    <row r="218" spans="1:26" ht="15.75" customHeight="1" x14ac:dyDescent="0.2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</row>
    <row r="219" spans="1:26" ht="15.75" customHeight="1" x14ac:dyDescent="0.2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</row>
    <row r="220" spans="1:26" ht="15.75" customHeight="1" x14ac:dyDescent="0.2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</row>
    <row r="221" spans="1:26" ht="15.75" customHeight="1" x14ac:dyDescent="0.2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</row>
    <row r="222" spans="1:26" ht="15.75" customHeight="1" x14ac:dyDescent="0.2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</row>
    <row r="223" spans="1:26" ht="15.75" customHeight="1" x14ac:dyDescent="0.2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</row>
    <row r="224" spans="1:26" ht="15.75" customHeight="1" x14ac:dyDescent="0.2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</row>
    <row r="225" spans="1:26" ht="15.75" customHeight="1" x14ac:dyDescent="0.2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</row>
    <row r="226" spans="1:26" ht="15.75" customHeight="1" x14ac:dyDescent="0.2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</row>
    <row r="227" spans="1:26" ht="15.75" customHeight="1" x14ac:dyDescent="0.2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</row>
    <row r="228" spans="1:26" ht="15.75" customHeight="1" x14ac:dyDescent="0.2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</row>
    <row r="229" spans="1:26" ht="15.75" customHeight="1" x14ac:dyDescent="0.2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</row>
    <row r="230" spans="1:26" ht="15.75" customHeight="1" x14ac:dyDescent="0.2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</row>
    <row r="231" spans="1:26" ht="15.75" customHeight="1" x14ac:dyDescent="0.2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</row>
    <row r="232" spans="1:26" ht="15.75" customHeight="1" x14ac:dyDescent="0.2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</row>
    <row r="233" spans="1:26" ht="15.75" customHeight="1" x14ac:dyDescent="0.2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</row>
    <row r="234" spans="1:26" ht="15.75" customHeight="1" x14ac:dyDescent="0.2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</row>
    <row r="235" spans="1:26" ht="15.75" customHeight="1" x14ac:dyDescent="0.2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</row>
    <row r="236" spans="1:26" ht="15.75" customHeight="1" x14ac:dyDescent="0.2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</row>
    <row r="237" spans="1:26" ht="15.75" customHeight="1" x14ac:dyDescent="0.2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</row>
    <row r="238" spans="1:26" ht="15.75" customHeight="1" x14ac:dyDescent="0.2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</row>
    <row r="239" spans="1:26" ht="15.75" customHeight="1" x14ac:dyDescent="0.2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</row>
    <row r="240" spans="1:26" ht="15.75" customHeight="1" x14ac:dyDescent="0.2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</row>
    <row r="241" spans="1:26" ht="15.75" customHeight="1" x14ac:dyDescent="0.2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 spans="1:26" ht="15.75" customHeight="1" x14ac:dyDescent="0.2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 spans="1:26" ht="15.75" customHeight="1" x14ac:dyDescent="0.2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 spans="1:26" ht="15.75" customHeight="1" x14ac:dyDescent="0.2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 spans="1:26" ht="15.75" customHeight="1" x14ac:dyDescent="0.2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 spans="1:26" ht="15.75" customHeight="1" x14ac:dyDescent="0.2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 spans="1:26" ht="15.75" customHeight="1" x14ac:dyDescent="0.2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 spans="1:26" ht="15.75" customHeight="1" x14ac:dyDescent="0.2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 spans="1:26" ht="15.75" customHeight="1" x14ac:dyDescent="0.2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 spans="1:26" ht="15.75" customHeight="1" x14ac:dyDescent="0.2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 spans="1:26" ht="15.75" customHeight="1" x14ac:dyDescent="0.2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 spans="1:26" ht="15.75" customHeight="1" x14ac:dyDescent="0.2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 spans="1:26" ht="15.75" customHeight="1" x14ac:dyDescent="0.2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 spans="1:26" ht="15.75" customHeight="1" x14ac:dyDescent="0.2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 spans="1:26" ht="15.75" customHeight="1" x14ac:dyDescent="0.2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 spans="1:26" ht="15.75" customHeight="1" x14ac:dyDescent="0.2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 spans="1:26" ht="15.75" customHeight="1" x14ac:dyDescent="0.2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 spans="1:26" ht="15.75" customHeight="1" x14ac:dyDescent="0.2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 spans="1:26" ht="15.75" customHeight="1" x14ac:dyDescent="0.2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 spans="1:26" ht="15.75" customHeight="1" x14ac:dyDescent="0.2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 spans="1:26" ht="15.75" customHeight="1" x14ac:dyDescent="0.2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 spans="1:26" ht="15.75" customHeight="1" x14ac:dyDescent="0.2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 spans="1:26" ht="15.75" customHeight="1" x14ac:dyDescent="0.2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 spans="1:26" ht="15.75" customHeight="1" x14ac:dyDescent="0.2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 spans="1:26" ht="15.75" customHeight="1" x14ac:dyDescent="0.2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 spans="1:26" ht="15.75" customHeight="1" x14ac:dyDescent="0.2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 spans="1:26" ht="15.75" customHeight="1" x14ac:dyDescent="0.2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 spans="1:26" ht="15.75" customHeight="1" x14ac:dyDescent="0.2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 spans="1:26" ht="15.75" customHeight="1" x14ac:dyDescent="0.2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 spans="1:26" ht="15.75" customHeight="1" x14ac:dyDescent="0.2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 spans="1:26" ht="15.75" customHeight="1" x14ac:dyDescent="0.2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 spans="1:26" ht="15.75" customHeight="1" x14ac:dyDescent="0.2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 spans="1:26" ht="15.75" customHeight="1" x14ac:dyDescent="0.2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 spans="1:26" ht="15.75" customHeight="1" x14ac:dyDescent="0.2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 spans="1:26" ht="15.75" customHeight="1" x14ac:dyDescent="0.2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 spans="1:26" ht="15.75" customHeight="1" x14ac:dyDescent="0.2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 spans="1:26" ht="15.75" customHeight="1" x14ac:dyDescent="0.2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 spans="1:26" ht="15.75" customHeight="1" x14ac:dyDescent="0.2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 spans="1:26" ht="15.75" customHeight="1" x14ac:dyDescent="0.2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 spans="1:26" ht="15.75" customHeight="1" x14ac:dyDescent="0.2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 spans="1:26" ht="15.75" customHeight="1" x14ac:dyDescent="0.2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 spans="1:26" ht="15.75" customHeight="1" x14ac:dyDescent="0.2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 spans="1:26" ht="15.75" customHeight="1" x14ac:dyDescent="0.2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 spans="1:26" ht="15.75" customHeight="1" x14ac:dyDescent="0.2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 spans="1:26" ht="15.75" customHeight="1" x14ac:dyDescent="0.2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 spans="1:26" ht="15.75" customHeight="1" x14ac:dyDescent="0.2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 spans="1:26" ht="15.75" customHeight="1" x14ac:dyDescent="0.2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 spans="1:26" ht="15.75" customHeight="1" x14ac:dyDescent="0.2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 spans="1:26" ht="15.75" customHeight="1" x14ac:dyDescent="0.2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 spans="1:26" ht="15.75" customHeight="1" x14ac:dyDescent="0.2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 spans="1:26" ht="15.75" customHeight="1" x14ac:dyDescent="0.2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 spans="1:26" ht="15.75" customHeight="1" x14ac:dyDescent="0.2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 spans="1:26" ht="15.75" customHeight="1" x14ac:dyDescent="0.2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 spans="1:26" ht="15.75" customHeight="1" x14ac:dyDescent="0.2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 spans="1:26" ht="15.75" customHeight="1" x14ac:dyDescent="0.2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 spans="1:26" ht="15.75" customHeight="1" x14ac:dyDescent="0.2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 spans="1:26" ht="15.75" customHeight="1" x14ac:dyDescent="0.2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 spans="1:26" ht="15.75" customHeight="1" x14ac:dyDescent="0.2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 spans="1:26" ht="15.75" customHeight="1" x14ac:dyDescent="0.2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 spans="1:26" ht="15.75" customHeight="1" x14ac:dyDescent="0.2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 spans="1:26" ht="15.75" customHeight="1" x14ac:dyDescent="0.2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 spans="1:26" ht="15.75" customHeight="1" x14ac:dyDescent="0.2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 spans="1:26" ht="15.75" customHeight="1" x14ac:dyDescent="0.2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 spans="1:26" ht="15.75" customHeight="1" x14ac:dyDescent="0.2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 spans="1:26" ht="15.75" customHeight="1" x14ac:dyDescent="0.2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 spans="1:26" ht="15.75" customHeight="1" x14ac:dyDescent="0.2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 spans="1:26" ht="15.75" customHeight="1" x14ac:dyDescent="0.2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 spans="1:26" ht="15.75" customHeight="1" x14ac:dyDescent="0.2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 spans="1:26" ht="15.75" customHeight="1" x14ac:dyDescent="0.2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 spans="1:26" ht="15.75" customHeight="1" x14ac:dyDescent="0.2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 spans="1:26" ht="15.75" customHeight="1" x14ac:dyDescent="0.2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 spans="1:26" ht="15.75" customHeight="1" x14ac:dyDescent="0.2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 spans="1:26" ht="15.75" customHeight="1" x14ac:dyDescent="0.2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 spans="1:26" ht="15.75" customHeight="1" x14ac:dyDescent="0.2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 spans="1:26" ht="15.75" customHeight="1" x14ac:dyDescent="0.2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 spans="1:26" ht="15.75" customHeight="1" x14ac:dyDescent="0.2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 spans="1:26" ht="15.75" customHeight="1" x14ac:dyDescent="0.2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 spans="1:26" ht="15.75" customHeight="1" x14ac:dyDescent="0.2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 spans="1:26" ht="15.75" customHeight="1" x14ac:dyDescent="0.2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 spans="1:26" ht="15.75" customHeight="1" x14ac:dyDescent="0.2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 spans="1:26" ht="15.75" customHeight="1" x14ac:dyDescent="0.2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 spans="1:26" ht="15.75" customHeight="1" x14ac:dyDescent="0.2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 spans="1:26" ht="15.75" customHeight="1" x14ac:dyDescent="0.2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 spans="1:26" ht="15.75" customHeight="1" x14ac:dyDescent="0.2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 spans="1:26" ht="15.75" customHeight="1" x14ac:dyDescent="0.2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 spans="1:26" ht="15.75" customHeight="1" x14ac:dyDescent="0.2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 spans="1:26" ht="15.75" customHeight="1" x14ac:dyDescent="0.2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 spans="1:26" ht="15.75" customHeight="1" x14ac:dyDescent="0.2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 spans="1:26" ht="15.75" customHeight="1" x14ac:dyDescent="0.2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 spans="1:26" ht="15.75" customHeight="1" x14ac:dyDescent="0.2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 spans="1:26" ht="15.75" customHeight="1" x14ac:dyDescent="0.2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 spans="1:26" ht="15.75" customHeight="1" x14ac:dyDescent="0.2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 spans="1:26" ht="15.75" customHeight="1" x14ac:dyDescent="0.2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 spans="1:26" ht="15.75" customHeight="1" x14ac:dyDescent="0.2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 spans="1:26" ht="15.75" customHeight="1" x14ac:dyDescent="0.2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 spans="1:26" ht="15.75" customHeight="1" x14ac:dyDescent="0.2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 spans="1:26" ht="15.75" customHeight="1" x14ac:dyDescent="0.2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 spans="1:26" ht="15.75" customHeight="1" x14ac:dyDescent="0.2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 spans="1:26" ht="15.75" customHeight="1" x14ac:dyDescent="0.2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 spans="1:26" ht="15.75" customHeight="1" x14ac:dyDescent="0.2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 spans="1:26" ht="15.75" customHeight="1" x14ac:dyDescent="0.2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 spans="1:26" ht="15.75" customHeight="1" x14ac:dyDescent="0.2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 spans="1:26" ht="15.75" customHeight="1" x14ac:dyDescent="0.2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 spans="1:26" ht="15.75" customHeight="1" x14ac:dyDescent="0.2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 spans="1:26" ht="15.75" customHeight="1" x14ac:dyDescent="0.2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 spans="1:26" ht="15.75" customHeight="1" x14ac:dyDescent="0.2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 spans="1:26" ht="15.75" customHeight="1" x14ac:dyDescent="0.2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 spans="1:26" ht="15.75" customHeight="1" x14ac:dyDescent="0.2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 spans="1:26" ht="15.75" customHeight="1" x14ac:dyDescent="0.2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 spans="1:26" ht="15.75" customHeight="1" x14ac:dyDescent="0.2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 spans="1:26" ht="15.75" customHeight="1" x14ac:dyDescent="0.2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 spans="1:26" ht="15.75" customHeight="1" x14ac:dyDescent="0.2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 spans="1:26" ht="15.75" customHeight="1" x14ac:dyDescent="0.2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 spans="1:26" ht="15.75" customHeight="1" x14ac:dyDescent="0.2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 spans="1:26" ht="15.75" customHeight="1" x14ac:dyDescent="0.2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 spans="1:26" ht="15.75" customHeight="1" x14ac:dyDescent="0.2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 spans="1:26" ht="15.75" customHeight="1" x14ac:dyDescent="0.2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 spans="1:26" ht="15.75" customHeight="1" x14ac:dyDescent="0.2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 spans="1:26" ht="15.75" customHeight="1" x14ac:dyDescent="0.2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 spans="1:26" ht="15.75" customHeight="1" x14ac:dyDescent="0.2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 spans="1:26" ht="15.75" customHeight="1" x14ac:dyDescent="0.2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 spans="1:26" ht="15.75" customHeight="1" x14ac:dyDescent="0.2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 spans="1:26" ht="15.75" customHeight="1" x14ac:dyDescent="0.2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 spans="1:26" ht="15.75" customHeight="1" x14ac:dyDescent="0.2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 spans="1:26" ht="15.75" customHeight="1" x14ac:dyDescent="0.2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 spans="1:26" ht="15.75" customHeight="1" x14ac:dyDescent="0.2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 spans="1:26" ht="15.75" customHeight="1" x14ac:dyDescent="0.2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 spans="1:26" ht="15.75" customHeight="1" x14ac:dyDescent="0.2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 spans="1:26" ht="15.75" customHeight="1" x14ac:dyDescent="0.2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 spans="1:26" ht="15.75" customHeight="1" x14ac:dyDescent="0.2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 spans="1:26" ht="15.75" customHeight="1" x14ac:dyDescent="0.2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 spans="1:26" ht="15.75" customHeight="1" x14ac:dyDescent="0.2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 spans="1:26" ht="15.75" customHeight="1" x14ac:dyDescent="0.2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 spans="1:26" ht="15.75" customHeight="1" x14ac:dyDescent="0.2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 spans="1:26" ht="15.75" customHeight="1" x14ac:dyDescent="0.2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 spans="1:26" ht="15.75" customHeight="1" x14ac:dyDescent="0.2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 spans="1:26" ht="15.75" customHeight="1" x14ac:dyDescent="0.2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 spans="1:26" ht="15.75" customHeight="1" x14ac:dyDescent="0.2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 spans="1:26" ht="15.75" customHeight="1" x14ac:dyDescent="0.2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 spans="1:26" ht="15.75" customHeight="1" x14ac:dyDescent="0.2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 spans="1:26" ht="15.75" customHeight="1" x14ac:dyDescent="0.2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 spans="1:26" ht="15.75" customHeight="1" x14ac:dyDescent="0.2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 spans="1:26" ht="15.75" customHeight="1" x14ac:dyDescent="0.2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 spans="1:26" ht="15.75" customHeight="1" x14ac:dyDescent="0.2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 spans="1:26" ht="15.75" customHeight="1" x14ac:dyDescent="0.2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 spans="1:26" ht="15.75" customHeight="1" x14ac:dyDescent="0.2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 spans="1:26" ht="15.75" customHeight="1" x14ac:dyDescent="0.2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 spans="1:26" ht="15.75" customHeight="1" x14ac:dyDescent="0.2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 spans="1:26" ht="15.75" customHeight="1" x14ac:dyDescent="0.2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 spans="1:26" ht="15.75" customHeight="1" x14ac:dyDescent="0.2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 spans="1:26" ht="15.75" customHeight="1" x14ac:dyDescent="0.2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 spans="1:26" ht="15.75" customHeight="1" x14ac:dyDescent="0.2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 spans="1:26" ht="15.75" customHeight="1" x14ac:dyDescent="0.2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 spans="1:26" ht="15.75" customHeight="1" x14ac:dyDescent="0.2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 spans="1:26" ht="15.75" customHeight="1" x14ac:dyDescent="0.2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 spans="1:26" ht="15.75" customHeight="1" x14ac:dyDescent="0.2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 spans="1:26" ht="15.75" customHeight="1" x14ac:dyDescent="0.2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 spans="1:26" ht="15.75" customHeight="1" x14ac:dyDescent="0.2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 spans="1:26" ht="15.75" customHeight="1" x14ac:dyDescent="0.2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 spans="1:26" ht="15.75" customHeight="1" x14ac:dyDescent="0.2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 spans="1:26" ht="15.75" customHeight="1" x14ac:dyDescent="0.2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 spans="1:26" ht="15.75" customHeight="1" x14ac:dyDescent="0.2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 spans="1:26" ht="15.75" customHeight="1" x14ac:dyDescent="0.2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 spans="1:26" ht="15.75" customHeight="1" x14ac:dyDescent="0.2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 spans="1:26" ht="15.75" customHeight="1" x14ac:dyDescent="0.2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 spans="1:26" ht="15.75" customHeight="1" x14ac:dyDescent="0.2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 spans="1:26" ht="15.75" customHeight="1" x14ac:dyDescent="0.2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 spans="1:26" ht="15.75" customHeight="1" x14ac:dyDescent="0.2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 spans="1:26" ht="15.75" customHeight="1" x14ac:dyDescent="0.2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 spans="1:26" ht="15.75" customHeight="1" x14ac:dyDescent="0.2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 spans="1:26" ht="15.75" customHeight="1" x14ac:dyDescent="0.2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 spans="1:26" ht="15.75" customHeight="1" x14ac:dyDescent="0.2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 spans="1:26" ht="15.75" customHeight="1" x14ac:dyDescent="0.2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 spans="1:26" ht="15.75" customHeight="1" x14ac:dyDescent="0.2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 spans="1:26" ht="15.75" customHeight="1" x14ac:dyDescent="0.2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 spans="1:26" ht="15.75" customHeight="1" x14ac:dyDescent="0.2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 spans="1:26" ht="15.75" customHeight="1" x14ac:dyDescent="0.2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 spans="1:26" ht="15.75" customHeight="1" x14ac:dyDescent="0.2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 spans="1:26" ht="15.75" customHeight="1" x14ac:dyDescent="0.2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 spans="1:26" ht="15.75" customHeight="1" x14ac:dyDescent="0.2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 spans="1:26" ht="15.75" customHeight="1" x14ac:dyDescent="0.2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 spans="1:26" ht="15.75" customHeight="1" x14ac:dyDescent="0.2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 spans="1:26" ht="15.75" customHeight="1" x14ac:dyDescent="0.2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 spans="1:26" ht="15.75" customHeight="1" x14ac:dyDescent="0.2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 spans="1:26" ht="15.75" customHeight="1" x14ac:dyDescent="0.2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 spans="1:26" ht="15.75" customHeight="1" x14ac:dyDescent="0.2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 spans="1:26" ht="15.75" customHeight="1" x14ac:dyDescent="0.2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 spans="1:26" ht="15.75" customHeight="1" x14ac:dyDescent="0.2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 spans="1:26" ht="15.75" customHeight="1" x14ac:dyDescent="0.2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 spans="1:26" ht="15.75" customHeight="1" x14ac:dyDescent="0.2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 spans="1:26" ht="15.75" customHeight="1" x14ac:dyDescent="0.2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 spans="1:26" ht="15.75" customHeight="1" x14ac:dyDescent="0.2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 spans="1:26" ht="15.75" customHeight="1" x14ac:dyDescent="0.2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 spans="1:26" ht="15.75" customHeight="1" x14ac:dyDescent="0.2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 spans="1:26" ht="15.75" customHeight="1" x14ac:dyDescent="0.2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 spans="1:26" ht="15.75" customHeight="1" x14ac:dyDescent="0.2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 spans="1:26" ht="15.75" customHeight="1" x14ac:dyDescent="0.2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 spans="1:26" ht="15.75" customHeight="1" x14ac:dyDescent="0.2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 spans="1:26" ht="15.75" customHeight="1" x14ac:dyDescent="0.2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 spans="1:26" ht="15.75" customHeight="1" x14ac:dyDescent="0.2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 spans="1:26" ht="15.75" customHeight="1" x14ac:dyDescent="0.2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 spans="1:26" ht="15.75" customHeight="1" x14ac:dyDescent="0.2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 spans="1:26" ht="15.75" customHeight="1" x14ac:dyDescent="0.2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 spans="1:26" ht="15.75" customHeight="1" x14ac:dyDescent="0.2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 spans="1:26" ht="15.75" customHeight="1" x14ac:dyDescent="0.2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 spans="1:26" ht="15.75" customHeight="1" x14ac:dyDescent="0.2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 spans="1:26" ht="15.75" customHeight="1" x14ac:dyDescent="0.2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 spans="1:26" ht="15.75" customHeight="1" x14ac:dyDescent="0.2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 spans="1:26" ht="15.75" customHeight="1" x14ac:dyDescent="0.2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 spans="1:26" ht="15.75" customHeight="1" x14ac:dyDescent="0.2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 spans="1:26" ht="15.75" customHeight="1" x14ac:dyDescent="0.2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 spans="1:26" ht="15.75" customHeight="1" x14ac:dyDescent="0.2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 spans="1:26" ht="15.75" customHeight="1" x14ac:dyDescent="0.2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 spans="1:26" ht="15.75" customHeight="1" x14ac:dyDescent="0.2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 spans="1:26" ht="15.75" customHeight="1" x14ac:dyDescent="0.2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 spans="1:26" ht="15.75" customHeight="1" x14ac:dyDescent="0.2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 spans="1:26" ht="15.75" customHeight="1" x14ac:dyDescent="0.2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 spans="1:26" ht="15.75" customHeight="1" x14ac:dyDescent="0.2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 spans="1:26" ht="15.75" customHeight="1" x14ac:dyDescent="0.2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 spans="1:26" ht="15.75" customHeight="1" x14ac:dyDescent="0.2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 spans="1:26" ht="15.75" customHeight="1" x14ac:dyDescent="0.2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 spans="1:26" ht="15.75" customHeight="1" x14ac:dyDescent="0.2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 spans="1:26" ht="15.75" customHeight="1" x14ac:dyDescent="0.2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 spans="1:26" ht="15.75" customHeight="1" x14ac:dyDescent="0.2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 spans="1:26" ht="15.75" customHeight="1" x14ac:dyDescent="0.2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 spans="1:26" ht="15.75" customHeight="1" x14ac:dyDescent="0.2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 spans="1:26" ht="15.75" customHeight="1" x14ac:dyDescent="0.2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 spans="1:26" ht="15.75" customHeight="1" x14ac:dyDescent="0.2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 spans="1:26" ht="15.75" customHeight="1" x14ac:dyDescent="0.2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 spans="1:26" ht="15.75" customHeight="1" x14ac:dyDescent="0.2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 spans="1:26" ht="15.75" customHeight="1" x14ac:dyDescent="0.2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 spans="1:26" ht="15.75" customHeight="1" x14ac:dyDescent="0.2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 spans="1:26" ht="15.75" customHeight="1" x14ac:dyDescent="0.2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 spans="1:26" ht="15.75" customHeight="1" x14ac:dyDescent="0.2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 spans="1:26" ht="15.75" customHeight="1" x14ac:dyDescent="0.2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 spans="1:26" ht="15.75" customHeight="1" x14ac:dyDescent="0.2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 spans="1:26" ht="15.75" customHeight="1" x14ac:dyDescent="0.2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 spans="1:26" ht="15.75" customHeight="1" x14ac:dyDescent="0.2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 spans="1:26" ht="15.75" customHeight="1" x14ac:dyDescent="0.2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 spans="1:26" ht="15.75" customHeight="1" x14ac:dyDescent="0.2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 spans="1:26" ht="15.75" customHeight="1" x14ac:dyDescent="0.2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 spans="1:26" ht="15.75" customHeight="1" x14ac:dyDescent="0.2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 spans="1:26" ht="15.75" customHeight="1" x14ac:dyDescent="0.2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 spans="1:26" ht="15.75" customHeight="1" x14ac:dyDescent="0.2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 spans="1:26" ht="15.75" customHeight="1" x14ac:dyDescent="0.2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 spans="1:26" ht="15.75" customHeight="1" x14ac:dyDescent="0.2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 spans="1:26" ht="15.75" customHeight="1" x14ac:dyDescent="0.2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 spans="1:26" ht="15.75" customHeight="1" x14ac:dyDescent="0.2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 spans="1:26" ht="15.75" customHeight="1" x14ac:dyDescent="0.2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 spans="1:26" ht="15.75" customHeight="1" x14ac:dyDescent="0.2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 spans="1:26" ht="15.75" customHeight="1" x14ac:dyDescent="0.2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 spans="1:26" ht="15.75" customHeight="1" x14ac:dyDescent="0.2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 spans="1:26" ht="15.75" customHeight="1" x14ac:dyDescent="0.2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 spans="1:26" ht="15.75" customHeight="1" x14ac:dyDescent="0.2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 spans="1:26" ht="15.75" customHeight="1" x14ac:dyDescent="0.2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 spans="1:26" ht="15.75" customHeight="1" x14ac:dyDescent="0.2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 spans="1:26" ht="15.75" customHeight="1" x14ac:dyDescent="0.2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 spans="1:26" ht="15.75" customHeight="1" x14ac:dyDescent="0.2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 spans="1:26" ht="15.75" customHeight="1" x14ac:dyDescent="0.2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 spans="1:26" ht="15.75" customHeight="1" x14ac:dyDescent="0.2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 spans="1:26" ht="15.75" customHeight="1" x14ac:dyDescent="0.2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 spans="1:26" ht="15.75" customHeight="1" x14ac:dyDescent="0.2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 spans="1:26" ht="15.75" customHeight="1" x14ac:dyDescent="0.2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 spans="1:26" ht="15.75" customHeight="1" x14ac:dyDescent="0.2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 spans="1:26" ht="15.75" customHeight="1" x14ac:dyDescent="0.2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 spans="1:26" ht="15.75" customHeight="1" x14ac:dyDescent="0.2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 spans="1:26" ht="15.75" customHeight="1" x14ac:dyDescent="0.2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 spans="1:26" ht="15.75" customHeight="1" x14ac:dyDescent="0.2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 spans="1:26" ht="15.75" customHeight="1" x14ac:dyDescent="0.2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 spans="1:26" ht="15.75" customHeight="1" x14ac:dyDescent="0.2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 spans="1:26" ht="15.75" customHeight="1" x14ac:dyDescent="0.2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 spans="1:26" ht="15.75" customHeight="1" x14ac:dyDescent="0.2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 spans="1:26" ht="15.75" customHeight="1" x14ac:dyDescent="0.2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 spans="1:26" ht="15.75" customHeight="1" x14ac:dyDescent="0.2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 spans="1:26" ht="15.75" customHeight="1" x14ac:dyDescent="0.2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 spans="1:26" ht="15.75" customHeight="1" x14ac:dyDescent="0.2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 spans="1:26" ht="15.75" customHeight="1" x14ac:dyDescent="0.2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 spans="1:26" ht="15.75" customHeight="1" x14ac:dyDescent="0.2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 spans="1:26" ht="15.75" customHeight="1" x14ac:dyDescent="0.2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 spans="1:26" ht="15.75" customHeight="1" x14ac:dyDescent="0.2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 spans="1:26" ht="15.75" customHeight="1" x14ac:dyDescent="0.2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 spans="1:26" ht="15.75" customHeight="1" x14ac:dyDescent="0.2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 spans="1:26" ht="15.75" customHeight="1" x14ac:dyDescent="0.2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 spans="1:26" ht="15.75" customHeight="1" x14ac:dyDescent="0.2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 spans="1:26" ht="15.75" customHeight="1" x14ac:dyDescent="0.2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 spans="1:26" ht="15.75" customHeight="1" x14ac:dyDescent="0.2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 spans="1:26" ht="15.75" customHeight="1" x14ac:dyDescent="0.2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 spans="1:26" ht="15.75" customHeight="1" x14ac:dyDescent="0.2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 spans="1:26" ht="15.75" customHeight="1" x14ac:dyDescent="0.2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 spans="1:26" ht="15.75" customHeight="1" x14ac:dyDescent="0.2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 spans="1:26" ht="15.75" customHeight="1" x14ac:dyDescent="0.2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 spans="1:26" ht="15.75" customHeight="1" x14ac:dyDescent="0.2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 spans="1:26" ht="15.75" customHeight="1" x14ac:dyDescent="0.2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 spans="1:26" ht="15.75" customHeight="1" x14ac:dyDescent="0.2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 spans="1:26" ht="15.75" customHeight="1" x14ac:dyDescent="0.2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 spans="1:26" ht="15.75" customHeight="1" x14ac:dyDescent="0.2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 spans="1:26" ht="15.75" customHeight="1" x14ac:dyDescent="0.2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 spans="1:26" ht="15.75" customHeight="1" x14ac:dyDescent="0.2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 spans="1:26" ht="15.75" customHeight="1" x14ac:dyDescent="0.2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 spans="1:26" ht="15.75" customHeight="1" x14ac:dyDescent="0.2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 spans="1:26" ht="15.75" customHeight="1" x14ac:dyDescent="0.2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 spans="1:26" ht="15.75" customHeight="1" x14ac:dyDescent="0.2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 spans="1:26" ht="15.75" customHeight="1" x14ac:dyDescent="0.2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 spans="1:26" ht="15.75" customHeight="1" x14ac:dyDescent="0.2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 spans="1:26" ht="15.75" customHeight="1" x14ac:dyDescent="0.2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 spans="1:26" ht="15.75" customHeight="1" x14ac:dyDescent="0.2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 spans="1:26" ht="15.75" customHeight="1" x14ac:dyDescent="0.2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 spans="1:26" ht="15.75" customHeight="1" x14ac:dyDescent="0.2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 spans="1:26" ht="15.75" customHeight="1" x14ac:dyDescent="0.2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 spans="1:26" ht="15.75" customHeight="1" x14ac:dyDescent="0.2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 spans="1:26" ht="15.75" customHeight="1" x14ac:dyDescent="0.2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 spans="1:26" ht="15.75" customHeight="1" x14ac:dyDescent="0.2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 spans="1:26" ht="15.75" customHeight="1" x14ac:dyDescent="0.2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 spans="1:26" ht="15.75" customHeight="1" x14ac:dyDescent="0.2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 spans="1:26" ht="15.75" customHeight="1" x14ac:dyDescent="0.2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 spans="1:26" ht="15.75" customHeight="1" x14ac:dyDescent="0.2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 spans="1:26" ht="15.75" customHeight="1" x14ac:dyDescent="0.2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 spans="1:26" ht="15.75" customHeight="1" x14ac:dyDescent="0.2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 spans="1:26" ht="15.75" customHeight="1" x14ac:dyDescent="0.2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 spans="1:26" ht="15.75" customHeight="1" x14ac:dyDescent="0.2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 spans="1:26" ht="15.75" customHeight="1" x14ac:dyDescent="0.2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 spans="1:26" ht="15.75" customHeight="1" x14ac:dyDescent="0.2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 spans="1:26" ht="15.75" customHeight="1" x14ac:dyDescent="0.2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 spans="1:26" ht="15.75" customHeight="1" x14ac:dyDescent="0.2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 spans="1:26" ht="15.75" customHeight="1" x14ac:dyDescent="0.2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 spans="1:26" ht="15.75" customHeight="1" x14ac:dyDescent="0.2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 spans="1:26" ht="15.75" customHeight="1" x14ac:dyDescent="0.2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 spans="1:26" ht="15.75" customHeight="1" x14ac:dyDescent="0.2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 spans="1:26" ht="15.75" customHeight="1" x14ac:dyDescent="0.2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 spans="1:26" ht="15.75" customHeight="1" x14ac:dyDescent="0.2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 spans="1:26" ht="15.75" customHeight="1" x14ac:dyDescent="0.2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 spans="1:26" ht="15.75" customHeight="1" x14ac:dyDescent="0.2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 spans="1:26" ht="15.75" customHeight="1" x14ac:dyDescent="0.2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 spans="1:26" ht="15.75" customHeight="1" x14ac:dyDescent="0.2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 spans="1:26" ht="15.75" customHeight="1" x14ac:dyDescent="0.2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 spans="1:26" ht="15.75" customHeight="1" x14ac:dyDescent="0.2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 spans="1:26" ht="15.75" customHeight="1" x14ac:dyDescent="0.2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 spans="1:26" ht="15.75" customHeight="1" x14ac:dyDescent="0.2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 spans="1:26" ht="15.75" customHeight="1" x14ac:dyDescent="0.2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 spans="1:26" ht="15.75" customHeight="1" x14ac:dyDescent="0.2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 spans="1:26" ht="15.75" customHeight="1" x14ac:dyDescent="0.2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 spans="1:26" ht="15.75" customHeight="1" x14ac:dyDescent="0.2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 spans="1:26" ht="15.75" customHeight="1" x14ac:dyDescent="0.2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 spans="1:26" ht="15.75" customHeight="1" x14ac:dyDescent="0.2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 spans="1:26" ht="15.75" customHeight="1" x14ac:dyDescent="0.2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 spans="1:26" ht="15.75" customHeight="1" x14ac:dyDescent="0.2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 spans="1:26" ht="15.75" customHeight="1" x14ac:dyDescent="0.2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 spans="1:26" ht="15.75" customHeight="1" x14ac:dyDescent="0.2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 spans="1:26" ht="15.75" customHeight="1" x14ac:dyDescent="0.2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 spans="1:26" ht="15.75" customHeight="1" x14ac:dyDescent="0.2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 spans="1:26" ht="15.75" customHeight="1" x14ac:dyDescent="0.2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 spans="1:26" ht="15.75" customHeight="1" x14ac:dyDescent="0.2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 spans="1:26" ht="15.75" customHeight="1" x14ac:dyDescent="0.2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 spans="1:26" ht="15.75" customHeight="1" x14ac:dyDescent="0.2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 spans="1:26" ht="15.75" customHeight="1" x14ac:dyDescent="0.2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 spans="1:26" ht="15.75" customHeight="1" x14ac:dyDescent="0.2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 spans="1:26" ht="15.75" customHeight="1" x14ac:dyDescent="0.2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 spans="1:26" ht="15.75" customHeight="1" x14ac:dyDescent="0.2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 spans="1:26" ht="15.75" customHeight="1" x14ac:dyDescent="0.2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 spans="1:26" ht="15.75" customHeight="1" x14ac:dyDescent="0.2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 spans="1:26" ht="15.75" customHeight="1" x14ac:dyDescent="0.2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 spans="1:26" ht="15.75" customHeight="1" x14ac:dyDescent="0.2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 spans="1:26" ht="15.75" customHeight="1" x14ac:dyDescent="0.2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 spans="1:26" ht="15.75" customHeight="1" x14ac:dyDescent="0.2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 spans="1:26" ht="15.75" customHeight="1" x14ac:dyDescent="0.2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 spans="1:26" ht="15.75" customHeight="1" x14ac:dyDescent="0.2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 spans="1:26" ht="15.75" customHeight="1" x14ac:dyDescent="0.2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 spans="1:26" ht="15.75" customHeight="1" x14ac:dyDescent="0.2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 spans="1:26" ht="15.75" customHeight="1" x14ac:dyDescent="0.2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 spans="1:26" ht="15.75" customHeight="1" x14ac:dyDescent="0.2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 spans="1:26" ht="15.75" customHeight="1" x14ac:dyDescent="0.2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 spans="1:26" ht="15.75" customHeight="1" x14ac:dyDescent="0.2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 spans="1:26" ht="15.75" customHeight="1" x14ac:dyDescent="0.2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 spans="1:26" ht="15.75" customHeight="1" x14ac:dyDescent="0.2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 spans="1:26" ht="15.75" customHeight="1" x14ac:dyDescent="0.2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 spans="1:26" ht="15.75" customHeight="1" x14ac:dyDescent="0.2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 spans="1:26" ht="15.75" customHeight="1" x14ac:dyDescent="0.2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 spans="1:26" ht="15.75" customHeight="1" x14ac:dyDescent="0.2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 spans="1:26" ht="15.75" customHeight="1" x14ac:dyDescent="0.2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 spans="1:26" ht="15.75" customHeight="1" x14ac:dyDescent="0.2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 spans="1:26" ht="15.75" customHeight="1" x14ac:dyDescent="0.2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 spans="1:26" ht="15.75" customHeight="1" x14ac:dyDescent="0.2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 spans="1:26" ht="15.75" customHeight="1" x14ac:dyDescent="0.2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 spans="1:26" ht="15.75" customHeight="1" x14ac:dyDescent="0.2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 spans="1:26" ht="15.75" customHeight="1" x14ac:dyDescent="0.2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 spans="1:26" ht="15.75" customHeight="1" x14ac:dyDescent="0.2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 spans="1:26" ht="15.75" customHeight="1" x14ac:dyDescent="0.2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 spans="1:26" ht="15.75" customHeight="1" x14ac:dyDescent="0.2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 spans="1:26" ht="15.75" customHeight="1" x14ac:dyDescent="0.2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 spans="1:26" ht="15.75" customHeight="1" x14ac:dyDescent="0.2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 spans="1:26" ht="15.75" customHeight="1" x14ac:dyDescent="0.2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 spans="1:26" ht="15.75" customHeight="1" x14ac:dyDescent="0.2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 spans="1:26" ht="15.75" customHeight="1" x14ac:dyDescent="0.2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 spans="1:26" ht="15.75" customHeight="1" x14ac:dyDescent="0.2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 spans="1:26" ht="15.75" customHeight="1" x14ac:dyDescent="0.2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 spans="1:26" ht="15.75" customHeight="1" x14ac:dyDescent="0.2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 spans="1:26" ht="15.75" customHeight="1" x14ac:dyDescent="0.2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 spans="1:26" ht="15.75" customHeight="1" x14ac:dyDescent="0.2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 spans="1:26" ht="15.75" customHeight="1" x14ac:dyDescent="0.2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 spans="1:26" ht="15.75" customHeight="1" x14ac:dyDescent="0.2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 spans="1:26" ht="15.75" customHeight="1" x14ac:dyDescent="0.2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 spans="1:26" ht="15.75" customHeight="1" x14ac:dyDescent="0.2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 spans="1:26" ht="15.75" customHeight="1" x14ac:dyDescent="0.2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 spans="1:26" ht="15.75" customHeight="1" x14ac:dyDescent="0.2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 spans="1:26" ht="15.75" customHeight="1" x14ac:dyDescent="0.2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 spans="1:26" ht="15.75" customHeight="1" x14ac:dyDescent="0.2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 spans="1:26" ht="15.75" customHeight="1" x14ac:dyDescent="0.2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 spans="1:26" ht="15.75" customHeight="1" x14ac:dyDescent="0.2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 spans="1:26" ht="15.75" customHeight="1" x14ac:dyDescent="0.2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 spans="1:26" ht="15.75" customHeight="1" x14ac:dyDescent="0.2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 spans="1:26" ht="15.75" customHeight="1" x14ac:dyDescent="0.2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 spans="1:26" ht="15.75" customHeight="1" x14ac:dyDescent="0.2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 spans="1:26" ht="15.75" customHeight="1" x14ac:dyDescent="0.2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 spans="1:26" ht="15.75" customHeight="1" x14ac:dyDescent="0.2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 spans="1:26" ht="15.75" customHeight="1" x14ac:dyDescent="0.2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 spans="1:26" ht="15.75" customHeight="1" x14ac:dyDescent="0.2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 spans="1:26" ht="15.75" customHeight="1" x14ac:dyDescent="0.2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 spans="1:26" ht="15.75" customHeight="1" x14ac:dyDescent="0.2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 spans="1:26" ht="15.75" customHeight="1" x14ac:dyDescent="0.2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 spans="1:26" ht="15.75" customHeight="1" x14ac:dyDescent="0.2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 spans="1:26" ht="15.75" customHeight="1" x14ac:dyDescent="0.2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 spans="1:26" ht="15.75" customHeight="1" x14ac:dyDescent="0.2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 spans="1:26" ht="15.75" customHeight="1" x14ac:dyDescent="0.2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 spans="1:26" ht="15.75" customHeight="1" x14ac:dyDescent="0.2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 spans="1:26" ht="15.75" customHeight="1" x14ac:dyDescent="0.2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 spans="1:26" ht="15.75" customHeight="1" x14ac:dyDescent="0.2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 spans="1:26" ht="15.75" customHeight="1" x14ac:dyDescent="0.2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 spans="1:26" ht="15.75" customHeight="1" x14ac:dyDescent="0.2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 spans="1:26" ht="15.75" customHeight="1" x14ac:dyDescent="0.2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 spans="1:26" ht="15.75" customHeight="1" x14ac:dyDescent="0.2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 spans="1:26" ht="15.75" customHeight="1" x14ac:dyDescent="0.2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 spans="1:26" ht="15.75" customHeight="1" x14ac:dyDescent="0.2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 spans="1:26" ht="15.75" customHeight="1" x14ac:dyDescent="0.2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 spans="1:26" ht="15.75" customHeight="1" x14ac:dyDescent="0.2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 spans="1:26" ht="15.75" customHeight="1" x14ac:dyDescent="0.2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 spans="1:26" ht="15.75" customHeight="1" x14ac:dyDescent="0.2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 spans="1:26" ht="15.75" customHeight="1" x14ac:dyDescent="0.2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 spans="1:26" ht="15.75" customHeight="1" x14ac:dyDescent="0.2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 spans="1:26" ht="15.75" customHeight="1" x14ac:dyDescent="0.2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 spans="1:26" ht="15.75" customHeight="1" x14ac:dyDescent="0.2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 spans="1:26" ht="15.75" customHeight="1" x14ac:dyDescent="0.2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 spans="1:26" ht="15.75" customHeight="1" x14ac:dyDescent="0.2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 spans="1:26" ht="15.75" customHeight="1" x14ac:dyDescent="0.2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 spans="1:26" ht="15.75" customHeight="1" x14ac:dyDescent="0.2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 spans="1:26" ht="15.75" customHeight="1" x14ac:dyDescent="0.2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 spans="1:26" ht="15.75" customHeight="1" x14ac:dyDescent="0.2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 spans="1:26" ht="15.75" customHeight="1" x14ac:dyDescent="0.2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 spans="1:26" ht="15.75" customHeight="1" x14ac:dyDescent="0.2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 spans="1:26" ht="15.75" customHeight="1" x14ac:dyDescent="0.2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 spans="1:26" ht="15.75" customHeight="1" x14ac:dyDescent="0.2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 spans="1:26" ht="15.75" customHeight="1" x14ac:dyDescent="0.2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 spans="1:26" ht="15.75" customHeight="1" x14ac:dyDescent="0.2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 spans="1:26" ht="15.75" customHeight="1" x14ac:dyDescent="0.2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 spans="1:26" ht="15.75" customHeight="1" x14ac:dyDescent="0.2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 spans="1:26" ht="15.75" customHeight="1" x14ac:dyDescent="0.2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 spans="1:26" ht="15.75" customHeight="1" x14ac:dyDescent="0.2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 spans="1:26" ht="15.75" customHeight="1" x14ac:dyDescent="0.2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 spans="1:26" ht="15.75" customHeight="1" x14ac:dyDescent="0.2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 spans="1:26" ht="15.75" customHeight="1" x14ac:dyDescent="0.2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 spans="1:26" ht="15.75" customHeight="1" x14ac:dyDescent="0.2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 spans="1:26" ht="15.75" customHeight="1" x14ac:dyDescent="0.2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 spans="1:26" ht="15.75" customHeight="1" x14ac:dyDescent="0.2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 spans="1:26" ht="15.75" customHeight="1" x14ac:dyDescent="0.2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 spans="1:26" ht="15.75" customHeight="1" x14ac:dyDescent="0.2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 spans="1:26" ht="15.75" customHeight="1" x14ac:dyDescent="0.2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 spans="1:26" ht="15.75" customHeight="1" x14ac:dyDescent="0.2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 spans="1:26" ht="15.75" customHeight="1" x14ac:dyDescent="0.2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 spans="1:26" ht="15.75" customHeight="1" x14ac:dyDescent="0.2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 spans="1:26" ht="15.75" customHeight="1" x14ac:dyDescent="0.2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 spans="1:26" ht="15.75" customHeight="1" x14ac:dyDescent="0.2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 spans="1:26" ht="15.75" customHeight="1" x14ac:dyDescent="0.2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 spans="1:26" ht="15.75" customHeight="1" x14ac:dyDescent="0.2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 spans="1:26" ht="15.75" customHeight="1" x14ac:dyDescent="0.2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 spans="1:26" ht="15.75" customHeight="1" x14ac:dyDescent="0.2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 spans="1:26" ht="15.75" customHeight="1" x14ac:dyDescent="0.2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 spans="1:26" ht="15.75" customHeight="1" x14ac:dyDescent="0.2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 spans="1:26" ht="15.75" customHeight="1" x14ac:dyDescent="0.2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 spans="1:26" ht="15.75" customHeight="1" x14ac:dyDescent="0.2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 spans="1:26" ht="15.75" customHeight="1" x14ac:dyDescent="0.2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 spans="1:26" ht="15.75" customHeight="1" x14ac:dyDescent="0.2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 spans="1:26" ht="15.75" customHeight="1" x14ac:dyDescent="0.2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 spans="1:26" ht="15.75" customHeight="1" x14ac:dyDescent="0.2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 spans="1:26" ht="15.75" customHeight="1" x14ac:dyDescent="0.2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 spans="1:26" ht="15.75" customHeight="1" x14ac:dyDescent="0.2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 spans="1:26" ht="15.75" customHeight="1" x14ac:dyDescent="0.2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 spans="1:26" ht="15.75" customHeight="1" x14ac:dyDescent="0.2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 spans="1:26" ht="15.75" customHeight="1" x14ac:dyDescent="0.2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 spans="1:26" ht="15.75" customHeight="1" x14ac:dyDescent="0.2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 spans="1:26" ht="15.75" customHeight="1" x14ac:dyDescent="0.2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 spans="1:26" ht="15.75" customHeight="1" x14ac:dyDescent="0.2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 spans="1:26" ht="15.75" customHeight="1" x14ac:dyDescent="0.2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 spans="1:26" ht="15.75" customHeight="1" x14ac:dyDescent="0.2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 spans="1:26" ht="15.75" customHeight="1" x14ac:dyDescent="0.2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 spans="1:26" ht="15.75" customHeight="1" x14ac:dyDescent="0.2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 spans="1:26" ht="15.75" customHeight="1" x14ac:dyDescent="0.2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 spans="1:26" ht="15.75" customHeight="1" x14ac:dyDescent="0.2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 spans="1:26" ht="15.75" customHeight="1" x14ac:dyDescent="0.2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 spans="1:26" ht="15.75" customHeight="1" x14ac:dyDescent="0.2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 spans="1:26" ht="15.75" customHeight="1" x14ac:dyDescent="0.2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 spans="1:26" ht="15.75" customHeight="1" x14ac:dyDescent="0.2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 spans="1:26" ht="15.75" customHeight="1" x14ac:dyDescent="0.2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 spans="1:26" ht="15.75" customHeight="1" x14ac:dyDescent="0.2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 spans="1:26" ht="15.75" customHeight="1" x14ac:dyDescent="0.2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 spans="1:26" ht="15.75" customHeight="1" x14ac:dyDescent="0.2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 spans="1:26" ht="15.75" customHeight="1" x14ac:dyDescent="0.2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 spans="1:26" ht="15.75" customHeight="1" x14ac:dyDescent="0.2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 spans="1:26" ht="15.75" customHeight="1" x14ac:dyDescent="0.2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 spans="1:26" ht="15.75" customHeight="1" x14ac:dyDescent="0.2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 spans="1:26" ht="15.75" customHeight="1" x14ac:dyDescent="0.2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 spans="1:26" ht="15.75" customHeight="1" x14ac:dyDescent="0.2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 spans="1:26" ht="15.75" customHeight="1" x14ac:dyDescent="0.2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 spans="1:26" ht="15.75" customHeight="1" x14ac:dyDescent="0.2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 spans="1:26" ht="15.75" customHeight="1" x14ac:dyDescent="0.2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 spans="1:26" ht="15.75" customHeight="1" x14ac:dyDescent="0.2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 spans="1:26" ht="15.75" customHeight="1" x14ac:dyDescent="0.2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 spans="1:26" ht="15.75" customHeight="1" x14ac:dyDescent="0.2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 spans="1:26" ht="15.75" customHeight="1" x14ac:dyDescent="0.2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 spans="1:26" ht="15.75" customHeight="1" x14ac:dyDescent="0.2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 spans="1:26" ht="15.75" customHeight="1" x14ac:dyDescent="0.2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 spans="1:26" ht="15.75" customHeight="1" x14ac:dyDescent="0.2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 spans="1:26" ht="15.75" customHeight="1" x14ac:dyDescent="0.2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 spans="1:26" ht="15.75" customHeight="1" x14ac:dyDescent="0.2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 spans="1:26" ht="15.75" customHeight="1" x14ac:dyDescent="0.2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 spans="1:26" ht="15.75" customHeight="1" x14ac:dyDescent="0.2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 spans="1:26" ht="15.75" customHeight="1" x14ac:dyDescent="0.2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 spans="1:26" ht="15.75" customHeight="1" x14ac:dyDescent="0.2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 spans="1:26" ht="15.75" customHeight="1" x14ac:dyDescent="0.2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 spans="1:26" ht="15.75" customHeight="1" x14ac:dyDescent="0.2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 spans="1:26" ht="15.75" customHeight="1" x14ac:dyDescent="0.2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 spans="1:26" ht="15.75" customHeight="1" x14ac:dyDescent="0.2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 spans="1:26" ht="15.75" customHeight="1" x14ac:dyDescent="0.2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 spans="1:26" ht="15.75" customHeight="1" x14ac:dyDescent="0.2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 spans="1:26" ht="15.75" customHeight="1" x14ac:dyDescent="0.2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 spans="1:26" ht="15.75" customHeight="1" x14ac:dyDescent="0.2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 spans="1:26" ht="15.75" customHeight="1" x14ac:dyDescent="0.2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 spans="1:26" ht="15.75" customHeight="1" x14ac:dyDescent="0.2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 spans="1:26" ht="15.75" customHeight="1" x14ac:dyDescent="0.2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 spans="1:26" ht="15.75" customHeight="1" x14ac:dyDescent="0.2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 spans="1:26" ht="15.75" customHeight="1" x14ac:dyDescent="0.2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 spans="1:26" ht="15.75" customHeight="1" x14ac:dyDescent="0.2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 spans="1:26" ht="15.75" customHeight="1" x14ac:dyDescent="0.2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 spans="1:26" ht="15.75" customHeight="1" x14ac:dyDescent="0.2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 spans="1:26" ht="15.75" customHeight="1" x14ac:dyDescent="0.2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 spans="1:26" ht="15.75" customHeight="1" x14ac:dyDescent="0.2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 spans="1:26" ht="15.75" customHeight="1" x14ac:dyDescent="0.2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 spans="1:26" ht="15.75" customHeight="1" x14ac:dyDescent="0.2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 spans="1:26" ht="15.75" customHeight="1" x14ac:dyDescent="0.2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 spans="1:26" ht="15.75" customHeight="1" x14ac:dyDescent="0.2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 spans="1:26" ht="15.75" customHeight="1" x14ac:dyDescent="0.2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 spans="1:26" ht="15.75" customHeight="1" x14ac:dyDescent="0.2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 spans="1:26" ht="15.75" customHeight="1" x14ac:dyDescent="0.2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 spans="1:26" ht="15.75" customHeight="1" x14ac:dyDescent="0.2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 spans="1:26" ht="15.75" customHeight="1" x14ac:dyDescent="0.2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 spans="1:26" ht="15.75" customHeight="1" x14ac:dyDescent="0.2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 spans="1:26" ht="15.75" customHeight="1" x14ac:dyDescent="0.2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 spans="1:26" ht="15.75" customHeight="1" x14ac:dyDescent="0.2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 spans="1:26" ht="15.75" customHeight="1" x14ac:dyDescent="0.2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 spans="1:26" ht="15.75" customHeight="1" x14ac:dyDescent="0.2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 spans="1:26" ht="15.75" customHeight="1" x14ac:dyDescent="0.2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 spans="1:26" ht="15.75" customHeight="1" x14ac:dyDescent="0.2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 spans="1:26" ht="15.75" customHeight="1" x14ac:dyDescent="0.2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 spans="1:26" ht="15.75" customHeight="1" x14ac:dyDescent="0.2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 spans="1:26" ht="15.75" customHeight="1" x14ac:dyDescent="0.2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 spans="1:26" ht="15.75" customHeight="1" x14ac:dyDescent="0.2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 spans="1:26" ht="15.75" customHeight="1" x14ac:dyDescent="0.2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 spans="1:26" ht="15.75" customHeight="1" x14ac:dyDescent="0.2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 spans="1:26" ht="15.75" customHeight="1" x14ac:dyDescent="0.2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 spans="1:26" ht="15.75" customHeight="1" x14ac:dyDescent="0.2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 spans="1:26" ht="15.75" customHeight="1" x14ac:dyDescent="0.2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 spans="1:26" ht="15.75" customHeight="1" x14ac:dyDescent="0.2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 spans="1:26" ht="15.75" customHeight="1" x14ac:dyDescent="0.2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 spans="1:26" ht="15.75" customHeight="1" x14ac:dyDescent="0.2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 spans="1:26" ht="15.75" customHeight="1" x14ac:dyDescent="0.2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 spans="1:26" ht="15.75" customHeight="1" x14ac:dyDescent="0.2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 spans="1:26" ht="15.75" customHeight="1" x14ac:dyDescent="0.2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 spans="1:26" ht="15.75" customHeight="1" x14ac:dyDescent="0.2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 spans="1:26" ht="15.75" customHeight="1" x14ac:dyDescent="0.2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 spans="1:26" ht="15.75" customHeight="1" x14ac:dyDescent="0.2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 spans="1:26" ht="15.75" customHeight="1" x14ac:dyDescent="0.2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 spans="1:26" ht="15.75" customHeight="1" x14ac:dyDescent="0.2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 spans="1:26" ht="15.75" customHeight="1" x14ac:dyDescent="0.2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 spans="1:26" ht="15.75" customHeight="1" x14ac:dyDescent="0.2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 spans="1:26" ht="15.75" customHeight="1" x14ac:dyDescent="0.2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 spans="1:26" ht="15.75" customHeight="1" x14ac:dyDescent="0.2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 spans="1:26" ht="15.75" customHeight="1" x14ac:dyDescent="0.2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 spans="1:26" ht="15.75" customHeight="1" x14ac:dyDescent="0.2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 spans="1:26" ht="15.75" customHeight="1" x14ac:dyDescent="0.2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 spans="1:26" ht="15.75" customHeight="1" x14ac:dyDescent="0.2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 spans="1:26" ht="15.75" customHeight="1" x14ac:dyDescent="0.2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 spans="1:26" ht="15.75" customHeight="1" x14ac:dyDescent="0.2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 spans="1:26" ht="15.75" customHeight="1" x14ac:dyDescent="0.2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 spans="1:26" ht="15.75" customHeight="1" x14ac:dyDescent="0.2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 spans="1:26" ht="15.75" customHeight="1" x14ac:dyDescent="0.2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 spans="1:26" ht="15.75" customHeight="1" x14ac:dyDescent="0.2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 spans="1:26" ht="15.75" customHeight="1" x14ac:dyDescent="0.2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 spans="1:26" ht="15.75" customHeight="1" x14ac:dyDescent="0.2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 spans="1:26" ht="15.75" customHeight="1" x14ac:dyDescent="0.2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 spans="1:26" ht="15.75" customHeight="1" x14ac:dyDescent="0.2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 spans="1:26" ht="15.75" customHeight="1" x14ac:dyDescent="0.2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 spans="1:26" ht="15.75" customHeight="1" x14ac:dyDescent="0.2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 spans="1:26" ht="15.75" customHeight="1" x14ac:dyDescent="0.2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 spans="1:26" ht="15.75" customHeight="1" x14ac:dyDescent="0.2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 spans="1:26" ht="15.75" customHeight="1" x14ac:dyDescent="0.2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 spans="1:26" ht="15.75" customHeight="1" x14ac:dyDescent="0.2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 spans="1:26" ht="15.75" customHeight="1" x14ac:dyDescent="0.2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 spans="1:26" ht="15.75" customHeight="1" x14ac:dyDescent="0.2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 spans="1:26" ht="15.75" customHeight="1" x14ac:dyDescent="0.2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 spans="1:26" ht="15.75" customHeight="1" x14ac:dyDescent="0.2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 spans="1:26" ht="15.75" customHeight="1" x14ac:dyDescent="0.2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 spans="1:26" ht="15.75" customHeight="1" x14ac:dyDescent="0.2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 spans="1:26" ht="15.75" customHeight="1" x14ac:dyDescent="0.2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 spans="1:26" ht="15.75" customHeight="1" x14ac:dyDescent="0.2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 spans="1:26" ht="15.75" customHeight="1" x14ac:dyDescent="0.2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 spans="1:26" ht="15.75" customHeight="1" x14ac:dyDescent="0.2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 spans="1:26" ht="15.75" customHeight="1" x14ac:dyDescent="0.2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 spans="1:26" ht="15.75" customHeight="1" x14ac:dyDescent="0.2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 spans="1:26" ht="15.75" customHeight="1" x14ac:dyDescent="0.2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 spans="1:26" ht="15.75" customHeight="1" x14ac:dyDescent="0.2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 spans="1:26" ht="15.75" customHeight="1" x14ac:dyDescent="0.2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 spans="1:26" ht="15.75" customHeight="1" x14ac:dyDescent="0.2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 spans="1:26" ht="15.75" customHeight="1" x14ac:dyDescent="0.2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 spans="1:26" ht="15.75" customHeight="1" x14ac:dyDescent="0.2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 spans="1:26" ht="15.75" customHeight="1" x14ac:dyDescent="0.2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 spans="1:26" ht="15.75" customHeight="1" x14ac:dyDescent="0.2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 spans="1:26" ht="15.75" customHeight="1" x14ac:dyDescent="0.2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 spans="1:26" ht="15.75" customHeight="1" x14ac:dyDescent="0.2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 spans="1:26" ht="15.75" customHeight="1" x14ac:dyDescent="0.2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 spans="1:26" ht="15.75" customHeight="1" x14ac:dyDescent="0.2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 spans="1:26" ht="15.75" customHeight="1" x14ac:dyDescent="0.2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 spans="1:26" ht="15.75" customHeight="1" x14ac:dyDescent="0.2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 spans="1:26" ht="15.75" customHeight="1" x14ac:dyDescent="0.2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 spans="1:26" ht="15.75" customHeight="1" x14ac:dyDescent="0.2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 spans="1:26" ht="15.75" customHeight="1" x14ac:dyDescent="0.2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 spans="1:26" ht="15.75" customHeight="1" x14ac:dyDescent="0.2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 spans="1:26" ht="15.75" customHeight="1" x14ac:dyDescent="0.2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 spans="1:26" ht="15.75" customHeight="1" x14ac:dyDescent="0.2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 spans="1:26" ht="15.75" customHeight="1" x14ac:dyDescent="0.2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 spans="1:26" ht="15.75" customHeight="1" x14ac:dyDescent="0.2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 spans="1:26" ht="15.75" customHeight="1" x14ac:dyDescent="0.2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 spans="1:26" ht="15.75" customHeight="1" x14ac:dyDescent="0.2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 spans="1:26" ht="15.75" customHeight="1" x14ac:dyDescent="0.2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 spans="1:26" ht="15.75" customHeight="1" x14ac:dyDescent="0.2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 spans="1:26" ht="15.75" customHeight="1" x14ac:dyDescent="0.2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 spans="1:26" ht="15.75" customHeight="1" x14ac:dyDescent="0.2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 spans="1:26" ht="15.75" customHeight="1" x14ac:dyDescent="0.2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 spans="1:26" ht="15.75" customHeight="1" x14ac:dyDescent="0.2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 spans="1:26" ht="15.75" customHeight="1" x14ac:dyDescent="0.2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 spans="1:26" ht="15.75" customHeight="1" x14ac:dyDescent="0.2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 spans="1:26" ht="15.75" customHeight="1" x14ac:dyDescent="0.2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 spans="1:26" ht="15.75" customHeight="1" x14ac:dyDescent="0.2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 spans="1:26" ht="15.75" customHeight="1" x14ac:dyDescent="0.2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 spans="1:26" ht="15.75" customHeight="1" x14ac:dyDescent="0.2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 spans="1:26" ht="15.75" customHeight="1" x14ac:dyDescent="0.2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 spans="1:26" ht="15.75" customHeight="1" x14ac:dyDescent="0.2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 spans="1:26" ht="15.75" customHeight="1" x14ac:dyDescent="0.2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 spans="1:26" ht="15.75" customHeight="1" x14ac:dyDescent="0.2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 spans="1:26" ht="15.75" customHeight="1" x14ac:dyDescent="0.2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 spans="1:26" ht="15.75" customHeight="1" x14ac:dyDescent="0.2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 spans="1:26" ht="15.75" customHeight="1" x14ac:dyDescent="0.2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 spans="1:26" ht="15.75" customHeight="1" x14ac:dyDescent="0.2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 spans="1:26" ht="15.75" customHeight="1" x14ac:dyDescent="0.2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 spans="1:26" ht="15.75" customHeight="1" x14ac:dyDescent="0.2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 spans="1:26" ht="15.75" customHeight="1" x14ac:dyDescent="0.2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 spans="1:26" ht="15.75" customHeight="1" x14ac:dyDescent="0.2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 spans="1:26" ht="15.75" customHeight="1" x14ac:dyDescent="0.2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 spans="1:26" ht="15.75" customHeight="1" x14ac:dyDescent="0.2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 spans="1:26" ht="15.75" customHeight="1" x14ac:dyDescent="0.2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 spans="1:26" ht="15.75" customHeight="1" x14ac:dyDescent="0.2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 spans="1:26" ht="15.75" customHeight="1" x14ac:dyDescent="0.2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 spans="1:26" ht="15.75" customHeight="1" x14ac:dyDescent="0.2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 spans="1:26" ht="15.75" customHeight="1" x14ac:dyDescent="0.2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 spans="1:26" ht="15.75" customHeight="1" x14ac:dyDescent="0.2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 spans="1:26" ht="15.75" customHeight="1" x14ac:dyDescent="0.2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 spans="1:26" ht="15.75" customHeight="1" x14ac:dyDescent="0.2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 spans="1:26" ht="15.75" customHeight="1" x14ac:dyDescent="0.2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 spans="1:26" ht="15.75" customHeight="1" x14ac:dyDescent="0.2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 spans="1:26" ht="15.75" customHeight="1" x14ac:dyDescent="0.2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 spans="1:26" ht="15.75" customHeight="1" x14ac:dyDescent="0.2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 spans="1:26" ht="15.75" customHeight="1" x14ac:dyDescent="0.2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 spans="1:26" ht="15.75" customHeight="1" x14ac:dyDescent="0.2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 spans="1:26" ht="15.75" customHeight="1" x14ac:dyDescent="0.2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 spans="1:26" ht="15.75" customHeight="1" x14ac:dyDescent="0.2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 spans="1:26" ht="15.75" customHeight="1" x14ac:dyDescent="0.2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 spans="1:26" ht="15.75" customHeight="1" x14ac:dyDescent="0.2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 spans="1:26" ht="15.75" customHeight="1" x14ac:dyDescent="0.2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 spans="1:26" ht="15.75" customHeight="1" x14ac:dyDescent="0.2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 spans="1:26" ht="15.75" customHeight="1" x14ac:dyDescent="0.2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 spans="1:26" ht="15.75" customHeight="1" x14ac:dyDescent="0.2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 spans="1:26" ht="15.75" customHeight="1" x14ac:dyDescent="0.2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 spans="1:26" ht="15.75" customHeight="1" x14ac:dyDescent="0.2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 spans="1:26" ht="15.75" customHeight="1" x14ac:dyDescent="0.2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 spans="1:26" ht="15.75" customHeight="1" x14ac:dyDescent="0.2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 spans="1:26" ht="15.75" customHeight="1" x14ac:dyDescent="0.2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 spans="1:26" ht="15.75" customHeight="1" x14ac:dyDescent="0.2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 spans="1:26" ht="15.75" customHeight="1" x14ac:dyDescent="0.2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 spans="1:26" ht="15.75" customHeight="1" x14ac:dyDescent="0.2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 spans="1:26" ht="15.75" customHeight="1" x14ac:dyDescent="0.2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 spans="1:26" ht="15.75" customHeight="1" x14ac:dyDescent="0.2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 spans="1:26" ht="15.75" customHeight="1" x14ac:dyDescent="0.2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 spans="1:26" ht="15.75" customHeight="1" x14ac:dyDescent="0.2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 spans="1:26" ht="15.75" customHeight="1" x14ac:dyDescent="0.2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 spans="1:26" ht="15.75" customHeight="1" x14ac:dyDescent="0.2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 spans="1:26" ht="15.75" customHeight="1" x14ac:dyDescent="0.2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 spans="1:26" ht="15.75" customHeight="1" x14ac:dyDescent="0.2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 spans="1:26" ht="15.75" customHeight="1" x14ac:dyDescent="0.2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 spans="1:26" ht="15.75" customHeight="1" x14ac:dyDescent="0.2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 spans="1:26" ht="15.75" customHeight="1" x14ac:dyDescent="0.2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 spans="1:26" ht="15.75" customHeight="1" x14ac:dyDescent="0.2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 spans="1:26" ht="15.75" customHeight="1" x14ac:dyDescent="0.2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 spans="1:26" ht="15.75" customHeight="1" x14ac:dyDescent="0.2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 spans="1:26" ht="15.75" customHeight="1" x14ac:dyDescent="0.2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 spans="1:26" ht="15.75" customHeight="1" x14ac:dyDescent="0.2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 spans="1:26" ht="15.75" customHeight="1" x14ac:dyDescent="0.2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 spans="1:26" ht="15.75" customHeight="1" x14ac:dyDescent="0.2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 spans="1:26" ht="15.75" customHeight="1" x14ac:dyDescent="0.2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 spans="1:26" ht="15.75" customHeight="1" x14ac:dyDescent="0.2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 spans="1:26" ht="15.75" customHeight="1" x14ac:dyDescent="0.2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 spans="1:26" ht="15.75" customHeight="1" x14ac:dyDescent="0.2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 spans="1:26" ht="15.75" customHeight="1" x14ac:dyDescent="0.2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 spans="1:26" ht="15.75" customHeight="1" x14ac:dyDescent="0.2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</row>
    <row r="961" spans="1:26" ht="15.75" customHeight="1" x14ac:dyDescent="0.2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</row>
    <row r="962" spans="1:26" ht="15.75" customHeight="1" x14ac:dyDescent="0.2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 spans="1:26" ht="15.75" customHeight="1" x14ac:dyDescent="0.2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</row>
    <row r="964" spans="1:26" ht="15.75" customHeight="1" x14ac:dyDescent="0.2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</row>
    <row r="965" spans="1:26" ht="15.75" customHeight="1" x14ac:dyDescent="0.2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</row>
    <row r="966" spans="1:26" ht="15.75" customHeight="1" x14ac:dyDescent="0.2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</row>
    <row r="967" spans="1:26" ht="15.75" customHeight="1" x14ac:dyDescent="0.2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</row>
    <row r="968" spans="1:26" ht="15.75" customHeight="1" x14ac:dyDescent="0.2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</row>
    <row r="969" spans="1:26" ht="15.75" customHeight="1" x14ac:dyDescent="0.2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</row>
    <row r="970" spans="1:26" ht="15.75" customHeight="1" x14ac:dyDescent="0.2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</row>
    <row r="971" spans="1:26" ht="15.75" customHeight="1" x14ac:dyDescent="0.2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</row>
    <row r="972" spans="1:26" ht="15.75" customHeight="1" x14ac:dyDescent="0.2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</row>
    <row r="973" spans="1:26" ht="15.75" customHeight="1" x14ac:dyDescent="0.2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</row>
    <row r="974" spans="1:26" ht="15.75" customHeight="1" x14ac:dyDescent="0.2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</row>
    <row r="975" spans="1:26" ht="15.75" customHeight="1" x14ac:dyDescent="0.2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</row>
    <row r="976" spans="1:26" ht="15.75" customHeight="1" x14ac:dyDescent="0.2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</row>
    <row r="977" spans="1:26" ht="15.75" customHeight="1" x14ac:dyDescent="0.2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</row>
    <row r="978" spans="1:26" ht="15.75" customHeight="1" x14ac:dyDescent="0.2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</row>
    <row r="979" spans="1:26" ht="15.75" customHeight="1" x14ac:dyDescent="0.2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</row>
    <row r="980" spans="1:26" ht="15.75" customHeight="1" x14ac:dyDescent="0.2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</row>
    <row r="981" spans="1:26" ht="15.75" customHeight="1" x14ac:dyDescent="0.2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</row>
    <row r="982" spans="1:26" ht="15.75" customHeight="1" x14ac:dyDescent="0.2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</row>
    <row r="983" spans="1:26" ht="15.75" customHeight="1" x14ac:dyDescent="0.2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</row>
    <row r="984" spans="1:26" ht="15.75" customHeight="1" x14ac:dyDescent="0.2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</row>
    <row r="985" spans="1:26" ht="15.75" customHeight="1" x14ac:dyDescent="0.2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</row>
    <row r="986" spans="1:26" ht="15.75" customHeight="1" x14ac:dyDescent="0.2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</row>
    <row r="987" spans="1:26" ht="15.75" customHeight="1" x14ac:dyDescent="0.2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</row>
    <row r="988" spans="1:26" ht="15.75" customHeight="1" x14ac:dyDescent="0.2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</row>
    <row r="989" spans="1:26" ht="15.75" customHeight="1" x14ac:dyDescent="0.2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</row>
    <row r="990" spans="1:26" ht="15.75" customHeight="1" x14ac:dyDescent="0.2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</row>
    <row r="991" spans="1:26" ht="15.75" customHeight="1" x14ac:dyDescent="0.2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</row>
    <row r="992" spans="1:26" ht="15.75" customHeight="1" x14ac:dyDescent="0.2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</row>
    <row r="993" spans="1:26" ht="15.75" customHeight="1" x14ac:dyDescent="0.2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</row>
    <row r="994" spans="1:26" ht="15.75" customHeight="1" x14ac:dyDescent="0.2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</row>
    <row r="995" spans="1:26" ht="15.75" customHeight="1" x14ac:dyDescent="0.2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</row>
    <row r="996" spans="1:26" ht="15.75" customHeight="1" x14ac:dyDescent="0.2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</row>
    <row r="997" spans="1:26" ht="15.75" customHeight="1" x14ac:dyDescent="0.2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</row>
    <row r="998" spans="1:26" ht="15.75" customHeight="1" x14ac:dyDescent="0.2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</row>
    <row r="999" spans="1:26" ht="15.75" customHeight="1" x14ac:dyDescent="0.2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</row>
    <row r="1000" spans="1:26" ht="15.75" customHeight="1" x14ac:dyDescent="0.2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</row>
  </sheetData>
  <mergeCells count="12">
    <mergeCell ref="B14:C14"/>
    <mergeCell ref="B16:C16"/>
    <mergeCell ref="A2:B2"/>
    <mergeCell ref="C2:G2"/>
    <mergeCell ref="B8:D8"/>
    <mergeCell ref="B10:C10"/>
    <mergeCell ref="B12:C12"/>
    <mergeCell ref="B18:C18"/>
    <mergeCell ref="B20:C20"/>
    <mergeCell ref="B22:C22"/>
    <mergeCell ref="B24:C24"/>
    <mergeCell ref="B26:C26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8AF69"/>
  </sheetPr>
  <dimension ref="A1:Z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5703125" defaultRowHeight="15" customHeight="1" x14ac:dyDescent="0.2"/>
  <cols>
    <col min="1" max="1" width="2.7109375" customWidth="1"/>
    <col min="2" max="2" width="53" customWidth="1"/>
    <col min="3" max="3" width="39.28515625" customWidth="1"/>
    <col min="4" max="4" width="12.7109375" customWidth="1"/>
    <col min="5" max="5" width="13.5703125" customWidth="1"/>
    <col min="6" max="6" width="13" customWidth="1"/>
    <col min="7" max="9" width="12.7109375" customWidth="1"/>
    <col min="10" max="10" width="0.140625" customWidth="1"/>
    <col min="11" max="15" width="12.7109375" hidden="1" customWidth="1"/>
    <col min="17" max="26" width="9.28515625" customWidth="1"/>
  </cols>
  <sheetData>
    <row r="1" spans="1:26" x14ac:dyDescent="0.25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x14ac:dyDescent="0.25">
      <c r="A2" s="127"/>
      <c r="B2" s="363" t="e">
        <f>#REF!</f>
        <v>#REF!</v>
      </c>
      <c r="C2" s="347"/>
      <c r="D2" s="273"/>
      <c r="E2" s="364" t="s">
        <v>302</v>
      </c>
      <c r="F2" s="346"/>
      <c r="G2" s="346"/>
      <c r="H2" s="346"/>
      <c r="I2" s="346"/>
      <c r="J2" s="346"/>
      <c r="K2" s="346"/>
      <c r="L2" s="346"/>
      <c r="M2" s="346"/>
      <c r="N2" s="346"/>
      <c r="O2" s="347"/>
      <c r="P2" s="274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x14ac:dyDescent="0.25">
      <c r="A3" s="127"/>
      <c r="B3" s="275" t="s">
        <v>303</v>
      </c>
      <c r="C3" s="276" t="s">
        <v>304</v>
      </c>
      <c r="D3" s="273"/>
      <c r="E3" s="277">
        <v>45870</v>
      </c>
      <c r="F3" s="278">
        <v>45901</v>
      </c>
      <c r="G3" s="278">
        <v>45931</v>
      </c>
      <c r="H3" s="278">
        <v>45962</v>
      </c>
      <c r="I3" s="279" t="s">
        <v>119</v>
      </c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x14ac:dyDescent="0.25">
      <c r="A4" s="127"/>
      <c r="B4" s="275" t="s">
        <v>305</v>
      </c>
      <c r="C4" s="280" t="s">
        <v>306</v>
      </c>
      <c r="D4" s="281">
        <v>0</v>
      </c>
      <c r="E4" s="281">
        <v>1</v>
      </c>
      <c r="F4" s="281">
        <f t="shared" ref="F4:H4" si="0">E4+1</f>
        <v>2</v>
      </c>
      <c r="G4" s="281">
        <f t="shared" si="0"/>
        <v>3</v>
      </c>
      <c r="H4" s="281">
        <f t="shared" si="0"/>
        <v>4</v>
      </c>
      <c r="I4" s="274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x14ac:dyDescent="0.25">
      <c r="A5" s="127"/>
      <c r="B5" s="232" t="s">
        <v>343</v>
      </c>
      <c r="C5" s="127"/>
      <c r="D5" s="282"/>
      <c r="E5" s="282">
        <v>6350</v>
      </c>
      <c r="F5" s="282">
        <v>15300</v>
      </c>
      <c r="G5" s="282">
        <v>11350</v>
      </c>
      <c r="H5" s="282">
        <v>9400</v>
      </c>
      <c r="I5" s="283">
        <v>42400</v>
      </c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x14ac:dyDescent="0.25">
      <c r="A6" s="127"/>
      <c r="B6" s="232" t="s">
        <v>313</v>
      </c>
      <c r="C6" s="127"/>
      <c r="D6" s="282"/>
      <c r="E6" s="282">
        <f t="shared" ref="E6:H6" si="1">D6+E5</f>
        <v>6350</v>
      </c>
      <c r="F6" s="282">
        <f t="shared" si="1"/>
        <v>21650</v>
      </c>
      <c r="G6" s="282">
        <f t="shared" si="1"/>
        <v>33000</v>
      </c>
      <c r="H6" s="282">
        <f t="shared" si="1"/>
        <v>42400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x14ac:dyDescent="0.25">
      <c r="A7" s="127"/>
      <c r="B7" s="275" t="s">
        <v>269</v>
      </c>
      <c r="C7" s="232" t="s">
        <v>318</v>
      </c>
      <c r="D7" s="232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x14ac:dyDescent="0.25">
      <c r="A8" s="127"/>
      <c r="B8" s="275" t="s">
        <v>319</v>
      </c>
      <c r="C8" s="253"/>
      <c r="D8" s="284"/>
      <c r="E8" s="284"/>
      <c r="F8" s="284"/>
      <c r="G8" s="284"/>
      <c r="H8" s="284"/>
      <c r="I8" s="256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ht="81" customHeight="1" x14ac:dyDescent="0.25">
      <c r="A9" s="127"/>
      <c r="B9" s="285" t="s">
        <v>14</v>
      </c>
      <c r="C9" s="286" t="s">
        <v>344</v>
      </c>
      <c r="D9" s="287">
        <v>0</v>
      </c>
      <c r="E9" s="287">
        <v>300</v>
      </c>
      <c r="F9" s="288">
        <v>0</v>
      </c>
      <c r="G9" s="288">
        <v>0</v>
      </c>
      <c r="H9" s="288">
        <v>0</v>
      </c>
      <c r="I9" s="289">
        <v>300</v>
      </c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x14ac:dyDescent="0.25">
      <c r="A10" s="127"/>
      <c r="B10" s="290"/>
      <c r="C10" s="253"/>
      <c r="D10" s="284"/>
      <c r="E10" s="284"/>
      <c r="F10" s="284">
        <v>0</v>
      </c>
      <c r="G10" s="284">
        <v>0</v>
      </c>
      <c r="H10" s="284">
        <v>0</v>
      </c>
      <c r="I10" s="256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ht="60" x14ac:dyDescent="0.25">
      <c r="A11" s="127"/>
      <c r="B11" s="291" t="s">
        <v>25</v>
      </c>
      <c r="C11" s="292" t="s">
        <v>323</v>
      </c>
      <c r="D11" s="287">
        <v>0</v>
      </c>
      <c r="E11" s="287">
        <v>500</v>
      </c>
      <c r="F11" s="288">
        <v>500</v>
      </c>
      <c r="G11" s="288">
        <v>500</v>
      </c>
      <c r="H11" s="288">
        <v>500</v>
      </c>
      <c r="I11" s="289">
        <f>SUM(E11:H11)</f>
        <v>2000</v>
      </c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x14ac:dyDescent="0.25">
      <c r="A12" s="127"/>
      <c r="B12" s="290"/>
      <c r="C12" s="253"/>
      <c r="D12" s="284"/>
      <c r="E12" s="284"/>
      <c r="F12" s="284">
        <v>0</v>
      </c>
      <c r="G12" s="293">
        <f t="shared" ref="G12:H12" si="2">F12</f>
        <v>0</v>
      </c>
      <c r="H12" s="293">
        <f t="shared" si="2"/>
        <v>0</v>
      </c>
      <c r="I12" s="256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ht="60" x14ac:dyDescent="0.25">
      <c r="A13" s="127"/>
      <c r="B13" s="291" t="s">
        <v>29</v>
      </c>
      <c r="C13" s="292" t="s">
        <v>325</v>
      </c>
      <c r="D13" s="287">
        <v>0</v>
      </c>
      <c r="E13" s="287">
        <v>50</v>
      </c>
      <c r="F13" s="288">
        <v>100</v>
      </c>
      <c r="G13" s="288">
        <v>100</v>
      </c>
      <c r="H13" s="288">
        <v>50</v>
      </c>
      <c r="I13" s="289">
        <f>SUM(E13:H13)</f>
        <v>300</v>
      </c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x14ac:dyDescent="0.25">
      <c r="A14" s="127"/>
      <c r="B14" s="290"/>
      <c r="C14" s="253"/>
      <c r="D14" s="284"/>
      <c r="E14" s="284"/>
      <c r="F14" s="284">
        <v>2</v>
      </c>
      <c r="G14" s="293">
        <v>0</v>
      </c>
      <c r="H14" s="293">
        <f>G14</f>
        <v>0</v>
      </c>
      <c r="I14" s="256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ht="30" x14ac:dyDescent="0.25">
      <c r="A15" s="127"/>
      <c r="B15" s="291" t="s">
        <v>31</v>
      </c>
      <c r="C15" s="292" t="s">
        <v>327</v>
      </c>
      <c r="D15" s="287">
        <v>0</v>
      </c>
      <c r="E15" s="287">
        <v>500</v>
      </c>
      <c r="F15" s="288">
        <v>1500</v>
      </c>
      <c r="G15" s="288">
        <v>1000</v>
      </c>
      <c r="H15" s="288">
        <v>1000</v>
      </c>
      <c r="I15" s="289">
        <f>SUM(E15:H15)</f>
        <v>4000</v>
      </c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ht="18.75" customHeight="1" x14ac:dyDescent="0.25">
      <c r="A16" s="127"/>
      <c r="B16" s="290"/>
      <c r="C16" s="253"/>
      <c r="D16" s="284"/>
      <c r="E16" s="284"/>
      <c r="F16" s="284">
        <v>0</v>
      </c>
      <c r="G16" s="293">
        <v>0</v>
      </c>
      <c r="H16" s="293">
        <f>G16</f>
        <v>0</v>
      </c>
      <c r="I16" s="256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x14ac:dyDescent="0.25">
      <c r="A17" s="127"/>
      <c r="B17" s="291" t="s">
        <v>73</v>
      </c>
      <c r="C17" s="258" t="s">
        <v>345</v>
      </c>
      <c r="D17" s="287">
        <v>0</v>
      </c>
      <c r="E17" s="287">
        <v>1200</v>
      </c>
      <c r="F17" s="287">
        <v>1200</v>
      </c>
      <c r="G17" s="287">
        <v>600</v>
      </c>
      <c r="H17" s="287">
        <v>600</v>
      </c>
      <c r="I17" s="289">
        <v>3600</v>
      </c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x14ac:dyDescent="0.25">
      <c r="A18" s="127"/>
      <c r="B18" s="290"/>
      <c r="C18" s="253"/>
      <c r="D18" s="284"/>
      <c r="E18" s="284"/>
      <c r="F18" s="284">
        <v>0</v>
      </c>
      <c r="G18" s="293">
        <v>0</v>
      </c>
      <c r="H18" s="293">
        <f>200%</f>
        <v>2</v>
      </c>
      <c r="I18" s="256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x14ac:dyDescent="0.25">
      <c r="A19" s="127"/>
      <c r="B19" s="291" t="s">
        <v>38</v>
      </c>
      <c r="C19" s="258" t="s">
        <v>331</v>
      </c>
      <c r="D19" s="287">
        <v>0</v>
      </c>
      <c r="E19" s="287">
        <v>0</v>
      </c>
      <c r="F19" s="287">
        <v>500</v>
      </c>
      <c r="G19" s="287">
        <v>250</v>
      </c>
      <c r="H19" s="287">
        <v>750</v>
      </c>
      <c r="I19" s="289">
        <f>SUM(E19:H19)</f>
        <v>1500</v>
      </c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x14ac:dyDescent="0.25">
      <c r="A20" s="127"/>
      <c r="B20" s="290"/>
      <c r="C20" s="253"/>
      <c r="D20" s="284"/>
      <c r="E20" s="284"/>
      <c r="F20" s="284">
        <v>0.52</v>
      </c>
      <c r="G20" s="293">
        <v>0</v>
      </c>
      <c r="H20" s="293">
        <f>G20</f>
        <v>0</v>
      </c>
      <c r="I20" s="256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 x14ac:dyDescent="0.25">
      <c r="A21" s="127"/>
      <c r="B21" s="291" t="s">
        <v>41</v>
      </c>
      <c r="C21" s="258" t="s">
        <v>333</v>
      </c>
      <c r="D21" s="287">
        <v>0</v>
      </c>
      <c r="E21" s="287">
        <v>2950</v>
      </c>
      <c r="F21" s="287">
        <v>7500</v>
      </c>
      <c r="G21" s="287">
        <v>3300</v>
      </c>
      <c r="H21" s="287">
        <v>4500</v>
      </c>
      <c r="I21" s="289">
        <f>SUM(E21:H21)</f>
        <v>18250</v>
      </c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 x14ac:dyDescent="0.25">
      <c r="A22" s="127"/>
      <c r="B22" s="290"/>
      <c r="C22" s="253"/>
      <c r="D22" s="284"/>
      <c r="E22" s="284"/>
      <c r="F22" s="284">
        <v>0</v>
      </c>
      <c r="G22" s="293">
        <f t="shared" ref="G22:H22" si="3">F22</f>
        <v>0</v>
      </c>
      <c r="H22" s="293">
        <f t="shared" si="3"/>
        <v>0</v>
      </c>
      <c r="I22" s="256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 x14ac:dyDescent="0.25">
      <c r="A23" s="127"/>
      <c r="B23" s="291" t="s">
        <v>44</v>
      </c>
      <c r="C23" s="258" t="s">
        <v>334</v>
      </c>
      <c r="D23" s="287">
        <v>0</v>
      </c>
      <c r="E23" s="287">
        <v>0</v>
      </c>
      <c r="F23" s="287">
        <f t="shared" ref="F23:H23" si="4">E23*(1+F22)</f>
        <v>0</v>
      </c>
      <c r="G23" s="287">
        <f t="shared" si="4"/>
        <v>0</v>
      </c>
      <c r="H23" s="287">
        <f t="shared" si="4"/>
        <v>0</v>
      </c>
      <c r="I23" s="289">
        <f>SUM(E23:H23)</f>
        <v>0</v>
      </c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 x14ac:dyDescent="0.25">
      <c r="A24" s="127"/>
      <c r="B24" s="290"/>
      <c r="C24" s="253"/>
      <c r="D24" s="284"/>
      <c r="E24" s="284"/>
      <c r="F24" s="284">
        <v>0</v>
      </c>
      <c r="G24" s="293">
        <f>F24</f>
        <v>0</v>
      </c>
      <c r="H24" s="293">
        <v>1</v>
      </c>
      <c r="I24" s="256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 x14ac:dyDescent="0.25">
      <c r="A25" s="127"/>
      <c r="B25" s="291" t="s">
        <v>104</v>
      </c>
      <c r="C25" s="258" t="s">
        <v>346</v>
      </c>
      <c r="D25" s="287">
        <v>0</v>
      </c>
      <c r="E25" s="287">
        <v>0</v>
      </c>
      <c r="F25" s="287">
        <v>0</v>
      </c>
      <c r="G25" s="287">
        <v>1000</v>
      </c>
      <c r="H25" s="287">
        <f>2000</f>
        <v>2000</v>
      </c>
      <c r="I25" s="289">
        <f>SUM(E25:H25)</f>
        <v>3000</v>
      </c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 x14ac:dyDescent="0.25">
      <c r="A26" s="127"/>
      <c r="B26" s="290"/>
      <c r="C26" s="253"/>
      <c r="D26" s="284"/>
      <c r="E26" s="284"/>
      <c r="F26" s="284">
        <v>0</v>
      </c>
      <c r="G26" s="293">
        <f t="shared" ref="G26:H26" si="5">F26</f>
        <v>0</v>
      </c>
      <c r="H26" s="293">
        <f t="shared" si="5"/>
        <v>0</v>
      </c>
      <c r="I26" s="256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 x14ac:dyDescent="0.25">
      <c r="A27" s="127"/>
      <c r="B27" s="291" t="s">
        <v>337</v>
      </c>
      <c r="C27" s="258" t="s">
        <v>338</v>
      </c>
      <c r="D27" s="287">
        <v>0</v>
      </c>
      <c r="E27" s="287">
        <v>0</v>
      </c>
      <c r="F27" s="287">
        <v>4000</v>
      </c>
      <c r="G27" s="287">
        <v>2600</v>
      </c>
      <c r="H27" s="287">
        <v>2300</v>
      </c>
      <c r="I27" s="289">
        <f>SUM(E27:H27)</f>
        <v>8900</v>
      </c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 x14ac:dyDescent="0.25">
      <c r="A28" s="127"/>
      <c r="B28" s="232"/>
      <c r="C28" s="127"/>
      <c r="D28" s="294"/>
      <c r="E28" s="294"/>
      <c r="F28" s="294"/>
      <c r="G28" s="294"/>
      <c r="H28" s="294"/>
      <c r="I28" s="294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 x14ac:dyDescent="0.25">
      <c r="A29" s="127"/>
      <c r="B29" s="232"/>
      <c r="C29" s="127"/>
      <c r="D29" s="294"/>
      <c r="E29" s="294"/>
      <c r="F29" s="294"/>
      <c r="G29" s="294"/>
      <c r="H29" s="294"/>
      <c r="I29" s="294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 x14ac:dyDescent="0.25">
      <c r="A30" s="127"/>
      <c r="B30" s="232"/>
      <c r="C30" s="127"/>
      <c r="D30" s="294"/>
      <c r="E30" s="294"/>
      <c r="F30" s="294"/>
      <c r="G30" s="294"/>
      <c r="H30" s="294"/>
      <c r="I30" s="294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 x14ac:dyDescent="0.25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 x14ac:dyDescent="0.25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 x14ac:dyDescent="0.25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 x14ac:dyDescent="0.25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 x14ac:dyDescent="0.2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 x14ac:dyDescent="0.25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53.25" customHeight="1" x14ac:dyDescent="0.25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 x14ac:dyDescent="0.25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 x14ac:dyDescent="0.25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 x14ac:dyDescent="0.25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 x14ac:dyDescent="0.25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 x14ac:dyDescent="0.25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 x14ac:dyDescent="0.25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 x14ac:dyDescent="0.25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 x14ac:dyDescent="0.25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 x14ac:dyDescent="0.25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 x14ac:dyDescent="0.25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 x14ac:dyDescent="0.25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 x14ac:dyDescent="0.25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 x14ac:dyDescent="0.2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 x14ac:dyDescent="0.25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 x14ac:dyDescent="0.25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 x14ac:dyDescent="0.25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 x14ac:dyDescent="0.25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 x14ac:dyDescent="0.25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 x14ac:dyDescent="0.25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 x14ac:dyDescent="0.25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 x14ac:dyDescent="0.25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 x14ac:dyDescent="0.25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 x14ac:dyDescent="0.2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 x14ac:dyDescent="0.25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 x14ac:dyDescent="0.25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 x14ac:dyDescent="0.25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 x14ac:dyDescent="0.25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 x14ac:dyDescent="0.25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 x14ac:dyDescent="0.25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 x14ac:dyDescent="0.25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 x14ac:dyDescent="0.25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 x14ac:dyDescent="0.2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 x14ac:dyDescent="0.25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 x14ac:dyDescent="0.25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 x14ac:dyDescent="0.25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 x14ac:dyDescent="0.25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 x14ac:dyDescent="0.25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 x14ac:dyDescent="0.25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 x14ac:dyDescent="0.25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 x14ac:dyDescent="0.25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 x14ac:dyDescent="0.2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 x14ac:dyDescent="0.25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 x14ac:dyDescent="0.25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 x14ac:dyDescent="0.25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 x14ac:dyDescent="0.25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 x14ac:dyDescent="0.25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 x14ac:dyDescent="0.25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 x14ac:dyDescent="0.25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 x14ac:dyDescent="0.25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 x14ac:dyDescent="0.25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 x14ac:dyDescent="0.2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 x14ac:dyDescent="0.25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 x14ac:dyDescent="0.25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 x14ac:dyDescent="0.25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 x14ac:dyDescent="0.25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 x14ac:dyDescent="0.25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 x14ac:dyDescent="0.25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 x14ac:dyDescent="0.25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 x14ac:dyDescent="0.25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 x14ac:dyDescent="0.25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 x14ac:dyDescent="0.2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 x14ac:dyDescent="0.25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 x14ac:dyDescent="0.25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 x14ac:dyDescent="0.25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 x14ac:dyDescent="0.25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 x14ac:dyDescent="0.25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 x14ac:dyDescent="0.25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 x14ac:dyDescent="0.25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 x14ac:dyDescent="0.25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 x14ac:dyDescent="0.25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 x14ac:dyDescent="0.2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 x14ac:dyDescent="0.25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 x14ac:dyDescent="0.25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 x14ac:dyDescent="0.25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 x14ac:dyDescent="0.25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 x14ac:dyDescent="0.25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 x14ac:dyDescent="0.25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 x14ac:dyDescent="0.25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 x14ac:dyDescent="0.25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 x14ac:dyDescent="0.25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 x14ac:dyDescent="0.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 x14ac:dyDescent="0.25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 x14ac:dyDescent="0.25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 x14ac:dyDescent="0.25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 x14ac:dyDescent="0.25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 x14ac:dyDescent="0.25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 x14ac:dyDescent="0.25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 x14ac:dyDescent="0.25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 x14ac:dyDescent="0.25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 x14ac:dyDescent="0.25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 x14ac:dyDescent="0.2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 x14ac:dyDescent="0.25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 x14ac:dyDescent="0.25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 x14ac:dyDescent="0.25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 x14ac:dyDescent="0.25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 x14ac:dyDescent="0.25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 x14ac:dyDescent="0.25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 x14ac:dyDescent="0.25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 x14ac:dyDescent="0.25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 x14ac:dyDescent="0.25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 x14ac:dyDescent="0.2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 x14ac:dyDescent="0.25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 x14ac:dyDescent="0.25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 x14ac:dyDescent="0.25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 x14ac:dyDescent="0.25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 x14ac:dyDescent="0.25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 x14ac:dyDescent="0.25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 x14ac:dyDescent="0.25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 x14ac:dyDescent="0.25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 x14ac:dyDescent="0.25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 x14ac:dyDescent="0.2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 x14ac:dyDescent="0.25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 x14ac:dyDescent="0.25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 x14ac:dyDescent="0.25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 x14ac:dyDescent="0.25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 x14ac:dyDescent="0.25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 x14ac:dyDescent="0.25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 x14ac:dyDescent="0.25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 x14ac:dyDescent="0.25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 x14ac:dyDescent="0.25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 x14ac:dyDescent="0.2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 x14ac:dyDescent="0.25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 x14ac:dyDescent="0.25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 x14ac:dyDescent="0.25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 x14ac:dyDescent="0.25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 x14ac:dyDescent="0.25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 x14ac:dyDescent="0.25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 x14ac:dyDescent="0.25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 x14ac:dyDescent="0.25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 x14ac:dyDescent="0.25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 x14ac:dyDescent="0.2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 x14ac:dyDescent="0.25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 x14ac:dyDescent="0.25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 x14ac:dyDescent="0.25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 x14ac:dyDescent="0.25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 x14ac:dyDescent="0.25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 x14ac:dyDescent="0.25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 x14ac:dyDescent="0.25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 x14ac:dyDescent="0.25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 x14ac:dyDescent="0.25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 x14ac:dyDescent="0.2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 x14ac:dyDescent="0.25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 x14ac:dyDescent="0.25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 x14ac:dyDescent="0.25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 x14ac:dyDescent="0.25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 x14ac:dyDescent="0.25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 x14ac:dyDescent="0.25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 x14ac:dyDescent="0.25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 x14ac:dyDescent="0.25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 x14ac:dyDescent="0.25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 x14ac:dyDescent="0.2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 x14ac:dyDescent="0.25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 x14ac:dyDescent="0.25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 x14ac:dyDescent="0.25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 x14ac:dyDescent="0.25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 x14ac:dyDescent="0.25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 x14ac:dyDescent="0.25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 x14ac:dyDescent="0.25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 x14ac:dyDescent="0.25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 x14ac:dyDescent="0.25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 x14ac:dyDescent="0.2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 x14ac:dyDescent="0.25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 x14ac:dyDescent="0.25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 x14ac:dyDescent="0.25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 x14ac:dyDescent="0.25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 x14ac:dyDescent="0.25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 x14ac:dyDescent="0.25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 x14ac:dyDescent="0.25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 x14ac:dyDescent="0.25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 x14ac:dyDescent="0.2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 x14ac:dyDescent="0.25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 x14ac:dyDescent="0.25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 x14ac:dyDescent="0.25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 x14ac:dyDescent="0.25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 x14ac:dyDescent="0.25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 x14ac:dyDescent="0.25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 spans="1:26" ht="15.75" customHeight="1" x14ac:dyDescent="0.25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 spans="1:26" ht="15.75" customHeight="1" x14ac:dyDescent="0.25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 spans="1:26" ht="15.75" customHeight="1" x14ac:dyDescent="0.25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 spans="1:26" ht="15.75" customHeight="1" x14ac:dyDescent="0.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 spans="1:26" ht="15.75" customHeight="1" x14ac:dyDescent="0.25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 spans="1:26" ht="15.75" customHeight="1" x14ac:dyDescent="0.25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 spans="1:26" ht="15.75" customHeight="1" x14ac:dyDescent="0.2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</row>
    <row r="229" spans="1:26" ht="15.75" customHeight="1" x14ac:dyDescent="0.2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</row>
    <row r="230" spans="1:26" ht="15.75" customHeight="1" x14ac:dyDescent="0.2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</row>
    <row r="231" spans="1:26" ht="15.75" customHeight="1" x14ac:dyDescent="0.2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</row>
    <row r="232" spans="1:26" ht="15.75" customHeight="1" x14ac:dyDescent="0.2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</row>
    <row r="233" spans="1:26" ht="15.75" customHeight="1" x14ac:dyDescent="0.2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</row>
    <row r="234" spans="1:26" ht="15.75" customHeight="1" x14ac:dyDescent="0.2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</row>
    <row r="235" spans="1:26" ht="15.75" customHeight="1" x14ac:dyDescent="0.2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</row>
    <row r="236" spans="1:26" ht="15.75" customHeight="1" x14ac:dyDescent="0.2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</row>
    <row r="237" spans="1:26" ht="15.75" customHeight="1" x14ac:dyDescent="0.2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</row>
    <row r="238" spans="1:26" ht="15.75" customHeight="1" x14ac:dyDescent="0.2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</row>
    <row r="239" spans="1:26" ht="15.75" customHeight="1" x14ac:dyDescent="0.2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</row>
    <row r="240" spans="1:26" ht="15.75" customHeight="1" x14ac:dyDescent="0.2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</row>
    <row r="241" spans="1:26" ht="15.75" customHeight="1" x14ac:dyDescent="0.2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 spans="1:26" ht="15.75" customHeight="1" x14ac:dyDescent="0.2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 spans="1:26" ht="15.75" customHeight="1" x14ac:dyDescent="0.2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 spans="1:26" ht="15.75" customHeight="1" x14ac:dyDescent="0.2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 spans="1:26" ht="15.75" customHeight="1" x14ac:dyDescent="0.2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 spans="1:26" ht="15.75" customHeight="1" x14ac:dyDescent="0.2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 spans="1:26" ht="15.75" customHeight="1" x14ac:dyDescent="0.2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 spans="1:26" ht="15.75" customHeight="1" x14ac:dyDescent="0.2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 spans="1:26" ht="15.75" customHeight="1" x14ac:dyDescent="0.2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 spans="1:26" ht="15.75" customHeight="1" x14ac:dyDescent="0.2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 spans="1:26" ht="15.75" customHeight="1" x14ac:dyDescent="0.2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 spans="1:26" ht="15.75" customHeight="1" x14ac:dyDescent="0.2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 spans="1:26" ht="15.75" customHeight="1" x14ac:dyDescent="0.2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 spans="1:26" ht="15.75" customHeight="1" x14ac:dyDescent="0.2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 spans="1:26" ht="15.75" customHeight="1" x14ac:dyDescent="0.2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 spans="1:26" ht="15.75" customHeight="1" x14ac:dyDescent="0.2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 spans="1:26" ht="15.75" customHeight="1" x14ac:dyDescent="0.2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 spans="1:26" ht="15.75" customHeight="1" x14ac:dyDescent="0.2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 spans="1:26" ht="15.75" customHeight="1" x14ac:dyDescent="0.2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 spans="1:26" ht="15.75" customHeight="1" x14ac:dyDescent="0.2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 spans="1:26" ht="15.75" customHeight="1" x14ac:dyDescent="0.2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 spans="1:26" ht="15.75" customHeight="1" x14ac:dyDescent="0.2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 spans="1:26" ht="15.75" customHeight="1" x14ac:dyDescent="0.2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 spans="1:26" ht="15.75" customHeight="1" x14ac:dyDescent="0.2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 spans="1:26" ht="15.75" customHeight="1" x14ac:dyDescent="0.2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 spans="1:26" ht="15.75" customHeight="1" x14ac:dyDescent="0.2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 spans="1:26" ht="15.75" customHeight="1" x14ac:dyDescent="0.2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 spans="1:26" ht="15.75" customHeight="1" x14ac:dyDescent="0.2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 spans="1:26" ht="15.75" customHeight="1" x14ac:dyDescent="0.2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 spans="1:26" ht="15.75" customHeight="1" x14ac:dyDescent="0.2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 spans="1:26" ht="15.75" customHeight="1" x14ac:dyDescent="0.2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 spans="1:26" ht="15.75" customHeight="1" x14ac:dyDescent="0.2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 spans="1:26" ht="15.75" customHeight="1" x14ac:dyDescent="0.2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 spans="1:26" ht="15.75" customHeight="1" x14ac:dyDescent="0.2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 spans="1:26" ht="15.75" customHeight="1" x14ac:dyDescent="0.2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 spans="1:26" ht="15.75" customHeight="1" x14ac:dyDescent="0.2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 spans="1:26" ht="15.75" customHeight="1" x14ac:dyDescent="0.2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 spans="1:26" ht="15.75" customHeight="1" x14ac:dyDescent="0.2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 spans="1:26" ht="15.75" customHeight="1" x14ac:dyDescent="0.2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 spans="1:26" ht="15.75" customHeight="1" x14ac:dyDescent="0.2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 spans="1:26" ht="15.75" customHeight="1" x14ac:dyDescent="0.2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 spans="1:26" ht="15.75" customHeight="1" x14ac:dyDescent="0.2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 spans="1:26" ht="15.75" customHeight="1" x14ac:dyDescent="0.2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 spans="1:26" ht="15.75" customHeight="1" x14ac:dyDescent="0.2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 spans="1:26" ht="15.75" customHeight="1" x14ac:dyDescent="0.2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 spans="1:26" ht="15.75" customHeight="1" x14ac:dyDescent="0.2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 spans="1:26" ht="15.75" customHeight="1" x14ac:dyDescent="0.2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 spans="1:26" ht="15.75" customHeight="1" x14ac:dyDescent="0.2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 spans="1:26" ht="15.75" customHeight="1" x14ac:dyDescent="0.2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 spans="1:26" ht="15.75" customHeight="1" x14ac:dyDescent="0.2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 spans="1:26" ht="15.75" customHeight="1" x14ac:dyDescent="0.2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 spans="1:26" ht="15.75" customHeight="1" x14ac:dyDescent="0.2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 spans="1:26" ht="15.75" customHeight="1" x14ac:dyDescent="0.2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 spans="1:26" ht="15.75" customHeight="1" x14ac:dyDescent="0.2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 spans="1:26" ht="15.75" customHeight="1" x14ac:dyDescent="0.2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 spans="1:26" ht="15.75" customHeight="1" x14ac:dyDescent="0.2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 spans="1:26" ht="15.75" customHeight="1" x14ac:dyDescent="0.2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 spans="1:26" ht="15.75" customHeight="1" x14ac:dyDescent="0.2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 spans="1:26" ht="15.75" customHeight="1" x14ac:dyDescent="0.2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 spans="1:26" ht="15.75" customHeight="1" x14ac:dyDescent="0.2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 spans="1:26" ht="15.75" customHeight="1" x14ac:dyDescent="0.2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 spans="1:26" ht="15.75" customHeight="1" x14ac:dyDescent="0.2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 spans="1:26" ht="15.75" customHeight="1" x14ac:dyDescent="0.2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 spans="1:26" ht="15.75" customHeight="1" x14ac:dyDescent="0.2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 spans="1:26" ht="15.75" customHeight="1" x14ac:dyDescent="0.2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 spans="1:26" ht="15.75" customHeight="1" x14ac:dyDescent="0.2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 spans="1:26" ht="15.75" customHeight="1" x14ac:dyDescent="0.2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 spans="1:26" ht="15.75" customHeight="1" x14ac:dyDescent="0.2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 spans="1:26" ht="15.75" customHeight="1" x14ac:dyDescent="0.2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 spans="1:26" ht="15.75" customHeight="1" x14ac:dyDescent="0.2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 spans="1:26" ht="15.75" customHeight="1" x14ac:dyDescent="0.2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 spans="1:26" ht="15.75" customHeight="1" x14ac:dyDescent="0.2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 spans="1:26" ht="15.75" customHeight="1" x14ac:dyDescent="0.2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 spans="1:26" ht="15.75" customHeight="1" x14ac:dyDescent="0.2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 spans="1:26" ht="15.75" customHeight="1" x14ac:dyDescent="0.2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 spans="1:26" ht="15.75" customHeight="1" x14ac:dyDescent="0.2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 spans="1:26" ht="15.75" customHeight="1" x14ac:dyDescent="0.2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 spans="1:26" ht="15.75" customHeight="1" x14ac:dyDescent="0.2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 spans="1:26" ht="15.75" customHeight="1" x14ac:dyDescent="0.2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 spans="1:26" ht="15.75" customHeight="1" x14ac:dyDescent="0.2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 spans="1:26" ht="15.75" customHeight="1" x14ac:dyDescent="0.2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 spans="1:26" ht="15.75" customHeight="1" x14ac:dyDescent="0.2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 spans="1:26" ht="15.75" customHeight="1" x14ac:dyDescent="0.2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 spans="1:26" ht="15.75" customHeight="1" x14ac:dyDescent="0.2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 spans="1:26" ht="15.75" customHeight="1" x14ac:dyDescent="0.2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 spans="1:26" ht="15.75" customHeight="1" x14ac:dyDescent="0.2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 spans="1:26" ht="15.75" customHeight="1" x14ac:dyDescent="0.2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 spans="1:26" ht="15.75" customHeight="1" x14ac:dyDescent="0.2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 spans="1:26" ht="15.75" customHeight="1" x14ac:dyDescent="0.2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 spans="1:26" ht="15.75" customHeight="1" x14ac:dyDescent="0.2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 spans="1:26" ht="15.75" customHeight="1" x14ac:dyDescent="0.2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 spans="1:26" ht="15.75" customHeight="1" x14ac:dyDescent="0.2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 spans="1:26" ht="15.75" customHeight="1" x14ac:dyDescent="0.2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 spans="1:26" ht="15.75" customHeight="1" x14ac:dyDescent="0.2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 spans="1:26" ht="15.75" customHeight="1" x14ac:dyDescent="0.2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 spans="1:26" ht="15.75" customHeight="1" x14ac:dyDescent="0.2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 spans="1:26" ht="15.75" customHeight="1" x14ac:dyDescent="0.2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 spans="1:26" ht="15.75" customHeight="1" x14ac:dyDescent="0.2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 spans="1:26" ht="15.75" customHeight="1" x14ac:dyDescent="0.2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 spans="1:26" ht="15.75" customHeight="1" x14ac:dyDescent="0.2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 spans="1:26" ht="15.75" customHeight="1" x14ac:dyDescent="0.2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 spans="1:26" ht="15.75" customHeight="1" x14ac:dyDescent="0.2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 spans="1:26" ht="15.75" customHeight="1" x14ac:dyDescent="0.2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 spans="1:26" ht="15.75" customHeight="1" x14ac:dyDescent="0.2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 spans="1:26" ht="15.75" customHeight="1" x14ac:dyDescent="0.2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 spans="1:26" ht="15.75" customHeight="1" x14ac:dyDescent="0.2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 spans="1:26" ht="15.75" customHeight="1" x14ac:dyDescent="0.2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 spans="1:26" ht="15.75" customHeight="1" x14ac:dyDescent="0.2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 spans="1:26" ht="15.75" customHeight="1" x14ac:dyDescent="0.2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 spans="1:26" ht="15.75" customHeight="1" x14ac:dyDescent="0.2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 spans="1:26" ht="15.75" customHeight="1" x14ac:dyDescent="0.2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 spans="1:26" ht="15.75" customHeight="1" x14ac:dyDescent="0.2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 spans="1:26" ht="15.75" customHeight="1" x14ac:dyDescent="0.2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 spans="1:26" ht="15.75" customHeight="1" x14ac:dyDescent="0.2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 spans="1:26" ht="15.75" customHeight="1" x14ac:dyDescent="0.2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 spans="1:26" ht="15.75" customHeight="1" x14ac:dyDescent="0.2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 spans="1:26" ht="15.75" customHeight="1" x14ac:dyDescent="0.2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 spans="1:26" ht="15.75" customHeight="1" x14ac:dyDescent="0.2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 spans="1:26" ht="15.75" customHeight="1" x14ac:dyDescent="0.2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 spans="1:26" ht="15.75" customHeight="1" x14ac:dyDescent="0.2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 spans="1:26" ht="15.75" customHeight="1" x14ac:dyDescent="0.2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 spans="1:26" ht="15.75" customHeight="1" x14ac:dyDescent="0.2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 spans="1:26" ht="15.75" customHeight="1" x14ac:dyDescent="0.2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 spans="1:26" ht="15.75" customHeight="1" x14ac:dyDescent="0.2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 spans="1:26" ht="15.75" customHeight="1" x14ac:dyDescent="0.2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 spans="1:26" ht="15.75" customHeight="1" x14ac:dyDescent="0.2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 spans="1:26" ht="15.75" customHeight="1" x14ac:dyDescent="0.2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 spans="1:26" ht="15.75" customHeight="1" x14ac:dyDescent="0.2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 spans="1:26" ht="15.75" customHeight="1" x14ac:dyDescent="0.2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 spans="1:26" ht="15.75" customHeight="1" x14ac:dyDescent="0.2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 spans="1:26" ht="15.75" customHeight="1" x14ac:dyDescent="0.2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 spans="1:26" ht="15.75" customHeight="1" x14ac:dyDescent="0.2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 spans="1:26" ht="15.75" customHeight="1" x14ac:dyDescent="0.2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 spans="1:26" ht="15.75" customHeight="1" x14ac:dyDescent="0.2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 spans="1:26" ht="15.75" customHeight="1" x14ac:dyDescent="0.2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 spans="1:26" ht="15.75" customHeight="1" x14ac:dyDescent="0.2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 spans="1:26" ht="15.75" customHeight="1" x14ac:dyDescent="0.2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 spans="1:26" ht="15.75" customHeight="1" x14ac:dyDescent="0.2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 spans="1:26" ht="15.75" customHeight="1" x14ac:dyDescent="0.2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 spans="1:26" ht="15.75" customHeight="1" x14ac:dyDescent="0.2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 spans="1:26" ht="15.75" customHeight="1" x14ac:dyDescent="0.2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 spans="1:26" ht="15.75" customHeight="1" x14ac:dyDescent="0.2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 spans="1:26" ht="15.75" customHeight="1" x14ac:dyDescent="0.2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 spans="1:26" ht="15.75" customHeight="1" x14ac:dyDescent="0.2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 spans="1:26" ht="15.75" customHeight="1" x14ac:dyDescent="0.2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 spans="1:26" ht="15.75" customHeight="1" x14ac:dyDescent="0.2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 spans="1:26" ht="15.75" customHeight="1" x14ac:dyDescent="0.2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 spans="1:26" ht="15.75" customHeight="1" x14ac:dyDescent="0.2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 spans="1:26" ht="15.75" customHeight="1" x14ac:dyDescent="0.2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 spans="1:26" ht="15.75" customHeight="1" x14ac:dyDescent="0.2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 spans="1:26" ht="15.75" customHeight="1" x14ac:dyDescent="0.2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 spans="1:26" ht="15.75" customHeight="1" x14ac:dyDescent="0.2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 spans="1:26" ht="15.75" customHeight="1" x14ac:dyDescent="0.2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 spans="1:26" ht="15.75" customHeight="1" x14ac:dyDescent="0.2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 spans="1:26" ht="15.75" customHeight="1" x14ac:dyDescent="0.2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 spans="1:26" ht="15.75" customHeight="1" x14ac:dyDescent="0.2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 spans="1:26" ht="15.75" customHeight="1" x14ac:dyDescent="0.2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 spans="1:26" ht="15.75" customHeight="1" x14ac:dyDescent="0.2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 spans="1:26" ht="15.75" customHeight="1" x14ac:dyDescent="0.2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 spans="1:26" ht="15.75" customHeight="1" x14ac:dyDescent="0.2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 spans="1:26" ht="15.75" customHeight="1" x14ac:dyDescent="0.2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 spans="1:26" ht="15.75" customHeight="1" x14ac:dyDescent="0.2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 spans="1:26" ht="15.75" customHeight="1" x14ac:dyDescent="0.2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 spans="1:26" ht="15.75" customHeight="1" x14ac:dyDescent="0.2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 spans="1:26" ht="15.75" customHeight="1" x14ac:dyDescent="0.2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 spans="1:26" ht="15.75" customHeight="1" x14ac:dyDescent="0.2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 spans="1:26" ht="15.75" customHeight="1" x14ac:dyDescent="0.2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 spans="1:26" ht="15.75" customHeight="1" x14ac:dyDescent="0.2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 spans="1:26" ht="15.75" customHeight="1" x14ac:dyDescent="0.2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 spans="1:26" ht="15.75" customHeight="1" x14ac:dyDescent="0.2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 spans="1:26" ht="15.75" customHeight="1" x14ac:dyDescent="0.2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 spans="1:26" ht="15.75" customHeight="1" x14ac:dyDescent="0.2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 spans="1:26" ht="15.75" customHeight="1" x14ac:dyDescent="0.2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 spans="1:26" ht="15.75" customHeight="1" x14ac:dyDescent="0.2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 spans="1:26" ht="15.75" customHeight="1" x14ac:dyDescent="0.2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 spans="1:26" ht="15.75" customHeight="1" x14ac:dyDescent="0.2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 spans="1:26" ht="15.75" customHeight="1" x14ac:dyDescent="0.2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 spans="1:26" ht="15.75" customHeight="1" x14ac:dyDescent="0.2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 spans="1:26" ht="15.75" customHeight="1" x14ac:dyDescent="0.2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 spans="1:26" ht="15.75" customHeight="1" x14ac:dyDescent="0.2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 spans="1:26" ht="15.75" customHeight="1" x14ac:dyDescent="0.2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 spans="1:26" ht="15.75" customHeight="1" x14ac:dyDescent="0.2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 spans="1:26" ht="15.75" customHeight="1" x14ac:dyDescent="0.2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 spans="1:26" ht="15.75" customHeight="1" x14ac:dyDescent="0.2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 spans="1:26" ht="15.75" customHeight="1" x14ac:dyDescent="0.2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 spans="1:26" ht="15.75" customHeight="1" x14ac:dyDescent="0.2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 spans="1:26" ht="15.75" customHeight="1" x14ac:dyDescent="0.2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 spans="1:26" ht="15.75" customHeight="1" x14ac:dyDescent="0.2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 spans="1:26" ht="15.75" customHeight="1" x14ac:dyDescent="0.2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 spans="1:26" ht="15.75" customHeight="1" x14ac:dyDescent="0.2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 spans="1:26" ht="15.75" customHeight="1" x14ac:dyDescent="0.2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 spans="1:26" ht="15.75" customHeight="1" x14ac:dyDescent="0.2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 spans="1:26" ht="15.75" customHeight="1" x14ac:dyDescent="0.2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 spans="1:26" ht="15.75" customHeight="1" x14ac:dyDescent="0.2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 spans="1:26" ht="15.75" customHeight="1" x14ac:dyDescent="0.2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 spans="1:26" ht="15.75" customHeight="1" x14ac:dyDescent="0.2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 spans="1:26" ht="15.75" customHeight="1" x14ac:dyDescent="0.2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 spans="1:26" ht="15.75" customHeight="1" x14ac:dyDescent="0.2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 spans="1:26" ht="15.75" customHeight="1" x14ac:dyDescent="0.2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 spans="1:26" ht="15.75" customHeight="1" x14ac:dyDescent="0.2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 spans="1:26" ht="15.75" customHeight="1" x14ac:dyDescent="0.2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 spans="1:26" ht="15.75" customHeight="1" x14ac:dyDescent="0.2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 spans="1:26" ht="15.75" customHeight="1" x14ac:dyDescent="0.2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 spans="1:26" ht="15.75" customHeight="1" x14ac:dyDescent="0.2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 spans="1:26" ht="15.75" customHeight="1" x14ac:dyDescent="0.2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 spans="1:26" ht="15.75" customHeight="1" x14ac:dyDescent="0.2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 spans="1:26" ht="15.75" customHeight="1" x14ac:dyDescent="0.2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 spans="1:26" ht="15.75" customHeight="1" x14ac:dyDescent="0.2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 spans="1:26" ht="15.75" customHeight="1" x14ac:dyDescent="0.2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 spans="1:26" ht="15.75" customHeight="1" x14ac:dyDescent="0.2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 spans="1:26" ht="15.75" customHeight="1" x14ac:dyDescent="0.2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 spans="1:26" ht="15.75" customHeight="1" x14ac:dyDescent="0.2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 spans="1:26" ht="15.75" customHeight="1" x14ac:dyDescent="0.2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 spans="1:26" ht="15.75" customHeight="1" x14ac:dyDescent="0.2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 spans="1:26" ht="15.75" customHeight="1" x14ac:dyDescent="0.2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 spans="1:26" ht="15.75" customHeight="1" x14ac:dyDescent="0.2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 spans="1:26" ht="15.75" customHeight="1" x14ac:dyDescent="0.2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 spans="1:26" ht="15.75" customHeight="1" x14ac:dyDescent="0.2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 spans="1:26" ht="15.75" customHeight="1" x14ac:dyDescent="0.2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 spans="1:26" ht="15.75" customHeight="1" x14ac:dyDescent="0.2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 spans="1:26" ht="15.75" customHeight="1" x14ac:dyDescent="0.2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 spans="1:26" ht="15.75" customHeight="1" x14ac:dyDescent="0.2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 spans="1:26" ht="15.75" customHeight="1" x14ac:dyDescent="0.2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 spans="1:26" ht="15.75" customHeight="1" x14ac:dyDescent="0.2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 spans="1:26" ht="15.75" customHeight="1" x14ac:dyDescent="0.2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 spans="1:26" ht="15.75" customHeight="1" x14ac:dyDescent="0.2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 spans="1:26" ht="15.75" customHeight="1" x14ac:dyDescent="0.2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 spans="1:26" ht="15.75" customHeight="1" x14ac:dyDescent="0.2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 spans="1:26" ht="15.75" customHeight="1" x14ac:dyDescent="0.2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 spans="1:26" ht="15.75" customHeight="1" x14ac:dyDescent="0.2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 spans="1:26" ht="15.75" customHeight="1" x14ac:dyDescent="0.2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 spans="1:26" ht="15.75" customHeight="1" x14ac:dyDescent="0.2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 spans="1:26" ht="15.75" customHeight="1" x14ac:dyDescent="0.2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 spans="1:26" ht="15.75" customHeight="1" x14ac:dyDescent="0.2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 spans="1:26" ht="15.75" customHeight="1" x14ac:dyDescent="0.2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 spans="1:26" ht="15.75" customHeight="1" x14ac:dyDescent="0.2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 spans="1:26" ht="15.75" customHeight="1" x14ac:dyDescent="0.2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 spans="1:26" ht="15.75" customHeight="1" x14ac:dyDescent="0.2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 spans="1:26" ht="15.75" customHeight="1" x14ac:dyDescent="0.2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 spans="1:26" ht="15.75" customHeight="1" x14ac:dyDescent="0.2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 spans="1:26" ht="15.75" customHeight="1" x14ac:dyDescent="0.2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 spans="1:26" ht="15.75" customHeight="1" x14ac:dyDescent="0.2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 spans="1:26" ht="15.75" customHeight="1" x14ac:dyDescent="0.2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 spans="1:26" ht="15.75" customHeight="1" x14ac:dyDescent="0.2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 spans="1:26" ht="15.75" customHeight="1" x14ac:dyDescent="0.2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 spans="1:26" ht="15.75" customHeight="1" x14ac:dyDescent="0.2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 spans="1:26" ht="15.75" customHeight="1" x14ac:dyDescent="0.2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 spans="1:26" ht="15.75" customHeight="1" x14ac:dyDescent="0.2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 spans="1:26" ht="15.75" customHeight="1" x14ac:dyDescent="0.2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 spans="1:26" ht="15.75" customHeight="1" x14ac:dyDescent="0.2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 spans="1:26" ht="15.75" customHeight="1" x14ac:dyDescent="0.2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 spans="1:26" ht="15.75" customHeight="1" x14ac:dyDescent="0.2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 spans="1:26" ht="15.75" customHeight="1" x14ac:dyDescent="0.2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 spans="1:26" ht="15.75" customHeight="1" x14ac:dyDescent="0.2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 spans="1:26" ht="15.75" customHeight="1" x14ac:dyDescent="0.2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 spans="1:26" ht="15.75" customHeight="1" x14ac:dyDescent="0.2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 spans="1:26" ht="15.75" customHeight="1" x14ac:dyDescent="0.2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 spans="1:26" ht="15.75" customHeight="1" x14ac:dyDescent="0.2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 spans="1:26" ht="15.75" customHeight="1" x14ac:dyDescent="0.2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 spans="1:26" ht="15.75" customHeight="1" x14ac:dyDescent="0.2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 spans="1:26" ht="15.75" customHeight="1" x14ac:dyDescent="0.2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 spans="1:26" ht="15.75" customHeight="1" x14ac:dyDescent="0.2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 spans="1:26" ht="15.75" customHeight="1" x14ac:dyDescent="0.2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 spans="1:26" ht="15.75" customHeight="1" x14ac:dyDescent="0.2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 spans="1:26" ht="15.75" customHeight="1" x14ac:dyDescent="0.2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 spans="1:26" ht="15.75" customHeight="1" x14ac:dyDescent="0.2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 spans="1:26" ht="15.75" customHeight="1" x14ac:dyDescent="0.2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 spans="1:26" ht="15.75" customHeight="1" x14ac:dyDescent="0.2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 spans="1:26" ht="15.75" customHeight="1" x14ac:dyDescent="0.2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 spans="1:26" ht="15.75" customHeight="1" x14ac:dyDescent="0.2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 spans="1:26" ht="15.75" customHeight="1" x14ac:dyDescent="0.2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 spans="1:26" ht="15.75" customHeight="1" x14ac:dyDescent="0.2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 spans="1:26" ht="15.75" customHeight="1" x14ac:dyDescent="0.2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 spans="1:26" ht="15.75" customHeight="1" x14ac:dyDescent="0.2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 spans="1:26" ht="15.75" customHeight="1" x14ac:dyDescent="0.2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 spans="1:26" ht="15.75" customHeight="1" x14ac:dyDescent="0.2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 spans="1:26" ht="15.75" customHeight="1" x14ac:dyDescent="0.2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 spans="1:26" ht="15.75" customHeight="1" x14ac:dyDescent="0.2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 spans="1:26" ht="15.75" customHeight="1" x14ac:dyDescent="0.2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 spans="1:26" ht="15.75" customHeight="1" x14ac:dyDescent="0.2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 spans="1:26" ht="15.75" customHeight="1" x14ac:dyDescent="0.2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 spans="1:26" ht="15.75" customHeight="1" x14ac:dyDescent="0.2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 spans="1:26" ht="15.75" customHeight="1" x14ac:dyDescent="0.2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 spans="1:26" ht="15.75" customHeight="1" x14ac:dyDescent="0.2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 spans="1:26" ht="15.75" customHeight="1" x14ac:dyDescent="0.2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 spans="1:26" ht="15.75" customHeight="1" x14ac:dyDescent="0.2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 spans="1:26" ht="15.75" customHeight="1" x14ac:dyDescent="0.2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 spans="1:26" ht="15.75" customHeight="1" x14ac:dyDescent="0.2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 spans="1:26" ht="15.75" customHeight="1" x14ac:dyDescent="0.2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 spans="1:26" ht="15.75" customHeight="1" x14ac:dyDescent="0.2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 spans="1:26" ht="15.75" customHeight="1" x14ac:dyDescent="0.2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 spans="1:26" ht="15.75" customHeight="1" x14ac:dyDescent="0.2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 spans="1:26" ht="15.75" customHeight="1" x14ac:dyDescent="0.2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 spans="1:26" ht="15.75" customHeight="1" x14ac:dyDescent="0.2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 spans="1:26" ht="15.75" customHeight="1" x14ac:dyDescent="0.2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 spans="1:26" ht="15.75" customHeight="1" x14ac:dyDescent="0.2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 spans="1:26" ht="15.75" customHeight="1" x14ac:dyDescent="0.2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 spans="1:26" ht="15.75" customHeight="1" x14ac:dyDescent="0.2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 spans="1:26" ht="15.75" customHeight="1" x14ac:dyDescent="0.2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 spans="1:26" ht="15.75" customHeight="1" x14ac:dyDescent="0.2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 spans="1:26" ht="15.75" customHeight="1" x14ac:dyDescent="0.2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 spans="1:26" ht="15.75" customHeight="1" x14ac:dyDescent="0.2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 spans="1:26" ht="15.75" customHeight="1" x14ac:dyDescent="0.2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 spans="1:26" ht="15.75" customHeight="1" x14ac:dyDescent="0.2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 spans="1:26" ht="15.75" customHeight="1" x14ac:dyDescent="0.2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 spans="1:26" ht="15.75" customHeight="1" x14ac:dyDescent="0.2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 spans="1:26" ht="15.75" customHeight="1" x14ac:dyDescent="0.2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 spans="1:26" ht="15.75" customHeight="1" x14ac:dyDescent="0.2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 spans="1:26" ht="15.75" customHeight="1" x14ac:dyDescent="0.2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 spans="1:26" ht="15.75" customHeight="1" x14ac:dyDescent="0.2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 spans="1:26" ht="15.75" customHeight="1" x14ac:dyDescent="0.2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 spans="1:26" ht="15.75" customHeight="1" x14ac:dyDescent="0.2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 spans="1:26" ht="15.75" customHeight="1" x14ac:dyDescent="0.2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 spans="1:26" ht="15.75" customHeight="1" x14ac:dyDescent="0.2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 spans="1:26" ht="15.75" customHeight="1" x14ac:dyDescent="0.2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 spans="1:26" ht="15.75" customHeight="1" x14ac:dyDescent="0.2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 spans="1:26" ht="15.75" customHeight="1" x14ac:dyDescent="0.2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 spans="1:26" ht="15.75" customHeight="1" x14ac:dyDescent="0.2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 spans="1:26" ht="15.75" customHeight="1" x14ac:dyDescent="0.2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 spans="1:26" ht="15.75" customHeight="1" x14ac:dyDescent="0.2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 spans="1:26" ht="15.75" customHeight="1" x14ac:dyDescent="0.2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 spans="1:26" ht="15.75" customHeight="1" x14ac:dyDescent="0.2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 spans="1:26" ht="15.75" customHeight="1" x14ac:dyDescent="0.2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 spans="1:26" ht="15.75" customHeight="1" x14ac:dyDescent="0.2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 spans="1:26" ht="15.75" customHeight="1" x14ac:dyDescent="0.2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 spans="1:26" ht="15.75" customHeight="1" x14ac:dyDescent="0.2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 spans="1:26" ht="15.75" customHeight="1" x14ac:dyDescent="0.2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 spans="1:26" ht="15.75" customHeight="1" x14ac:dyDescent="0.2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 spans="1:26" ht="15.75" customHeight="1" x14ac:dyDescent="0.2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 spans="1:26" ht="15.75" customHeight="1" x14ac:dyDescent="0.2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 spans="1:26" ht="15.75" customHeight="1" x14ac:dyDescent="0.2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 spans="1:26" ht="15.75" customHeight="1" x14ac:dyDescent="0.2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 spans="1:26" ht="15.75" customHeight="1" x14ac:dyDescent="0.2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 spans="1:26" ht="15.75" customHeight="1" x14ac:dyDescent="0.2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 spans="1:26" ht="15.75" customHeight="1" x14ac:dyDescent="0.2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 spans="1:26" ht="15.75" customHeight="1" x14ac:dyDescent="0.2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 spans="1:26" ht="15.75" customHeight="1" x14ac:dyDescent="0.2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 spans="1:26" ht="15.75" customHeight="1" x14ac:dyDescent="0.2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 spans="1:26" ht="15.75" customHeight="1" x14ac:dyDescent="0.2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 spans="1:26" ht="15.75" customHeight="1" x14ac:dyDescent="0.2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 spans="1:26" ht="15.75" customHeight="1" x14ac:dyDescent="0.2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 spans="1:26" ht="15.75" customHeight="1" x14ac:dyDescent="0.2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 spans="1:26" ht="15.75" customHeight="1" x14ac:dyDescent="0.2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 spans="1:26" ht="15.75" customHeight="1" x14ac:dyDescent="0.2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 spans="1:26" ht="15.75" customHeight="1" x14ac:dyDescent="0.2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 spans="1:26" ht="15.75" customHeight="1" x14ac:dyDescent="0.2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 spans="1:26" ht="15.75" customHeight="1" x14ac:dyDescent="0.2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 spans="1:26" ht="15.75" customHeight="1" x14ac:dyDescent="0.2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 spans="1:26" ht="15.75" customHeight="1" x14ac:dyDescent="0.2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 spans="1:26" ht="15.75" customHeight="1" x14ac:dyDescent="0.2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 spans="1:26" ht="15.75" customHeight="1" x14ac:dyDescent="0.2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 spans="1:26" ht="15.75" customHeight="1" x14ac:dyDescent="0.2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 spans="1:26" ht="15.75" customHeight="1" x14ac:dyDescent="0.2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 spans="1:26" ht="15.75" customHeight="1" x14ac:dyDescent="0.2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 spans="1:26" ht="15.75" customHeight="1" x14ac:dyDescent="0.2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 spans="1:26" ht="15.75" customHeight="1" x14ac:dyDescent="0.2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 spans="1:26" ht="15.75" customHeight="1" x14ac:dyDescent="0.2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 spans="1:26" ht="15.75" customHeight="1" x14ac:dyDescent="0.2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 spans="1:26" ht="15.75" customHeight="1" x14ac:dyDescent="0.2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 spans="1:26" ht="15.75" customHeight="1" x14ac:dyDescent="0.2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 spans="1:26" ht="15.75" customHeight="1" x14ac:dyDescent="0.2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 spans="1:26" ht="15.75" customHeight="1" x14ac:dyDescent="0.2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 spans="1:26" ht="15.75" customHeight="1" x14ac:dyDescent="0.2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 spans="1:26" ht="15.75" customHeight="1" x14ac:dyDescent="0.2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 spans="1:26" ht="15.75" customHeight="1" x14ac:dyDescent="0.2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 spans="1:26" ht="15.75" customHeight="1" x14ac:dyDescent="0.2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 spans="1:26" ht="15.75" customHeight="1" x14ac:dyDescent="0.2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 spans="1:26" ht="15.75" customHeight="1" x14ac:dyDescent="0.2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 spans="1:26" ht="15.75" customHeight="1" x14ac:dyDescent="0.2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 spans="1:26" ht="15.75" customHeight="1" x14ac:dyDescent="0.2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 spans="1:26" ht="15.75" customHeight="1" x14ac:dyDescent="0.2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 spans="1:26" ht="15.75" customHeight="1" x14ac:dyDescent="0.2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 spans="1:26" ht="15.75" customHeight="1" x14ac:dyDescent="0.2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 spans="1:26" ht="15.75" customHeight="1" x14ac:dyDescent="0.2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 spans="1:26" ht="15.75" customHeight="1" x14ac:dyDescent="0.2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 spans="1:26" ht="15.75" customHeight="1" x14ac:dyDescent="0.2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 spans="1:26" ht="15.75" customHeight="1" x14ac:dyDescent="0.2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 spans="1:26" ht="15.75" customHeight="1" x14ac:dyDescent="0.2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 spans="1:26" ht="15.75" customHeight="1" x14ac:dyDescent="0.2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 spans="1:26" ht="15.75" customHeight="1" x14ac:dyDescent="0.2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 spans="1:26" ht="15.75" customHeight="1" x14ac:dyDescent="0.2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 spans="1:26" ht="15.75" customHeight="1" x14ac:dyDescent="0.2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 spans="1:26" ht="15.75" customHeight="1" x14ac:dyDescent="0.2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 spans="1:26" ht="15.75" customHeight="1" x14ac:dyDescent="0.2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 spans="1:26" ht="15.75" customHeight="1" x14ac:dyDescent="0.2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 spans="1:26" ht="15.75" customHeight="1" x14ac:dyDescent="0.2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 spans="1:26" ht="15.75" customHeight="1" x14ac:dyDescent="0.2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 spans="1:26" ht="15.75" customHeight="1" x14ac:dyDescent="0.2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 spans="1:26" ht="15.75" customHeight="1" x14ac:dyDescent="0.2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 spans="1:26" ht="15.75" customHeight="1" x14ac:dyDescent="0.2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 spans="1:26" ht="15.75" customHeight="1" x14ac:dyDescent="0.2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 spans="1:26" ht="15.75" customHeight="1" x14ac:dyDescent="0.2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 spans="1:26" ht="15.75" customHeight="1" x14ac:dyDescent="0.2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 spans="1:26" ht="15.75" customHeight="1" x14ac:dyDescent="0.2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 spans="1:26" ht="15.75" customHeight="1" x14ac:dyDescent="0.2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 spans="1:26" ht="15.75" customHeight="1" x14ac:dyDescent="0.2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 spans="1:26" ht="15.75" customHeight="1" x14ac:dyDescent="0.2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 spans="1:26" ht="15.75" customHeight="1" x14ac:dyDescent="0.2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 spans="1:26" ht="15.75" customHeight="1" x14ac:dyDescent="0.2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 spans="1:26" ht="15.75" customHeight="1" x14ac:dyDescent="0.2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 spans="1:26" ht="15.75" customHeight="1" x14ac:dyDescent="0.2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 spans="1:26" ht="15.75" customHeight="1" x14ac:dyDescent="0.2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 spans="1:26" ht="15.75" customHeight="1" x14ac:dyDescent="0.2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 spans="1:26" ht="15.75" customHeight="1" x14ac:dyDescent="0.2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 spans="1:26" ht="15.75" customHeight="1" x14ac:dyDescent="0.2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 spans="1:26" ht="15.75" customHeight="1" x14ac:dyDescent="0.2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 spans="1:26" ht="15.75" customHeight="1" x14ac:dyDescent="0.2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 spans="1:26" ht="15.75" customHeight="1" x14ac:dyDescent="0.2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 spans="1:26" ht="15.75" customHeight="1" x14ac:dyDescent="0.2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 spans="1:26" ht="15.75" customHeight="1" x14ac:dyDescent="0.2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 spans="1:26" ht="15.75" customHeight="1" x14ac:dyDescent="0.2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 spans="1:26" ht="15.75" customHeight="1" x14ac:dyDescent="0.2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 spans="1:26" ht="15.75" customHeight="1" x14ac:dyDescent="0.2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 spans="1:26" ht="15.75" customHeight="1" x14ac:dyDescent="0.2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 spans="1:26" ht="15.75" customHeight="1" x14ac:dyDescent="0.2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 spans="1:26" ht="15.75" customHeight="1" x14ac:dyDescent="0.2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 spans="1:26" ht="15.75" customHeight="1" x14ac:dyDescent="0.2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 spans="1:26" ht="15.75" customHeight="1" x14ac:dyDescent="0.2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 spans="1:26" ht="15.75" customHeight="1" x14ac:dyDescent="0.2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 spans="1:26" ht="15.75" customHeight="1" x14ac:dyDescent="0.2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 spans="1:26" ht="15.75" customHeight="1" x14ac:dyDescent="0.2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 spans="1:26" ht="15.75" customHeight="1" x14ac:dyDescent="0.2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 spans="1:26" ht="15.75" customHeight="1" x14ac:dyDescent="0.2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 spans="1:26" ht="15.75" customHeight="1" x14ac:dyDescent="0.2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 spans="1:26" ht="15.75" customHeight="1" x14ac:dyDescent="0.2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 spans="1:26" ht="15.75" customHeight="1" x14ac:dyDescent="0.2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 spans="1:26" ht="15.75" customHeight="1" x14ac:dyDescent="0.2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 spans="1:26" ht="15.75" customHeight="1" x14ac:dyDescent="0.2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 spans="1:26" ht="15.75" customHeight="1" x14ac:dyDescent="0.2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 spans="1:26" ht="15.75" customHeight="1" x14ac:dyDescent="0.2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 spans="1:26" ht="15.75" customHeight="1" x14ac:dyDescent="0.2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 spans="1:26" ht="15.75" customHeight="1" x14ac:dyDescent="0.2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 spans="1:26" ht="15.75" customHeight="1" x14ac:dyDescent="0.2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 spans="1:26" ht="15.75" customHeight="1" x14ac:dyDescent="0.2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 spans="1:26" ht="15.75" customHeight="1" x14ac:dyDescent="0.2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 spans="1:26" ht="15.75" customHeight="1" x14ac:dyDescent="0.2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 spans="1:26" ht="15.75" customHeight="1" x14ac:dyDescent="0.2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 spans="1:26" ht="15.75" customHeight="1" x14ac:dyDescent="0.2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 spans="1:26" ht="15.75" customHeight="1" x14ac:dyDescent="0.2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 spans="1:26" ht="15.75" customHeight="1" x14ac:dyDescent="0.2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 spans="1:26" ht="15.75" customHeight="1" x14ac:dyDescent="0.2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 spans="1:26" ht="15.75" customHeight="1" x14ac:dyDescent="0.2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 spans="1:26" ht="15.75" customHeight="1" x14ac:dyDescent="0.2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 spans="1:26" ht="15.75" customHeight="1" x14ac:dyDescent="0.2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 spans="1:26" ht="15.75" customHeight="1" x14ac:dyDescent="0.2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 spans="1:26" ht="15.75" customHeight="1" x14ac:dyDescent="0.2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 spans="1:26" ht="15.75" customHeight="1" x14ac:dyDescent="0.2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 spans="1:26" ht="15.75" customHeight="1" x14ac:dyDescent="0.2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 spans="1:26" ht="15.75" customHeight="1" x14ac:dyDescent="0.2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 spans="1:26" ht="15.75" customHeight="1" x14ac:dyDescent="0.2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 spans="1:26" ht="15.75" customHeight="1" x14ac:dyDescent="0.2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 spans="1:26" ht="15.75" customHeight="1" x14ac:dyDescent="0.2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 spans="1:26" ht="15.75" customHeight="1" x14ac:dyDescent="0.2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 spans="1:26" ht="15.75" customHeight="1" x14ac:dyDescent="0.2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 spans="1:26" ht="15.75" customHeight="1" x14ac:dyDescent="0.2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 spans="1:26" ht="15.75" customHeight="1" x14ac:dyDescent="0.2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 spans="1:26" ht="15.75" customHeight="1" x14ac:dyDescent="0.2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 spans="1:26" ht="15.75" customHeight="1" x14ac:dyDescent="0.2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 spans="1:26" ht="15.75" customHeight="1" x14ac:dyDescent="0.2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 spans="1:26" ht="15.75" customHeight="1" x14ac:dyDescent="0.2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 spans="1:26" ht="15.75" customHeight="1" x14ac:dyDescent="0.2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 spans="1:26" ht="15.75" customHeight="1" x14ac:dyDescent="0.2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 spans="1:26" ht="15.75" customHeight="1" x14ac:dyDescent="0.2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 spans="1:26" ht="15.75" customHeight="1" x14ac:dyDescent="0.2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 spans="1:26" ht="15.75" customHeight="1" x14ac:dyDescent="0.2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 spans="1:26" ht="15.75" customHeight="1" x14ac:dyDescent="0.2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 spans="1:26" ht="15.75" customHeight="1" x14ac:dyDescent="0.2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 spans="1:26" ht="15.75" customHeight="1" x14ac:dyDescent="0.2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 spans="1:26" ht="15.75" customHeight="1" x14ac:dyDescent="0.2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 spans="1:26" ht="15.75" customHeight="1" x14ac:dyDescent="0.2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 spans="1:26" ht="15.75" customHeight="1" x14ac:dyDescent="0.2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 spans="1:26" ht="15.75" customHeight="1" x14ac:dyDescent="0.2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 spans="1:26" ht="15.75" customHeight="1" x14ac:dyDescent="0.2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 spans="1:26" ht="15.75" customHeight="1" x14ac:dyDescent="0.2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 spans="1:26" ht="15.75" customHeight="1" x14ac:dyDescent="0.2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 spans="1:26" ht="15.75" customHeight="1" x14ac:dyDescent="0.2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 spans="1:26" ht="15.75" customHeight="1" x14ac:dyDescent="0.2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 spans="1:26" ht="15.75" customHeight="1" x14ac:dyDescent="0.2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 spans="1:26" ht="15.75" customHeight="1" x14ac:dyDescent="0.2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 spans="1:26" ht="15.75" customHeight="1" x14ac:dyDescent="0.2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 spans="1:26" ht="15.75" customHeight="1" x14ac:dyDescent="0.2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 spans="1:26" ht="15.75" customHeight="1" x14ac:dyDescent="0.2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 spans="1:26" ht="15.75" customHeight="1" x14ac:dyDescent="0.2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 spans="1:26" ht="15.75" customHeight="1" x14ac:dyDescent="0.2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 spans="1:26" ht="15.75" customHeight="1" x14ac:dyDescent="0.2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 spans="1:26" ht="15.75" customHeight="1" x14ac:dyDescent="0.2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 spans="1:26" ht="15.75" customHeight="1" x14ac:dyDescent="0.2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 spans="1:26" ht="15.75" customHeight="1" x14ac:dyDescent="0.2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 spans="1:26" ht="15.75" customHeight="1" x14ac:dyDescent="0.2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 spans="1:26" ht="15.75" customHeight="1" x14ac:dyDescent="0.2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 spans="1:26" ht="15.75" customHeight="1" x14ac:dyDescent="0.2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 spans="1:26" ht="15.75" customHeight="1" x14ac:dyDescent="0.2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 spans="1:26" ht="15.75" customHeight="1" x14ac:dyDescent="0.2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 spans="1:26" ht="15.75" customHeight="1" x14ac:dyDescent="0.2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 spans="1:26" ht="15.75" customHeight="1" x14ac:dyDescent="0.2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 spans="1:26" ht="15.75" customHeight="1" x14ac:dyDescent="0.2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 spans="1:26" ht="15.75" customHeight="1" x14ac:dyDescent="0.2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 spans="1:26" ht="15.75" customHeight="1" x14ac:dyDescent="0.2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 spans="1:26" ht="15.75" customHeight="1" x14ac:dyDescent="0.2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 spans="1:26" ht="15.75" customHeight="1" x14ac:dyDescent="0.2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 spans="1:26" ht="15.75" customHeight="1" x14ac:dyDescent="0.2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 spans="1:26" ht="15.75" customHeight="1" x14ac:dyDescent="0.2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 spans="1:26" ht="15.75" customHeight="1" x14ac:dyDescent="0.2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 spans="1:26" ht="15.75" customHeight="1" x14ac:dyDescent="0.2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 spans="1:26" ht="15.75" customHeight="1" x14ac:dyDescent="0.2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 spans="1:26" ht="15.75" customHeight="1" x14ac:dyDescent="0.2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 spans="1:26" ht="15.75" customHeight="1" x14ac:dyDescent="0.2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 spans="1:26" ht="15.75" customHeight="1" x14ac:dyDescent="0.2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 spans="1:26" ht="15.75" customHeight="1" x14ac:dyDescent="0.2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 spans="1:26" ht="15.75" customHeight="1" x14ac:dyDescent="0.2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 spans="1:26" ht="15.75" customHeight="1" x14ac:dyDescent="0.2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 spans="1:26" ht="15.75" customHeight="1" x14ac:dyDescent="0.2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 spans="1:26" ht="15.75" customHeight="1" x14ac:dyDescent="0.2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 spans="1:26" ht="15.75" customHeight="1" x14ac:dyDescent="0.2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 spans="1:26" ht="15.75" customHeight="1" x14ac:dyDescent="0.2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 spans="1:26" ht="15.75" customHeight="1" x14ac:dyDescent="0.2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 spans="1:26" ht="15.75" customHeight="1" x14ac:dyDescent="0.2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 spans="1:26" ht="15.75" customHeight="1" x14ac:dyDescent="0.2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 spans="1:26" ht="15.75" customHeight="1" x14ac:dyDescent="0.2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 spans="1:26" ht="15.75" customHeight="1" x14ac:dyDescent="0.2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 spans="1:26" ht="15.75" customHeight="1" x14ac:dyDescent="0.2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 spans="1:26" ht="15.75" customHeight="1" x14ac:dyDescent="0.2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 spans="1:26" ht="15.75" customHeight="1" x14ac:dyDescent="0.2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 spans="1:26" ht="15.75" customHeight="1" x14ac:dyDescent="0.2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 spans="1:26" ht="15.75" customHeight="1" x14ac:dyDescent="0.2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 spans="1:26" ht="15.75" customHeight="1" x14ac:dyDescent="0.2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 spans="1:26" ht="15.75" customHeight="1" x14ac:dyDescent="0.2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 spans="1:26" ht="15.75" customHeight="1" x14ac:dyDescent="0.2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 spans="1:26" ht="15.75" customHeight="1" x14ac:dyDescent="0.2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 spans="1:26" ht="15.75" customHeight="1" x14ac:dyDescent="0.2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 spans="1:26" ht="15.75" customHeight="1" x14ac:dyDescent="0.2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 spans="1:26" ht="15.75" customHeight="1" x14ac:dyDescent="0.2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 spans="1:26" ht="15.75" customHeight="1" x14ac:dyDescent="0.2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 spans="1:26" ht="15.75" customHeight="1" x14ac:dyDescent="0.2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 spans="1:26" ht="15.75" customHeight="1" x14ac:dyDescent="0.2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 spans="1:26" ht="15.75" customHeight="1" x14ac:dyDescent="0.2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 spans="1:26" ht="15.75" customHeight="1" x14ac:dyDescent="0.2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 spans="1:26" ht="15.75" customHeight="1" x14ac:dyDescent="0.2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 spans="1:26" ht="15.75" customHeight="1" x14ac:dyDescent="0.2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 spans="1:26" ht="15.75" customHeight="1" x14ac:dyDescent="0.2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 spans="1:26" ht="15.75" customHeight="1" x14ac:dyDescent="0.2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 spans="1:26" ht="15.75" customHeight="1" x14ac:dyDescent="0.2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 spans="1:26" ht="15.75" customHeight="1" x14ac:dyDescent="0.2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 spans="1:26" ht="15.75" customHeight="1" x14ac:dyDescent="0.2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 spans="1:26" ht="15.75" customHeight="1" x14ac:dyDescent="0.2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 spans="1:26" ht="15.75" customHeight="1" x14ac:dyDescent="0.2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 spans="1:26" ht="15.75" customHeight="1" x14ac:dyDescent="0.2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 spans="1:26" ht="15.75" customHeight="1" x14ac:dyDescent="0.2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 spans="1:26" ht="15.75" customHeight="1" x14ac:dyDescent="0.2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 spans="1:26" ht="15.75" customHeight="1" x14ac:dyDescent="0.2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 spans="1:26" ht="15.75" customHeight="1" x14ac:dyDescent="0.2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 spans="1:26" ht="15.75" customHeight="1" x14ac:dyDescent="0.2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 spans="1:26" ht="15.75" customHeight="1" x14ac:dyDescent="0.2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 spans="1:26" ht="15.75" customHeight="1" x14ac:dyDescent="0.2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 spans="1:26" ht="15.75" customHeight="1" x14ac:dyDescent="0.2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 spans="1:26" ht="15.75" customHeight="1" x14ac:dyDescent="0.2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 spans="1:26" ht="15.75" customHeight="1" x14ac:dyDescent="0.2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 spans="1:26" ht="15.75" customHeight="1" x14ac:dyDescent="0.2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 spans="1:26" ht="15.75" customHeight="1" x14ac:dyDescent="0.2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 spans="1:26" ht="15.75" customHeight="1" x14ac:dyDescent="0.2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 spans="1:26" ht="15.75" customHeight="1" x14ac:dyDescent="0.2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 spans="1:26" ht="15.75" customHeight="1" x14ac:dyDescent="0.2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 spans="1:26" ht="15.75" customHeight="1" x14ac:dyDescent="0.2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 spans="1:26" ht="15.75" customHeight="1" x14ac:dyDescent="0.2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 spans="1:26" ht="15.75" customHeight="1" x14ac:dyDescent="0.2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 spans="1:26" ht="15.75" customHeight="1" x14ac:dyDescent="0.2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 spans="1:26" ht="15.75" customHeight="1" x14ac:dyDescent="0.2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 spans="1:26" ht="15.75" customHeight="1" x14ac:dyDescent="0.2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 spans="1:26" ht="15.75" customHeight="1" x14ac:dyDescent="0.2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 spans="1:26" ht="15.75" customHeight="1" x14ac:dyDescent="0.2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 spans="1:26" ht="15.75" customHeight="1" x14ac:dyDescent="0.2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 spans="1:26" ht="15.75" customHeight="1" x14ac:dyDescent="0.2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 spans="1:26" ht="15.75" customHeight="1" x14ac:dyDescent="0.2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 spans="1:26" ht="15.75" customHeight="1" x14ac:dyDescent="0.2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 spans="1:26" ht="15.75" customHeight="1" x14ac:dyDescent="0.2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 spans="1:26" ht="15.75" customHeight="1" x14ac:dyDescent="0.2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 spans="1:26" ht="15.75" customHeight="1" x14ac:dyDescent="0.2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 spans="1:26" ht="15.75" customHeight="1" x14ac:dyDescent="0.2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 spans="1:26" ht="15.75" customHeight="1" x14ac:dyDescent="0.2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 spans="1:26" ht="15.75" customHeight="1" x14ac:dyDescent="0.2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 spans="1:26" ht="15.75" customHeight="1" x14ac:dyDescent="0.2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 spans="1:26" ht="15.75" customHeight="1" x14ac:dyDescent="0.2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 spans="1:26" ht="15.75" customHeight="1" x14ac:dyDescent="0.2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 spans="1:26" ht="15.75" customHeight="1" x14ac:dyDescent="0.2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 spans="1:26" ht="15.75" customHeight="1" x14ac:dyDescent="0.2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 spans="1:26" ht="15.75" customHeight="1" x14ac:dyDescent="0.2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 spans="1:26" ht="15.75" customHeight="1" x14ac:dyDescent="0.2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 spans="1:26" ht="15.75" customHeight="1" x14ac:dyDescent="0.2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 spans="1:26" ht="15.75" customHeight="1" x14ac:dyDescent="0.2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 spans="1:26" ht="15.75" customHeight="1" x14ac:dyDescent="0.2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 spans="1:26" ht="15.75" customHeight="1" x14ac:dyDescent="0.2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 spans="1:26" ht="15.75" customHeight="1" x14ac:dyDescent="0.2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 spans="1:26" ht="15.75" customHeight="1" x14ac:dyDescent="0.2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 spans="1:26" ht="15.75" customHeight="1" x14ac:dyDescent="0.2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 spans="1:26" ht="15.75" customHeight="1" x14ac:dyDescent="0.2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 spans="1:26" ht="15.75" customHeight="1" x14ac:dyDescent="0.2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 spans="1:26" ht="15.75" customHeight="1" x14ac:dyDescent="0.2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 spans="1:26" ht="15.75" customHeight="1" x14ac:dyDescent="0.2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 spans="1:26" ht="15.75" customHeight="1" x14ac:dyDescent="0.2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 spans="1:26" ht="15.75" customHeight="1" x14ac:dyDescent="0.2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 spans="1:26" ht="15.75" customHeight="1" x14ac:dyDescent="0.2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 spans="1:26" ht="15.75" customHeight="1" x14ac:dyDescent="0.2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 spans="1:26" ht="15.75" customHeight="1" x14ac:dyDescent="0.2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 spans="1:26" ht="15.75" customHeight="1" x14ac:dyDescent="0.2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 spans="1:26" ht="15.75" customHeight="1" x14ac:dyDescent="0.2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 spans="1:26" ht="15.75" customHeight="1" x14ac:dyDescent="0.2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 spans="1:26" ht="15.75" customHeight="1" x14ac:dyDescent="0.2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 spans="1:26" ht="15.75" customHeight="1" x14ac:dyDescent="0.2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 spans="1:26" ht="15.75" customHeight="1" x14ac:dyDescent="0.2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 spans="1:26" ht="15.75" customHeight="1" x14ac:dyDescent="0.2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 spans="1:26" ht="15.75" customHeight="1" x14ac:dyDescent="0.2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 spans="1:26" ht="15.75" customHeight="1" x14ac:dyDescent="0.2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 spans="1:26" ht="15.75" customHeight="1" x14ac:dyDescent="0.2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 spans="1:26" ht="15.75" customHeight="1" x14ac:dyDescent="0.2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 spans="1:26" ht="15.75" customHeight="1" x14ac:dyDescent="0.2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 spans="1:26" ht="15.75" customHeight="1" x14ac:dyDescent="0.2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 spans="1:26" ht="15.75" customHeight="1" x14ac:dyDescent="0.2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 spans="1:26" ht="15.75" customHeight="1" x14ac:dyDescent="0.2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 spans="1:26" ht="15.75" customHeight="1" x14ac:dyDescent="0.2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 spans="1:26" ht="15.75" customHeight="1" x14ac:dyDescent="0.2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 spans="1:26" ht="15.75" customHeight="1" x14ac:dyDescent="0.2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 spans="1:26" ht="15.75" customHeight="1" x14ac:dyDescent="0.2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 spans="1:26" ht="15.75" customHeight="1" x14ac:dyDescent="0.2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 spans="1:26" ht="15.75" customHeight="1" x14ac:dyDescent="0.2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 spans="1:26" ht="15.75" customHeight="1" x14ac:dyDescent="0.2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 spans="1:26" ht="15.75" customHeight="1" x14ac:dyDescent="0.2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 spans="1:26" ht="15.75" customHeight="1" x14ac:dyDescent="0.2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 spans="1:26" ht="15.75" customHeight="1" x14ac:dyDescent="0.2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 spans="1:26" ht="15.75" customHeight="1" x14ac:dyDescent="0.2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 spans="1:26" ht="15.75" customHeight="1" x14ac:dyDescent="0.2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 spans="1:26" ht="15.75" customHeight="1" x14ac:dyDescent="0.2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 spans="1:26" ht="15.75" customHeight="1" x14ac:dyDescent="0.2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 spans="1:26" ht="15.75" customHeight="1" x14ac:dyDescent="0.2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 spans="1:26" ht="15.75" customHeight="1" x14ac:dyDescent="0.2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 spans="1:26" ht="15.75" customHeight="1" x14ac:dyDescent="0.2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 spans="1:26" ht="15.75" customHeight="1" x14ac:dyDescent="0.2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 spans="1:26" ht="15.75" customHeight="1" x14ac:dyDescent="0.2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 spans="1:26" ht="15.75" customHeight="1" x14ac:dyDescent="0.2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 spans="1:26" ht="15.75" customHeight="1" x14ac:dyDescent="0.2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 spans="1:26" ht="15.75" customHeight="1" x14ac:dyDescent="0.2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 spans="1:26" ht="15.75" customHeight="1" x14ac:dyDescent="0.2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 spans="1:26" ht="15.75" customHeight="1" x14ac:dyDescent="0.2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 spans="1:26" ht="15.75" customHeight="1" x14ac:dyDescent="0.2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 spans="1:26" ht="15.75" customHeight="1" x14ac:dyDescent="0.2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 spans="1:26" ht="15.75" customHeight="1" x14ac:dyDescent="0.2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 spans="1:26" ht="15.75" customHeight="1" x14ac:dyDescent="0.2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 spans="1:26" ht="15.75" customHeight="1" x14ac:dyDescent="0.2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 spans="1:26" ht="15.75" customHeight="1" x14ac:dyDescent="0.2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 spans="1:26" ht="15.75" customHeight="1" x14ac:dyDescent="0.2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 spans="1:26" ht="15.75" customHeight="1" x14ac:dyDescent="0.2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 spans="1:26" ht="15.75" customHeight="1" x14ac:dyDescent="0.2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 spans="1:26" ht="15.75" customHeight="1" x14ac:dyDescent="0.2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 spans="1:26" ht="15.75" customHeight="1" x14ac:dyDescent="0.2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 spans="1:26" ht="15.75" customHeight="1" x14ac:dyDescent="0.2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 spans="1:26" ht="15.75" customHeight="1" x14ac:dyDescent="0.2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 spans="1:26" ht="15.75" customHeight="1" x14ac:dyDescent="0.2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 spans="1:26" ht="15.75" customHeight="1" x14ac:dyDescent="0.2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 spans="1:26" ht="15.75" customHeight="1" x14ac:dyDescent="0.2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 spans="1:26" ht="15.75" customHeight="1" x14ac:dyDescent="0.2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 spans="1:26" ht="15.75" customHeight="1" x14ac:dyDescent="0.2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 spans="1:26" ht="15.75" customHeight="1" x14ac:dyDescent="0.2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 spans="1:26" ht="15.75" customHeight="1" x14ac:dyDescent="0.2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 spans="1:26" ht="15.75" customHeight="1" x14ac:dyDescent="0.2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 spans="1:26" ht="15.75" customHeight="1" x14ac:dyDescent="0.2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 spans="1:26" ht="15.75" customHeight="1" x14ac:dyDescent="0.2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 spans="1:26" ht="15.75" customHeight="1" x14ac:dyDescent="0.2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 spans="1:26" ht="15.75" customHeight="1" x14ac:dyDescent="0.2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 spans="1:26" ht="15.75" customHeight="1" x14ac:dyDescent="0.2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 spans="1:26" ht="15.75" customHeight="1" x14ac:dyDescent="0.2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 spans="1:26" ht="15.75" customHeight="1" x14ac:dyDescent="0.2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 spans="1:26" ht="15.75" customHeight="1" x14ac:dyDescent="0.2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 spans="1:26" ht="15.75" customHeight="1" x14ac:dyDescent="0.2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 spans="1:26" ht="15.75" customHeight="1" x14ac:dyDescent="0.2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 spans="1:26" ht="15.75" customHeight="1" x14ac:dyDescent="0.2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 spans="1:26" ht="15.75" customHeight="1" x14ac:dyDescent="0.2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 spans="1:26" ht="15.75" customHeight="1" x14ac:dyDescent="0.2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 spans="1:26" ht="15.75" customHeight="1" x14ac:dyDescent="0.2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 spans="1:26" ht="15.75" customHeight="1" x14ac:dyDescent="0.2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 spans="1:26" ht="15.75" customHeight="1" x14ac:dyDescent="0.2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 spans="1:26" ht="15.75" customHeight="1" x14ac:dyDescent="0.2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 spans="1:26" ht="15.75" customHeight="1" x14ac:dyDescent="0.2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 spans="1:26" ht="15.75" customHeight="1" x14ac:dyDescent="0.2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 spans="1:26" ht="15.75" customHeight="1" x14ac:dyDescent="0.2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 spans="1:26" ht="15.75" customHeight="1" x14ac:dyDescent="0.2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 spans="1:26" ht="15.75" customHeight="1" x14ac:dyDescent="0.2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 spans="1:26" ht="15.75" customHeight="1" x14ac:dyDescent="0.2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 spans="1:26" ht="15.75" customHeight="1" x14ac:dyDescent="0.2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 spans="1:26" ht="15.75" customHeight="1" x14ac:dyDescent="0.2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 spans="1:26" ht="15.75" customHeight="1" x14ac:dyDescent="0.2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 spans="1:26" ht="15.75" customHeight="1" x14ac:dyDescent="0.2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 spans="1:26" ht="15.75" customHeight="1" x14ac:dyDescent="0.2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 spans="1:26" ht="15.75" customHeight="1" x14ac:dyDescent="0.2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 spans="1:26" ht="15.75" customHeight="1" x14ac:dyDescent="0.2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 spans="1:26" ht="15.75" customHeight="1" x14ac:dyDescent="0.2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 spans="1:26" ht="15.75" customHeight="1" x14ac:dyDescent="0.2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 spans="1:26" ht="15.75" customHeight="1" x14ac:dyDescent="0.2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 spans="1:26" ht="15.75" customHeight="1" x14ac:dyDescent="0.2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 spans="1:26" ht="15.75" customHeight="1" x14ac:dyDescent="0.2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 spans="1:26" ht="15.75" customHeight="1" x14ac:dyDescent="0.2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 spans="1:26" ht="15.75" customHeight="1" x14ac:dyDescent="0.2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 spans="1:26" ht="15.75" customHeight="1" x14ac:dyDescent="0.2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 spans="1:26" ht="15.75" customHeight="1" x14ac:dyDescent="0.2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 spans="1:26" ht="15.75" customHeight="1" x14ac:dyDescent="0.2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 spans="1:26" ht="15.75" customHeight="1" x14ac:dyDescent="0.2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 spans="1:26" ht="15.75" customHeight="1" x14ac:dyDescent="0.2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 spans="1:26" ht="15.75" customHeight="1" x14ac:dyDescent="0.2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 spans="1:26" ht="15.75" customHeight="1" x14ac:dyDescent="0.2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 spans="1:26" ht="15.75" customHeight="1" x14ac:dyDescent="0.2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 spans="1:26" ht="15.75" customHeight="1" x14ac:dyDescent="0.2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 spans="1:26" ht="15.75" customHeight="1" x14ac:dyDescent="0.2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 spans="1:26" ht="15.75" customHeight="1" x14ac:dyDescent="0.2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 spans="1:26" ht="15.75" customHeight="1" x14ac:dyDescent="0.2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 spans="1:26" ht="15.75" customHeight="1" x14ac:dyDescent="0.2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 spans="1:26" ht="15.75" customHeight="1" x14ac:dyDescent="0.2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 spans="1:26" ht="15.75" customHeight="1" x14ac:dyDescent="0.2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 spans="1:26" ht="15.75" customHeight="1" x14ac:dyDescent="0.2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 spans="1:26" ht="15.75" customHeight="1" x14ac:dyDescent="0.2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 spans="1:26" ht="15.75" customHeight="1" x14ac:dyDescent="0.2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 spans="1:26" ht="15.75" customHeight="1" x14ac:dyDescent="0.2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 spans="1:26" ht="15.75" customHeight="1" x14ac:dyDescent="0.2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</row>
    <row r="961" spans="1:26" ht="15.75" customHeight="1" x14ac:dyDescent="0.2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</row>
    <row r="962" spans="1:26" ht="15.75" customHeight="1" x14ac:dyDescent="0.2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 spans="1:26" ht="15.75" customHeight="1" x14ac:dyDescent="0.2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</row>
    <row r="964" spans="1:26" ht="15.75" customHeight="1" x14ac:dyDescent="0.2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</row>
    <row r="965" spans="1:26" ht="15.75" customHeight="1" x14ac:dyDescent="0.2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</row>
    <row r="966" spans="1:26" ht="15.75" customHeight="1" x14ac:dyDescent="0.2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</row>
    <row r="967" spans="1:26" ht="15.75" customHeight="1" x14ac:dyDescent="0.2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</row>
    <row r="968" spans="1:26" ht="15.75" customHeight="1" x14ac:dyDescent="0.2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</row>
    <row r="969" spans="1:26" ht="15.75" customHeight="1" x14ac:dyDescent="0.2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</row>
    <row r="970" spans="1:26" ht="15.75" customHeight="1" x14ac:dyDescent="0.2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</row>
    <row r="971" spans="1:26" ht="15.75" customHeight="1" x14ac:dyDescent="0.2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</row>
    <row r="972" spans="1:26" ht="15.75" customHeight="1" x14ac:dyDescent="0.2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</row>
    <row r="973" spans="1:26" ht="15.75" customHeight="1" x14ac:dyDescent="0.2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</row>
    <row r="974" spans="1:26" ht="15.75" customHeight="1" x14ac:dyDescent="0.2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</row>
    <row r="975" spans="1:26" ht="15.75" customHeight="1" x14ac:dyDescent="0.2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</row>
    <row r="976" spans="1:26" ht="15.75" customHeight="1" x14ac:dyDescent="0.2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</row>
    <row r="977" spans="1:26" ht="15.75" customHeight="1" x14ac:dyDescent="0.2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</row>
    <row r="978" spans="1:26" ht="15.75" customHeight="1" x14ac:dyDescent="0.2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</row>
    <row r="979" spans="1:26" ht="15.75" customHeight="1" x14ac:dyDescent="0.2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</row>
    <row r="980" spans="1:26" ht="15.75" customHeight="1" x14ac:dyDescent="0.2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</row>
    <row r="981" spans="1:26" ht="15.75" customHeight="1" x14ac:dyDescent="0.2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</row>
    <row r="982" spans="1:26" ht="15.75" customHeight="1" x14ac:dyDescent="0.2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</row>
    <row r="983" spans="1:26" ht="15.75" customHeight="1" x14ac:dyDescent="0.2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</row>
    <row r="984" spans="1:26" ht="15.75" customHeight="1" x14ac:dyDescent="0.2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</row>
    <row r="985" spans="1:26" ht="15.75" customHeight="1" x14ac:dyDescent="0.2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</row>
    <row r="986" spans="1:26" ht="15.75" customHeight="1" x14ac:dyDescent="0.2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</row>
    <row r="987" spans="1:26" ht="15.75" customHeight="1" x14ac:dyDescent="0.2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</row>
    <row r="988" spans="1:26" ht="15.75" customHeight="1" x14ac:dyDescent="0.2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</row>
    <row r="989" spans="1:26" ht="15.75" customHeight="1" x14ac:dyDescent="0.2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</row>
    <row r="990" spans="1:26" ht="15.75" customHeight="1" x14ac:dyDescent="0.2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</row>
    <row r="991" spans="1:26" ht="15.75" customHeight="1" x14ac:dyDescent="0.2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</row>
    <row r="992" spans="1:26" ht="15.75" customHeight="1" x14ac:dyDescent="0.2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</row>
    <row r="993" spans="1:26" ht="15.75" customHeight="1" x14ac:dyDescent="0.2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</row>
    <row r="994" spans="1:26" ht="15.75" customHeight="1" x14ac:dyDescent="0.2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</row>
    <row r="995" spans="1:26" ht="15.75" customHeight="1" x14ac:dyDescent="0.2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</row>
    <row r="996" spans="1:26" ht="15.75" customHeight="1" x14ac:dyDescent="0.2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</row>
    <row r="997" spans="1:26" ht="15.75" customHeight="1" x14ac:dyDescent="0.2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</row>
    <row r="998" spans="1:26" ht="15.75" customHeight="1" x14ac:dyDescent="0.2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</row>
    <row r="999" spans="1:26" ht="15.75" customHeight="1" x14ac:dyDescent="0.2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</row>
    <row r="1000" spans="1:26" ht="15.75" customHeight="1" x14ac:dyDescent="0.2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</row>
  </sheetData>
  <mergeCells count="2">
    <mergeCell ref="B2:C2"/>
    <mergeCell ref="E2:O2"/>
  </mergeCells>
  <pageMargins left="0.7" right="0.7" top="0.75" bottom="0.75" header="0" footer="0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8AF69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2.7109375" customWidth="1"/>
    <col min="2" max="2" width="10.7109375" customWidth="1"/>
    <col min="3" max="3" width="9.28515625" customWidth="1"/>
    <col min="4" max="4" width="10" customWidth="1"/>
    <col min="5" max="6" width="9.28515625" customWidth="1"/>
    <col min="7" max="7" width="10.28515625" customWidth="1"/>
    <col min="8" max="26" width="9.28515625" customWidth="1"/>
  </cols>
  <sheetData>
    <row r="1" spans="1:26" x14ac:dyDescent="0.25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ht="30" x14ac:dyDescent="0.25">
      <c r="A2" s="127"/>
      <c r="B2" s="295" t="s">
        <v>347</v>
      </c>
      <c r="C2" s="365" t="s">
        <v>348</v>
      </c>
      <c r="D2" s="366"/>
      <c r="E2" s="365" t="s">
        <v>349</v>
      </c>
      <c r="F2" s="366"/>
      <c r="G2" s="296" t="s">
        <v>350</v>
      </c>
      <c r="H2" s="296" t="s">
        <v>351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ht="45" x14ac:dyDescent="0.25">
      <c r="A3" s="127"/>
      <c r="B3" s="295" t="s">
        <v>302</v>
      </c>
      <c r="C3" s="297" t="s">
        <v>267</v>
      </c>
      <c r="D3" s="298" t="s">
        <v>269</v>
      </c>
      <c r="E3" s="297" t="s">
        <v>267</v>
      </c>
      <c r="F3" s="298" t="s">
        <v>269</v>
      </c>
      <c r="G3" s="299" t="s">
        <v>352</v>
      </c>
      <c r="H3" s="299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x14ac:dyDescent="0.25">
      <c r="A4" s="127"/>
      <c r="B4" s="234">
        <v>0</v>
      </c>
      <c r="C4" s="300">
        <v>0</v>
      </c>
      <c r="D4" s="300">
        <v>0</v>
      </c>
      <c r="E4" s="300">
        <v>0</v>
      </c>
      <c r="F4" s="300">
        <v>0</v>
      </c>
      <c r="G4" s="300">
        <v>0</v>
      </c>
      <c r="H4" s="301">
        <v>0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x14ac:dyDescent="0.25">
      <c r="A5" s="127"/>
      <c r="B5" s="234">
        <v>1</v>
      </c>
      <c r="C5" s="300">
        <v>6000</v>
      </c>
      <c r="D5" s="300">
        <v>6350</v>
      </c>
      <c r="E5" s="300">
        <v>6000</v>
      </c>
      <c r="F5" s="300">
        <v>6350</v>
      </c>
      <c r="G5" s="300">
        <v>350</v>
      </c>
      <c r="H5" s="301">
        <v>0.06</v>
      </c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x14ac:dyDescent="0.25">
      <c r="A6" s="127"/>
      <c r="B6" s="234">
        <v>2</v>
      </c>
      <c r="C6" s="300">
        <v>14000</v>
      </c>
      <c r="D6" s="300">
        <v>15300</v>
      </c>
      <c r="E6" s="300">
        <v>20000</v>
      </c>
      <c r="F6" s="300">
        <v>21650</v>
      </c>
      <c r="G6" s="300">
        <v>1650</v>
      </c>
      <c r="H6" s="301">
        <v>0.08</v>
      </c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x14ac:dyDescent="0.25">
      <c r="A7" s="127"/>
      <c r="B7" s="234">
        <v>3</v>
      </c>
      <c r="C7" s="300">
        <v>10000</v>
      </c>
      <c r="D7" s="300">
        <v>11350</v>
      </c>
      <c r="E7" s="300">
        <v>30000</v>
      </c>
      <c r="F7" s="300">
        <v>33300</v>
      </c>
      <c r="G7" s="300">
        <v>3000</v>
      </c>
      <c r="H7" s="301">
        <v>0.1</v>
      </c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x14ac:dyDescent="0.25">
      <c r="A8" s="127"/>
      <c r="B8" s="234">
        <v>4</v>
      </c>
      <c r="C8" s="300">
        <v>8000</v>
      </c>
      <c r="D8" s="300">
        <v>9400</v>
      </c>
      <c r="E8" s="300">
        <v>38000</v>
      </c>
      <c r="F8" s="300">
        <v>42400</v>
      </c>
      <c r="G8" s="300">
        <v>2400</v>
      </c>
      <c r="H8" s="301">
        <v>0.12</v>
      </c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x14ac:dyDescent="0.25">
      <c r="A9" s="127"/>
      <c r="B9" s="302" t="s">
        <v>353</v>
      </c>
      <c r="C9" s="268">
        <v>38000</v>
      </c>
      <c r="D9" s="268">
        <v>42400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x14ac:dyDescent="0.25">
      <c r="A10" s="127"/>
      <c r="B10" s="239" t="s">
        <v>354</v>
      </c>
      <c r="C10" s="303">
        <v>-4400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x14ac:dyDescent="0.25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x14ac:dyDescent="0.25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x14ac:dyDescent="0.25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x14ac:dyDescent="0.2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x14ac:dyDescent="0.25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x14ac:dyDescent="0.25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x14ac:dyDescent="0.25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x14ac:dyDescent="0.25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x14ac:dyDescent="0.25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x14ac:dyDescent="0.25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 x14ac:dyDescent="0.25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 x14ac:dyDescent="0.25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 x14ac:dyDescent="0.2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 x14ac:dyDescent="0.2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 x14ac:dyDescent="0.25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 x14ac:dyDescent="0.25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 x14ac:dyDescent="0.25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 x14ac:dyDescent="0.25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 x14ac:dyDescent="0.25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 x14ac:dyDescent="0.25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 x14ac:dyDescent="0.25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 x14ac:dyDescent="0.25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 x14ac:dyDescent="0.2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 x14ac:dyDescent="0.25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75" customHeight="1" x14ac:dyDescent="0.25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 x14ac:dyDescent="0.25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 x14ac:dyDescent="0.25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 x14ac:dyDescent="0.25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 x14ac:dyDescent="0.25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 x14ac:dyDescent="0.25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 x14ac:dyDescent="0.25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 x14ac:dyDescent="0.25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 x14ac:dyDescent="0.25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 x14ac:dyDescent="0.25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 x14ac:dyDescent="0.25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 x14ac:dyDescent="0.25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 x14ac:dyDescent="0.25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 x14ac:dyDescent="0.2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 x14ac:dyDescent="0.25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 x14ac:dyDescent="0.25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 x14ac:dyDescent="0.25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 x14ac:dyDescent="0.25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 x14ac:dyDescent="0.25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 x14ac:dyDescent="0.25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 x14ac:dyDescent="0.25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 x14ac:dyDescent="0.25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 x14ac:dyDescent="0.25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 x14ac:dyDescent="0.2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 x14ac:dyDescent="0.25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 x14ac:dyDescent="0.25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 x14ac:dyDescent="0.25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 x14ac:dyDescent="0.25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 x14ac:dyDescent="0.25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 x14ac:dyDescent="0.25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 x14ac:dyDescent="0.25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 x14ac:dyDescent="0.25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 x14ac:dyDescent="0.2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 x14ac:dyDescent="0.25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 x14ac:dyDescent="0.25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 x14ac:dyDescent="0.25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 x14ac:dyDescent="0.25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 x14ac:dyDescent="0.25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 x14ac:dyDescent="0.25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 x14ac:dyDescent="0.25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 x14ac:dyDescent="0.25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 x14ac:dyDescent="0.2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 x14ac:dyDescent="0.25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 x14ac:dyDescent="0.25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 x14ac:dyDescent="0.25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 x14ac:dyDescent="0.25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 x14ac:dyDescent="0.25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 x14ac:dyDescent="0.25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 x14ac:dyDescent="0.25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 x14ac:dyDescent="0.25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 x14ac:dyDescent="0.25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 x14ac:dyDescent="0.2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 x14ac:dyDescent="0.25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 x14ac:dyDescent="0.25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 x14ac:dyDescent="0.25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 x14ac:dyDescent="0.25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 x14ac:dyDescent="0.25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 x14ac:dyDescent="0.25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 x14ac:dyDescent="0.25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 x14ac:dyDescent="0.25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 x14ac:dyDescent="0.25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 x14ac:dyDescent="0.2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 x14ac:dyDescent="0.25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 x14ac:dyDescent="0.25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 x14ac:dyDescent="0.25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 x14ac:dyDescent="0.25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 x14ac:dyDescent="0.25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 x14ac:dyDescent="0.25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 x14ac:dyDescent="0.25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 x14ac:dyDescent="0.25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 x14ac:dyDescent="0.25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 x14ac:dyDescent="0.2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 x14ac:dyDescent="0.25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 x14ac:dyDescent="0.25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 x14ac:dyDescent="0.25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 x14ac:dyDescent="0.25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 x14ac:dyDescent="0.25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 x14ac:dyDescent="0.25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 x14ac:dyDescent="0.25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 x14ac:dyDescent="0.25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 x14ac:dyDescent="0.25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 x14ac:dyDescent="0.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 x14ac:dyDescent="0.25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 x14ac:dyDescent="0.25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 x14ac:dyDescent="0.25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 x14ac:dyDescent="0.25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 x14ac:dyDescent="0.25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 x14ac:dyDescent="0.25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 x14ac:dyDescent="0.25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 x14ac:dyDescent="0.25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 x14ac:dyDescent="0.25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 x14ac:dyDescent="0.2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 x14ac:dyDescent="0.25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 x14ac:dyDescent="0.25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 x14ac:dyDescent="0.25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 x14ac:dyDescent="0.25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 x14ac:dyDescent="0.25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 x14ac:dyDescent="0.25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 x14ac:dyDescent="0.25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 x14ac:dyDescent="0.25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 x14ac:dyDescent="0.25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 x14ac:dyDescent="0.2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 x14ac:dyDescent="0.25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 x14ac:dyDescent="0.25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 x14ac:dyDescent="0.25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 x14ac:dyDescent="0.25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 x14ac:dyDescent="0.25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 x14ac:dyDescent="0.25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 x14ac:dyDescent="0.25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 x14ac:dyDescent="0.25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 x14ac:dyDescent="0.25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 x14ac:dyDescent="0.2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 x14ac:dyDescent="0.25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 x14ac:dyDescent="0.25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 x14ac:dyDescent="0.25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 x14ac:dyDescent="0.25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 x14ac:dyDescent="0.25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 x14ac:dyDescent="0.25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 x14ac:dyDescent="0.25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 x14ac:dyDescent="0.25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 x14ac:dyDescent="0.25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 x14ac:dyDescent="0.2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 x14ac:dyDescent="0.25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 x14ac:dyDescent="0.25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 x14ac:dyDescent="0.25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 x14ac:dyDescent="0.25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 x14ac:dyDescent="0.25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 x14ac:dyDescent="0.25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 x14ac:dyDescent="0.25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 x14ac:dyDescent="0.25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 x14ac:dyDescent="0.25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 x14ac:dyDescent="0.2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 x14ac:dyDescent="0.25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 x14ac:dyDescent="0.25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 x14ac:dyDescent="0.25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 x14ac:dyDescent="0.25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 x14ac:dyDescent="0.25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 x14ac:dyDescent="0.25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 x14ac:dyDescent="0.25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 x14ac:dyDescent="0.25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 x14ac:dyDescent="0.25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 x14ac:dyDescent="0.2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 x14ac:dyDescent="0.25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 x14ac:dyDescent="0.25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 x14ac:dyDescent="0.25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 x14ac:dyDescent="0.25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 x14ac:dyDescent="0.25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 x14ac:dyDescent="0.25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 x14ac:dyDescent="0.25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 x14ac:dyDescent="0.25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 x14ac:dyDescent="0.25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 x14ac:dyDescent="0.2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 x14ac:dyDescent="0.25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 x14ac:dyDescent="0.25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 x14ac:dyDescent="0.25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 x14ac:dyDescent="0.25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 x14ac:dyDescent="0.25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 x14ac:dyDescent="0.25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 x14ac:dyDescent="0.25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 x14ac:dyDescent="0.25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 x14ac:dyDescent="0.25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 x14ac:dyDescent="0.2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 x14ac:dyDescent="0.25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 x14ac:dyDescent="0.25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 x14ac:dyDescent="0.25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 x14ac:dyDescent="0.25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 x14ac:dyDescent="0.25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 x14ac:dyDescent="0.25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 x14ac:dyDescent="0.25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 x14ac:dyDescent="0.25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 x14ac:dyDescent="0.2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 x14ac:dyDescent="0.25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 x14ac:dyDescent="0.25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 x14ac:dyDescent="0.25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 x14ac:dyDescent="0.25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 x14ac:dyDescent="0.25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 x14ac:dyDescent="0.2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</row>
    <row r="222" spans="1:26" ht="15.75" customHeight="1" x14ac:dyDescent="0.2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</row>
    <row r="223" spans="1:26" ht="15.75" customHeight="1" x14ac:dyDescent="0.2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</row>
    <row r="224" spans="1:26" ht="15.75" customHeight="1" x14ac:dyDescent="0.2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</row>
    <row r="225" spans="1:26" ht="15.75" customHeight="1" x14ac:dyDescent="0.2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</row>
    <row r="226" spans="1:26" ht="15.75" customHeight="1" x14ac:dyDescent="0.2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</row>
    <row r="227" spans="1:26" ht="15.75" customHeight="1" x14ac:dyDescent="0.2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</row>
    <row r="228" spans="1:26" ht="15.75" customHeight="1" x14ac:dyDescent="0.2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</row>
    <row r="229" spans="1:26" ht="15.75" customHeight="1" x14ac:dyDescent="0.2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</row>
    <row r="230" spans="1:26" ht="15.75" customHeight="1" x14ac:dyDescent="0.2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</row>
    <row r="231" spans="1:26" ht="15.75" customHeight="1" x14ac:dyDescent="0.2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</row>
    <row r="232" spans="1:26" ht="15.75" customHeight="1" x14ac:dyDescent="0.2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</row>
    <row r="233" spans="1:26" ht="15.75" customHeight="1" x14ac:dyDescent="0.2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</row>
    <row r="234" spans="1:26" ht="15.75" customHeight="1" x14ac:dyDescent="0.2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</row>
    <row r="235" spans="1:26" ht="15.75" customHeight="1" x14ac:dyDescent="0.2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</row>
    <row r="236" spans="1:26" ht="15.75" customHeight="1" x14ac:dyDescent="0.2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</row>
    <row r="237" spans="1:26" ht="15.75" customHeight="1" x14ac:dyDescent="0.2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</row>
    <row r="238" spans="1:26" ht="15.75" customHeight="1" x14ac:dyDescent="0.2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</row>
    <row r="239" spans="1:26" ht="15.75" customHeight="1" x14ac:dyDescent="0.2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</row>
    <row r="240" spans="1:26" ht="15.75" customHeight="1" x14ac:dyDescent="0.2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</row>
    <row r="241" spans="1:26" ht="15.75" customHeight="1" x14ac:dyDescent="0.2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 spans="1:26" ht="15.75" customHeight="1" x14ac:dyDescent="0.2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 spans="1:26" ht="15.75" customHeight="1" x14ac:dyDescent="0.2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 spans="1:26" ht="15.75" customHeight="1" x14ac:dyDescent="0.2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 spans="1:26" ht="15.75" customHeight="1" x14ac:dyDescent="0.2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 spans="1:26" ht="15.75" customHeight="1" x14ac:dyDescent="0.2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 spans="1:26" ht="15.75" customHeight="1" x14ac:dyDescent="0.2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 spans="1:26" ht="15.75" customHeight="1" x14ac:dyDescent="0.2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 spans="1:26" ht="15.75" customHeight="1" x14ac:dyDescent="0.2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 spans="1:26" ht="15.75" customHeight="1" x14ac:dyDescent="0.2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 spans="1:26" ht="15.75" customHeight="1" x14ac:dyDescent="0.2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 spans="1:26" ht="15.75" customHeight="1" x14ac:dyDescent="0.2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 spans="1:26" ht="15.75" customHeight="1" x14ac:dyDescent="0.2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 spans="1:26" ht="15.75" customHeight="1" x14ac:dyDescent="0.2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 spans="1:26" ht="15.75" customHeight="1" x14ac:dyDescent="0.2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 spans="1:26" ht="15.75" customHeight="1" x14ac:dyDescent="0.2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 spans="1:26" ht="15.75" customHeight="1" x14ac:dyDescent="0.2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 spans="1:26" ht="15.75" customHeight="1" x14ac:dyDescent="0.2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 spans="1:26" ht="15.75" customHeight="1" x14ac:dyDescent="0.2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 spans="1:26" ht="15.75" customHeight="1" x14ac:dyDescent="0.2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 spans="1:26" ht="15.75" customHeight="1" x14ac:dyDescent="0.2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 spans="1:26" ht="15.75" customHeight="1" x14ac:dyDescent="0.2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 spans="1:26" ht="15.75" customHeight="1" x14ac:dyDescent="0.2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 spans="1:26" ht="15.75" customHeight="1" x14ac:dyDescent="0.2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 spans="1:26" ht="15.75" customHeight="1" x14ac:dyDescent="0.2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 spans="1:26" ht="15.75" customHeight="1" x14ac:dyDescent="0.2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 spans="1:26" ht="15.75" customHeight="1" x14ac:dyDescent="0.2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 spans="1:26" ht="15.75" customHeight="1" x14ac:dyDescent="0.2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 spans="1:26" ht="15.75" customHeight="1" x14ac:dyDescent="0.2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 spans="1:26" ht="15.75" customHeight="1" x14ac:dyDescent="0.2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 spans="1:26" ht="15.75" customHeight="1" x14ac:dyDescent="0.2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 spans="1:26" ht="15.75" customHeight="1" x14ac:dyDescent="0.2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 spans="1:26" ht="15.75" customHeight="1" x14ac:dyDescent="0.2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 spans="1:26" ht="15.75" customHeight="1" x14ac:dyDescent="0.2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 spans="1:26" ht="15.75" customHeight="1" x14ac:dyDescent="0.2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 spans="1:26" ht="15.75" customHeight="1" x14ac:dyDescent="0.2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 spans="1:26" ht="15.75" customHeight="1" x14ac:dyDescent="0.2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 spans="1:26" ht="15.75" customHeight="1" x14ac:dyDescent="0.2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 spans="1:26" ht="15.75" customHeight="1" x14ac:dyDescent="0.2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 spans="1:26" ht="15.75" customHeight="1" x14ac:dyDescent="0.2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 spans="1:26" ht="15.75" customHeight="1" x14ac:dyDescent="0.2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 spans="1:26" ht="15.75" customHeight="1" x14ac:dyDescent="0.2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 spans="1:26" ht="15.75" customHeight="1" x14ac:dyDescent="0.2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 spans="1:26" ht="15.75" customHeight="1" x14ac:dyDescent="0.2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 spans="1:26" ht="15.75" customHeight="1" x14ac:dyDescent="0.2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 spans="1:26" ht="15.75" customHeight="1" x14ac:dyDescent="0.2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 spans="1:26" ht="15.75" customHeight="1" x14ac:dyDescent="0.2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 spans="1:26" ht="15.75" customHeight="1" x14ac:dyDescent="0.2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 spans="1:26" ht="15.75" customHeight="1" x14ac:dyDescent="0.2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 spans="1:26" ht="15.75" customHeight="1" x14ac:dyDescent="0.2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 spans="1:26" ht="15.75" customHeight="1" x14ac:dyDescent="0.2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 spans="1:26" ht="15.75" customHeight="1" x14ac:dyDescent="0.2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 spans="1:26" ht="15.75" customHeight="1" x14ac:dyDescent="0.2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 spans="1:26" ht="15.75" customHeight="1" x14ac:dyDescent="0.2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 spans="1:26" ht="15.75" customHeight="1" x14ac:dyDescent="0.2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 spans="1:26" ht="15.75" customHeight="1" x14ac:dyDescent="0.2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 spans="1:26" ht="15.75" customHeight="1" x14ac:dyDescent="0.2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 spans="1:26" ht="15.75" customHeight="1" x14ac:dyDescent="0.2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 spans="1:26" ht="15.75" customHeight="1" x14ac:dyDescent="0.2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 spans="1:26" ht="15.75" customHeight="1" x14ac:dyDescent="0.2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 spans="1:26" ht="15.75" customHeight="1" x14ac:dyDescent="0.2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 spans="1:26" ht="15.75" customHeight="1" x14ac:dyDescent="0.2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 spans="1:26" ht="15.75" customHeight="1" x14ac:dyDescent="0.2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 spans="1:26" ht="15.75" customHeight="1" x14ac:dyDescent="0.2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 spans="1:26" ht="15.75" customHeight="1" x14ac:dyDescent="0.2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 spans="1:26" ht="15.75" customHeight="1" x14ac:dyDescent="0.2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 spans="1:26" ht="15.75" customHeight="1" x14ac:dyDescent="0.2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 spans="1:26" ht="15.75" customHeight="1" x14ac:dyDescent="0.2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 spans="1:26" ht="15.75" customHeight="1" x14ac:dyDescent="0.2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 spans="1:26" ht="15.75" customHeight="1" x14ac:dyDescent="0.2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 spans="1:26" ht="15.75" customHeight="1" x14ac:dyDescent="0.2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 spans="1:26" ht="15.75" customHeight="1" x14ac:dyDescent="0.2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 spans="1:26" ht="15.75" customHeight="1" x14ac:dyDescent="0.2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 spans="1:26" ht="15.75" customHeight="1" x14ac:dyDescent="0.2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 spans="1:26" ht="15.75" customHeight="1" x14ac:dyDescent="0.2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 spans="1:26" ht="15.75" customHeight="1" x14ac:dyDescent="0.2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 spans="1:26" ht="15.75" customHeight="1" x14ac:dyDescent="0.2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 spans="1:26" ht="15.75" customHeight="1" x14ac:dyDescent="0.2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 spans="1:26" ht="15.75" customHeight="1" x14ac:dyDescent="0.2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 spans="1:26" ht="15.75" customHeight="1" x14ac:dyDescent="0.2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 spans="1:26" ht="15.75" customHeight="1" x14ac:dyDescent="0.2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 spans="1:26" ht="15.75" customHeight="1" x14ac:dyDescent="0.2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 spans="1:26" ht="15.75" customHeight="1" x14ac:dyDescent="0.2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 spans="1:26" ht="15.75" customHeight="1" x14ac:dyDescent="0.2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 spans="1:26" ht="15.75" customHeight="1" x14ac:dyDescent="0.2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 spans="1:26" ht="15.75" customHeight="1" x14ac:dyDescent="0.2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 spans="1:26" ht="15.75" customHeight="1" x14ac:dyDescent="0.2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 spans="1:26" ht="15.75" customHeight="1" x14ac:dyDescent="0.2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 spans="1:26" ht="15.75" customHeight="1" x14ac:dyDescent="0.2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 spans="1:26" ht="15.75" customHeight="1" x14ac:dyDescent="0.2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 spans="1:26" ht="15.75" customHeight="1" x14ac:dyDescent="0.2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 spans="1:26" ht="15.75" customHeight="1" x14ac:dyDescent="0.2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 spans="1:26" ht="15.75" customHeight="1" x14ac:dyDescent="0.2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 spans="1:26" ht="15.75" customHeight="1" x14ac:dyDescent="0.2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 spans="1:26" ht="15.75" customHeight="1" x14ac:dyDescent="0.2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 spans="1:26" ht="15.75" customHeight="1" x14ac:dyDescent="0.2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 spans="1:26" ht="15.75" customHeight="1" x14ac:dyDescent="0.2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 spans="1:26" ht="15.75" customHeight="1" x14ac:dyDescent="0.2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 spans="1:26" ht="15.75" customHeight="1" x14ac:dyDescent="0.2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 spans="1:26" ht="15.75" customHeight="1" x14ac:dyDescent="0.2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 spans="1:26" ht="15.75" customHeight="1" x14ac:dyDescent="0.2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 spans="1:26" ht="15.75" customHeight="1" x14ac:dyDescent="0.2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 spans="1:26" ht="15.75" customHeight="1" x14ac:dyDescent="0.2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 spans="1:26" ht="15.75" customHeight="1" x14ac:dyDescent="0.2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 spans="1:26" ht="15.75" customHeight="1" x14ac:dyDescent="0.2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 spans="1:26" ht="15.75" customHeight="1" x14ac:dyDescent="0.2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 spans="1:26" ht="15.75" customHeight="1" x14ac:dyDescent="0.2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 spans="1:26" ht="15.75" customHeight="1" x14ac:dyDescent="0.2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 spans="1:26" ht="15.75" customHeight="1" x14ac:dyDescent="0.2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 spans="1:26" ht="15.75" customHeight="1" x14ac:dyDescent="0.2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 spans="1:26" ht="15.75" customHeight="1" x14ac:dyDescent="0.2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 spans="1:26" ht="15.75" customHeight="1" x14ac:dyDescent="0.2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 spans="1:26" ht="15.75" customHeight="1" x14ac:dyDescent="0.2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 spans="1:26" ht="15.75" customHeight="1" x14ac:dyDescent="0.2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 spans="1:26" ht="15.75" customHeight="1" x14ac:dyDescent="0.2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 spans="1:26" ht="15.75" customHeight="1" x14ac:dyDescent="0.2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 spans="1:26" ht="15.75" customHeight="1" x14ac:dyDescent="0.2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 spans="1:26" ht="15.75" customHeight="1" x14ac:dyDescent="0.2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 spans="1:26" ht="15.75" customHeight="1" x14ac:dyDescent="0.2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 spans="1:26" ht="15.75" customHeight="1" x14ac:dyDescent="0.2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 spans="1:26" ht="15.75" customHeight="1" x14ac:dyDescent="0.2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 spans="1:26" ht="15.75" customHeight="1" x14ac:dyDescent="0.2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 spans="1:26" ht="15.75" customHeight="1" x14ac:dyDescent="0.2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 spans="1:26" ht="15.75" customHeight="1" x14ac:dyDescent="0.2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 spans="1:26" ht="15.75" customHeight="1" x14ac:dyDescent="0.2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 spans="1:26" ht="15.75" customHeight="1" x14ac:dyDescent="0.2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 spans="1:26" ht="15.75" customHeight="1" x14ac:dyDescent="0.2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 spans="1:26" ht="15.75" customHeight="1" x14ac:dyDescent="0.2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 spans="1:26" ht="15.75" customHeight="1" x14ac:dyDescent="0.2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 spans="1:26" ht="15.75" customHeight="1" x14ac:dyDescent="0.2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 spans="1:26" ht="15.75" customHeight="1" x14ac:dyDescent="0.2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 spans="1:26" ht="15.75" customHeight="1" x14ac:dyDescent="0.2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 spans="1:26" ht="15.75" customHeight="1" x14ac:dyDescent="0.2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 spans="1:26" ht="15.75" customHeight="1" x14ac:dyDescent="0.2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 spans="1:26" ht="15.75" customHeight="1" x14ac:dyDescent="0.2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 spans="1:26" ht="15.75" customHeight="1" x14ac:dyDescent="0.2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 spans="1:26" ht="15.75" customHeight="1" x14ac:dyDescent="0.2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 spans="1:26" ht="15.75" customHeight="1" x14ac:dyDescent="0.2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 spans="1:26" ht="15.75" customHeight="1" x14ac:dyDescent="0.2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 spans="1:26" ht="15.75" customHeight="1" x14ac:dyDescent="0.2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 spans="1:26" ht="15.75" customHeight="1" x14ac:dyDescent="0.2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 spans="1:26" ht="15.75" customHeight="1" x14ac:dyDescent="0.2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 spans="1:26" ht="15.75" customHeight="1" x14ac:dyDescent="0.2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 spans="1:26" ht="15.75" customHeight="1" x14ac:dyDescent="0.2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 spans="1:26" ht="15.75" customHeight="1" x14ac:dyDescent="0.2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 spans="1:26" ht="15.75" customHeight="1" x14ac:dyDescent="0.2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 spans="1:26" ht="15.75" customHeight="1" x14ac:dyDescent="0.2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 spans="1:26" ht="15.75" customHeight="1" x14ac:dyDescent="0.2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 spans="1:26" ht="15.75" customHeight="1" x14ac:dyDescent="0.2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 spans="1:26" ht="15.75" customHeight="1" x14ac:dyDescent="0.2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 spans="1:26" ht="15.75" customHeight="1" x14ac:dyDescent="0.2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 spans="1:26" ht="15.75" customHeight="1" x14ac:dyDescent="0.2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 spans="1:26" ht="15.75" customHeight="1" x14ac:dyDescent="0.2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 spans="1:26" ht="15.75" customHeight="1" x14ac:dyDescent="0.2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 spans="1:26" ht="15.75" customHeight="1" x14ac:dyDescent="0.2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 spans="1:26" ht="15.75" customHeight="1" x14ac:dyDescent="0.2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 spans="1:26" ht="15.75" customHeight="1" x14ac:dyDescent="0.2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 spans="1:26" ht="15.75" customHeight="1" x14ac:dyDescent="0.2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 spans="1:26" ht="15.75" customHeight="1" x14ac:dyDescent="0.2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 spans="1:26" ht="15.75" customHeight="1" x14ac:dyDescent="0.2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 spans="1:26" ht="15.75" customHeight="1" x14ac:dyDescent="0.2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 spans="1:26" ht="15.75" customHeight="1" x14ac:dyDescent="0.2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 spans="1:26" ht="15.75" customHeight="1" x14ac:dyDescent="0.2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 spans="1:26" ht="15.75" customHeight="1" x14ac:dyDescent="0.2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 spans="1:26" ht="15.75" customHeight="1" x14ac:dyDescent="0.2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 spans="1:26" ht="15.75" customHeight="1" x14ac:dyDescent="0.2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 spans="1:26" ht="15.75" customHeight="1" x14ac:dyDescent="0.2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 spans="1:26" ht="15.75" customHeight="1" x14ac:dyDescent="0.2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 spans="1:26" ht="15.75" customHeight="1" x14ac:dyDescent="0.2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 spans="1:26" ht="15.75" customHeight="1" x14ac:dyDescent="0.2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 spans="1:26" ht="15.75" customHeight="1" x14ac:dyDescent="0.2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 spans="1:26" ht="15.75" customHeight="1" x14ac:dyDescent="0.2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 spans="1:26" ht="15.75" customHeight="1" x14ac:dyDescent="0.2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 spans="1:26" ht="15.75" customHeight="1" x14ac:dyDescent="0.2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 spans="1:26" ht="15.75" customHeight="1" x14ac:dyDescent="0.2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 spans="1:26" ht="15.75" customHeight="1" x14ac:dyDescent="0.2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 spans="1:26" ht="15.75" customHeight="1" x14ac:dyDescent="0.2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 spans="1:26" ht="15.75" customHeight="1" x14ac:dyDescent="0.2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 spans="1:26" ht="15.75" customHeight="1" x14ac:dyDescent="0.2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 spans="1:26" ht="15.75" customHeight="1" x14ac:dyDescent="0.2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 spans="1:26" ht="15.75" customHeight="1" x14ac:dyDescent="0.2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 spans="1:26" ht="15.75" customHeight="1" x14ac:dyDescent="0.2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 spans="1:26" ht="15.75" customHeight="1" x14ac:dyDescent="0.2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 spans="1:26" ht="15.75" customHeight="1" x14ac:dyDescent="0.2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 spans="1:26" ht="15.75" customHeight="1" x14ac:dyDescent="0.2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 spans="1:26" ht="15.75" customHeight="1" x14ac:dyDescent="0.2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 spans="1:26" ht="15.75" customHeight="1" x14ac:dyDescent="0.2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 spans="1:26" ht="15.75" customHeight="1" x14ac:dyDescent="0.2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 spans="1:26" ht="15.75" customHeight="1" x14ac:dyDescent="0.2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 spans="1:26" ht="15.75" customHeight="1" x14ac:dyDescent="0.2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 spans="1:26" ht="15.75" customHeight="1" x14ac:dyDescent="0.2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 spans="1:26" ht="15.75" customHeight="1" x14ac:dyDescent="0.2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 spans="1:26" ht="15.75" customHeight="1" x14ac:dyDescent="0.2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 spans="1:26" ht="15.75" customHeight="1" x14ac:dyDescent="0.2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 spans="1:26" ht="15.75" customHeight="1" x14ac:dyDescent="0.2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 spans="1:26" ht="15.75" customHeight="1" x14ac:dyDescent="0.2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 spans="1:26" ht="15.75" customHeight="1" x14ac:dyDescent="0.2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 spans="1:26" ht="15.75" customHeight="1" x14ac:dyDescent="0.2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 spans="1:26" ht="15.75" customHeight="1" x14ac:dyDescent="0.2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 spans="1:26" ht="15.75" customHeight="1" x14ac:dyDescent="0.2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 spans="1:26" ht="15.75" customHeight="1" x14ac:dyDescent="0.2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 spans="1:26" ht="15.75" customHeight="1" x14ac:dyDescent="0.2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 spans="1:26" ht="15.75" customHeight="1" x14ac:dyDescent="0.2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 spans="1:26" ht="15.75" customHeight="1" x14ac:dyDescent="0.2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 spans="1:26" ht="15.75" customHeight="1" x14ac:dyDescent="0.2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 spans="1:26" ht="15.75" customHeight="1" x14ac:dyDescent="0.2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 spans="1:26" ht="15.75" customHeight="1" x14ac:dyDescent="0.2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 spans="1:26" ht="15.75" customHeight="1" x14ac:dyDescent="0.2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 spans="1:26" ht="15.75" customHeight="1" x14ac:dyDescent="0.2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 spans="1:26" ht="15.75" customHeight="1" x14ac:dyDescent="0.2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 spans="1:26" ht="15.75" customHeight="1" x14ac:dyDescent="0.2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 spans="1:26" ht="15.75" customHeight="1" x14ac:dyDescent="0.2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 spans="1:26" ht="15.75" customHeight="1" x14ac:dyDescent="0.2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 spans="1:26" ht="15.75" customHeight="1" x14ac:dyDescent="0.2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 spans="1:26" ht="15.75" customHeight="1" x14ac:dyDescent="0.2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 spans="1:26" ht="15.75" customHeight="1" x14ac:dyDescent="0.2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 spans="1:26" ht="15.75" customHeight="1" x14ac:dyDescent="0.2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 spans="1:26" ht="15.75" customHeight="1" x14ac:dyDescent="0.2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 spans="1:26" ht="15.75" customHeight="1" x14ac:dyDescent="0.2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 spans="1:26" ht="15.75" customHeight="1" x14ac:dyDescent="0.2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 spans="1:26" ht="15.75" customHeight="1" x14ac:dyDescent="0.2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 spans="1:26" ht="15.75" customHeight="1" x14ac:dyDescent="0.2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 spans="1:26" ht="15.75" customHeight="1" x14ac:dyDescent="0.2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 spans="1:26" ht="15.75" customHeight="1" x14ac:dyDescent="0.2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 spans="1:26" ht="15.75" customHeight="1" x14ac:dyDescent="0.2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 spans="1:26" ht="15.75" customHeight="1" x14ac:dyDescent="0.2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 spans="1:26" ht="15.75" customHeight="1" x14ac:dyDescent="0.2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 spans="1:26" ht="15.75" customHeight="1" x14ac:dyDescent="0.2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 spans="1:26" ht="15.75" customHeight="1" x14ac:dyDescent="0.2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 spans="1:26" ht="15.75" customHeight="1" x14ac:dyDescent="0.2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 spans="1:26" ht="15.75" customHeight="1" x14ac:dyDescent="0.2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 spans="1:26" ht="15.75" customHeight="1" x14ac:dyDescent="0.2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 spans="1:26" ht="15.75" customHeight="1" x14ac:dyDescent="0.2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 spans="1:26" ht="15.75" customHeight="1" x14ac:dyDescent="0.2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 spans="1:26" ht="15.75" customHeight="1" x14ac:dyDescent="0.2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 spans="1:26" ht="15.75" customHeight="1" x14ac:dyDescent="0.2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 spans="1:26" ht="15.75" customHeight="1" x14ac:dyDescent="0.2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 spans="1:26" ht="15.75" customHeight="1" x14ac:dyDescent="0.2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 spans="1:26" ht="15.75" customHeight="1" x14ac:dyDescent="0.2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 spans="1:26" ht="15.75" customHeight="1" x14ac:dyDescent="0.2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 spans="1:26" ht="15.75" customHeight="1" x14ac:dyDescent="0.2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 spans="1:26" ht="15.75" customHeight="1" x14ac:dyDescent="0.2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 spans="1:26" ht="15.75" customHeight="1" x14ac:dyDescent="0.2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 spans="1:26" ht="15.75" customHeight="1" x14ac:dyDescent="0.2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 spans="1:26" ht="15.75" customHeight="1" x14ac:dyDescent="0.2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 spans="1:26" ht="15.75" customHeight="1" x14ac:dyDescent="0.2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 spans="1:26" ht="15.75" customHeight="1" x14ac:dyDescent="0.2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 spans="1:26" ht="15.75" customHeight="1" x14ac:dyDescent="0.2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 spans="1:26" ht="15.75" customHeight="1" x14ac:dyDescent="0.2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 spans="1:26" ht="15.75" customHeight="1" x14ac:dyDescent="0.2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 spans="1:26" ht="15.75" customHeight="1" x14ac:dyDescent="0.2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 spans="1:26" ht="15.75" customHeight="1" x14ac:dyDescent="0.2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 spans="1:26" ht="15.75" customHeight="1" x14ac:dyDescent="0.2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 spans="1:26" ht="15.75" customHeight="1" x14ac:dyDescent="0.2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 spans="1:26" ht="15.75" customHeight="1" x14ac:dyDescent="0.2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 spans="1:26" ht="15.75" customHeight="1" x14ac:dyDescent="0.2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 spans="1:26" ht="15.75" customHeight="1" x14ac:dyDescent="0.2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 spans="1:26" ht="15.75" customHeight="1" x14ac:dyDescent="0.2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 spans="1:26" ht="15.75" customHeight="1" x14ac:dyDescent="0.2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 spans="1:26" ht="15.75" customHeight="1" x14ac:dyDescent="0.2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 spans="1:26" ht="15.75" customHeight="1" x14ac:dyDescent="0.2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 spans="1:26" ht="15.75" customHeight="1" x14ac:dyDescent="0.2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 spans="1:26" ht="15.75" customHeight="1" x14ac:dyDescent="0.2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 spans="1:26" ht="15.75" customHeight="1" x14ac:dyDescent="0.2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 spans="1:26" ht="15.75" customHeight="1" x14ac:dyDescent="0.2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 spans="1:26" ht="15.75" customHeight="1" x14ac:dyDescent="0.2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 spans="1:26" ht="15.75" customHeight="1" x14ac:dyDescent="0.2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 spans="1:26" ht="15.75" customHeight="1" x14ac:dyDescent="0.2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 spans="1:26" ht="15.75" customHeight="1" x14ac:dyDescent="0.2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 spans="1:26" ht="15.75" customHeight="1" x14ac:dyDescent="0.2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 spans="1:26" ht="15.75" customHeight="1" x14ac:dyDescent="0.2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 spans="1:26" ht="15.75" customHeight="1" x14ac:dyDescent="0.2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 spans="1:26" ht="15.75" customHeight="1" x14ac:dyDescent="0.2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 spans="1:26" ht="15.75" customHeight="1" x14ac:dyDescent="0.2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 spans="1:26" ht="15.75" customHeight="1" x14ac:dyDescent="0.2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 spans="1:26" ht="15.75" customHeight="1" x14ac:dyDescent="0.2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 spans="1:26" ht="15.75" customHeight="1" x14ac:dyDescent="0.2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 spans="1:26" ht="15.75" customHeight="1" x14ac:dyDescent="0.2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 spans="1:26" ht="15.75" customHeight="1" x14ac:dyDescent="0.2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 spans="1:26" ht="15.75" customHeight="1" x14ac:dyDescent="0.2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 spans="1:26" ht="15.75" customHeight="1" x14ac:dyDescent="0.2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 spans="1:26" ht="15.75" customHeight="1" x14ac:dyDescent="0.2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 spans="1:26" ht="15.75" customHeight="1" x14ac:dyDescent="0.2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 spans="1:26" ht="15.75" customHeight="1" x14ac:dyDescent="0.2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 spans="1:26" ht="15.75" customHeight="1" x14ac:dyDescent="0.2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 spans="1:26" ht="15.75" customHeight="1" x14ac:dyDescent="0.2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 spans="1:26" ht="15.75" customHeight="1" x14ac:dyDescent="0.2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 spans="1:26" ht="15.75" customHeight="1" x14ac:dyDescent="0.2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 spans="1:26" ht="15.75" customHeight="1" x14ac:dyDescent="0.2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 spans="1:26" ht="15.75" customHeight="1" x14ac:dyDescent="0.2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 spans="1:26" ht="15.75" customHeight="1" x14ac:dyDescent="0.2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 spans="1:26" ht="15.75" customHeight="1" x14ac:dyDescent="0.2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 spans="1:26" ht="15.75" customHeight="1" x14ac:dyDescent="0.2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 spans="1:26" ht="15.75" customHeight="1" x14ac:dyDescent="0.2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 spans="1:26" ht="15.75" customHeight="1" x14ac:dyDescent="0.2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 spans="1:26" ht="15.75" customHeight="1" x14ac:dyDescent="0.2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 spans="1:26" ht="15.75" customHeight="1" x14ac:dyDescent="0.2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 spans="1:26" ht="15.75" customHeight="1" x14ac:dyDescent="0.2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 spans="1:26" ht="15.75" customHeight="1" x14ac:dyDescent="0.2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 spans="1:26" ht="15.75" customHeight="1" x14ac:dyDescent="0.2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 spans="1:26" ht="15.75" customHeight="1" x14ac:dyDescent="0.2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 spans="1:26" ht="15.75" customHeight="1" x14ac:dyDescent="0.2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 spans="1:26" ht="15.75" customHeight="1" x14ac:dyDescent="0.2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 spans="1:26" ht="15.75" customHeight="1" x14ac:dyDescent="0.2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 spans="1:26" ht="15.75" customHeight="1" x14ac:dyDescent="0.2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 spans="1:26" ht="15.75" customHeight="1" x14ac:dyDescent="0.2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 spans="1:26" ht="15.75" customHeight="1" x14ac:dyDescent="0.2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 spans="1:26" ht="15.75" customHeight="1" x14ac:dyDescent="0.2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 spans="1:26" ht="15.75" customHeight="1" x14ac:dyDescent="0.2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 spans="1:26" ht="15.75" customHeight="1" x14ac:dyDescent="0.2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 spans="1:26" ht="15.75" customHeight="1" x14ac:dyDescent="0.2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 spans="1:26" ht="15.75" customHeight="1" x14ac:dyDescent="0.2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 spans="1:26" ht="15.75" customHeight="1" x14ac:dyDescent="0.2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 spans="1:26" ht="15.75" customHeight="1" x14ac:dyDescent="0.2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 spans="1:26" ht="15.75" customHeight="1" x14ac:dyDescent="0.2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 spans="1:26" ht="15.75" customHeight="1" x14ac:dyDescent="0.2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 spans="1:26" ht="15.75" customHeight="1" x14ac:dyDescent="0.2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 spans="1:26" ht="15.75" customHeight="1" x14ac:dyDescent="0.2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 spans="1:26" ht="15.75" customHeight="1" x14ac:dyDescent="0.2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 spans="1:26" ht="15.75" customHeight="1" x14ac:dyDescent="0.2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 spans="1:26" ht="15.75" customHeight="1" x14ac:dyDescent="0.2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 spans="1:26" ht="15.75" customHeight="1" x14ac:dyDescent="0.2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 spans="1:26" ht="15.75" customHeight="1" x14ac:dyDescent="0.2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 spans="1:26" ht="15.75" customHeight="1" x14ac:dyDescent="0.2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 spans="1:26" ht="15.75" customHeight="1" x14ac:dyDescent="0.2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 spans="1:26" ht="15.75" customHeight="1" x14ac:dyDescent="0.2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 spans="1:26" ht="15.75" customHeight="1" x14ac:dyDescent="0.2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 spans="1:26" ht="15.75" customHeight="1" x14ac:dyDescent="0.2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 spans="1:26" ht="15.75" customHeight="1" x14ac:dyDescent="0.2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 spans="1:26" ht="15.75" customHeight="1" x14ac:dyDescent="0.2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 spans="1:26" ht="15.75" customHeight="1" x14ac:dyDescent="0.2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 spans="1:26" ht="15.75" customHeight="1" x14ac:dyDescent="0.2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 spans="1:26" ht="15.75" customHeight="1" x14ac:dyDescent="0.2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 spans="1:26" ht="15.75" customHeight="1" x14ac:dyDescent="0.2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 spans="1:26" ht="15.75" customHeight="1" x14ac:dyDescent="0.2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 spans="1:26" ht="15.75" customHeight="1" x14ac:dyDescent="0.2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 spans="1:26" ht="15.75" customHeight="1" x14ac:dyDescent="0.2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 spans="1:26" ht="15.75" customHeight="1" x14ac:dyDescent="0.2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 spans="1:26" ht="15.75" customHeight="1" x14ac:dyDescent="0.2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 spans="1:26" ht="15.75" customHeight="1" x14ac:dyDescent="0.2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 spans="1:26" ht="15.75" customHeight="1" x14ac:dyDescent="0.2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 spans="1:26" ht="15.75" customHeight="1" x14ac:dyDescent="0.2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 spans="1:26" ht="15.75" customHeight="1" x14ac:dyDescent="0.2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 spans="1:26" ht="15.75" customHeight="1" x14ac:dyDescent="0.2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 spans="1:26" ht="15.75" customHeight="1" x14ac:dyDescent="0.2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 spans="1:26" ht="15.75" customHeight="1" x14ac:dyDescent="0.2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 spans="1:26" ht="15.75" customHeight="1" x14ac:dyDescent="0.2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 spans="1:26" ht="15.75" customHeight="1" x14ac:dyDescent="0.2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 spans="1:26" ht="15.75" customHeight="1" x14ac:dyDescent="0.2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 spans="1:26" ht="15.75" customHeight="1" x14ac:dyDescent="0.2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 spans="1:26" ht="15.75" customHeight="1" x14ac:dyDescent="0.2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 spans="1:26" ht="15.75" customHeight="1" x14ac:dyDescent="0.2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 spans="1:26" ht="15.75" customHeight="1" x14ac:dyDescent="0.2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 spans="1:26" ht="15.75" customHeight="1" x14ac:dyDescent="0.2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 spans="1:26" ht="15.75" customHeight="1" x14ac:dyDescent="0.2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 spans="1:26" ht="15.75" customHeight="1" x14ac:dyDescent="0.2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 spans="1:26" ht="15.75" customHeight="1" x14ac:dyDescent="0.2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 spans="1:26" ht="15.75" customHeight="1" x14ac:dyDescent="0.2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 spans="1:26" ht="15.75" customHeight="1" x14ac:dyDescent="0.2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 spans="1:26" ht="15.75" customHeight="1" x14ac:dyDescent="0.2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 spans="1:26" ht="15.75" customHeight="1" x14ac:dyDescent="0.2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 spans="1:26" ht="15.75" customHeight="1" x14ac:dyDescent="0.2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 spans="1:26" ht="15.75" customHeight="1" x14ac:dyDescent="0.2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 spans="1:26" ht="15.75" customHeight="1" x14ac:dyDescent="0.2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 spans="1:26" ht="15.75" customHeight="1" x14ac:dyDescent="0.2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 spans="1:26" ht="15.75" customHeight="1" x14ac:dyDescent="0.2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 spans="1:26" ht="15.75" customHeight="1" x14ac:dyDescent="0.2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 spans="1:26" ht="15.75" customHeight="1" x14ac:dyDescent="0.2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 spans="1:26" ht="15.75" customHeight="1" x14ac:dyDescent="0.2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 spans="1:26" ht="15.75" customHeight="1" x14ac:dyDescent="0.2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 spans="1:26" ht="15.75" customHeight="1" x14ac:dyDescent="0.2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 spans="1:26" ht="15.75" customHeight="1" x14ac:dyDescent="0.2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 spans="1:26" ht="15.75" customHeight="1" x14ac:dyDescent="0.2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 spans="1:26" ht="15.75" customHeight="1" x14ac:dyDescent="0.2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 spans="1:26" ht="15.75" customHeight="1" x14ac:dyDescent="0.2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 spans="1:26" ht="15.75" customHeight="1" x14ac:dyDescent="0.2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 spans="1:26" ht="15.75" customHeight="1" x14ac:dyDescent="0.2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 spans="1:26" ht="15.75" customHeight="1" x14ac:dyDescent="0.2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 spans="1:26" ht="15.75" customHeight="1" x14ac:dyDescent="0.2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 spans="1:26" ht="15.75" customHeight="1" x14ac:dyDescent="0.2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 spans="1:26" ht="15.75" customHeight="1" x14ac:dyDescent="0.2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 spans="1:26" ht="15.75" customHeight="1" x14ac:dyDescent="0.2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 spans="1:26" ht="15.75" customHeight="1" x14ac:dyDescent="0.2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 spans="1:26" ht="15.75" customHeight="1" x14ac:dyDescent="0.2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 spans="1:26" ht="15.75" customHeight="1" x14ac:dyDescent="0.2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 spans="1:26" ht="15.75" customHeight="1" x14ac:dyDescent="0.2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 spans="1:26" ht="15.75" customHeight="1" x14ac:dyDescent="0.2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 spans="1:26" ht="15.75" customHeight="1" x14ac:dyDescent="0.2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 spans="1:26" ht="15.75" customHeight="1" x14ac:dyDescent="0.2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 spans="1:26" ht="15.75" customHeight="1" x14ac:dyDescent="0.2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 spans="1:26" ht="15.75" customHeight="1" x14ac:dyDescent="0.2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 spans="1:26" ht="15.75" customHeight="1" x14ac:dyDescent="0.2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 spans="1:26" ht="15.75" customHeight="1" x14ac:dyDescent="0.2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 spans="1:26" ht="15.75" customHeight="1" x14ac:dyDescent="0.2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 spans="1:26" ht="15.75" customHeight="1" x14ac:dyDescent="0.2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 spans="1:26" ht="15.75" customHeight="1" x14ac:dyDescent="0.2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 spans="1:26" ht="15.75" customHeight="1" x14ac:dyDescent="0.2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 spans="1:26" ht="15.75" customHeight="1" x14ac:dyDescent="0.2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 spans="1:26" ht="15.75" customHeight="1" x14ac:dyDescent="0.2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 spans="1:26" ht="15.75" customHeight="1" x14ac:dyDescent="0.2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 spans="1:26" ht="15.75" customHeight="1" x14ac:dyDescent="0.2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 spans="1:26" ht="15.75" customHeight="1" x14ac:dyDescent="0.2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 spans="1:26" ht="15.75" customHeight="1" x14ac:dyDescent="0.2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 spans="1:26" ht="15.75" customHeight="1" x14ac:dyDescent="0.2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 spans="1:26" ht="15.75" customHeight="1" x14ac:dyDescent="0.2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 spans="1:26" ht="15.75" customHeight="1" x14ac:dyDescent="0.2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 spans="1:26" ht="15.75" customHeight="1" x14ac:dyDescent="0.2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 spans="1:26" ht="15.75" customHeight="1" x14ac:dyDescent="0.2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 spans="1:26" ht="15.75" customHeight="1" x14ac:dyDescent="0.2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 spans="1:26" ht="15.75" customHeight="1" x14ac:dyDescent="0.2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 spans="1:26" ht="15.75" customHeight="1" x14ac:dyDescent="0.2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 spans="1:26" ht="15.75" customHeight="1" x14ac:dyDescent="0.2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 spans="1:26" ht="15.75" customHeight="1" x14ac:dyDescent="0.2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 spans="1:26" ht="15.75" customHeight="1" x14ac:dyDescent="0.2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 spans="1:26" ht="15.75" customHeight="1" x14ac:dyDescent="0.2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 spans="1:26" ht="15.75" customHeight="1" x14ac:dyDescent="0.2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 spans="1:26" ht="15.75" customHeight="1" x14ac:dyDescent="0.2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 spans="1:26" ht="15.75" customHeight="1" x14ac:dyDescent="0.2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 spans="1:26" ht="15.75" customHeight="1" x14ac:dyDescent="0.2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 spans="1:26" ht="15.75" customHeight="1" x14ac:dyDescent="0.2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 spans="1:26" ht="15.75" customHeight="1" x14ac:dyDescent="0.2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 spans="1:26" ht="15.75" customHeight="1" x14ac:dyDescent="0.2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 spans="1:26" ht="15.75" customHeight="1" x14ac:dyDescent="0.2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 spans="1:26" ht="15.75" customHeight="1" x14ac:dyDescent="0.2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 spans="1:26" ht="15.75" customHeight="1" x14ac:dyDescent="0.2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 spans="1:26" ht="15.75" customHeight="1" x14ac:dyDescent="0.2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 spans="1:26" ht="15.75" customHeight="1" x14ac:dyDescent="0.2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 spans="1:26" ht="15.75" customHeight="1" x14ac:dyDescent="0.2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 spans="1:26" ht="15.75" customHeight="1" x14ac:dyDescent="0.2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 spans="1:26" ht="15.75" customHeight="1" x14ac:dyDescent="0.2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 spans="1:26" ht="15.75" customHeight="1" x14ac:dyDescent="0.2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 spans="1:26" ht="15.75" customHeight="1" x14ac:dyDescent="0.2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 spans="1:26" ht="15.75" customHeight="1" x14ac:dyDescent="0.2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 spans="1:26" ht="15.75" customHeight="1" x14ac:dyDescent="0.2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 spans="1:26" ht="15.75" customHeight="1" x14ac:dyDescent="0.2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 spans="1:26" ht="15.75" customHeight="1" x14ac:dyDescent="0.2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 spans="1:26" ht="15.75" customHeight="1" x14ac:dyDescent="0.2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 spans="1:26" ht="15.75" customHeight="1" x14ac:dyDescent="0.2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 spans="1:26" ht="15.75" customHeight="1" x14ac:dyDescent="0.2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 spans="1:26" ht="15.75" customHeight="1" x14ac:dyDescent="0.2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 spans="1:26" ht="15.75" customHeight="1" x14ac:dyDescent="0.2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 spans="1:26" ht="15.75" customHeight="1" x14ac:dyDescent="0.2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 spans="1:26" ht="15.75" customHeight="1" x14ac:dyDescent="0.2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 spans="1:26" ht="15.75" customHeight="1" x14ac:dyDescent="0.2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 spans="1:26" ht="15.75" customHeight="1" x14ac:dyDescent="0.2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 spans="1:26" ht="15.75" customHeight="1" x14ac:dyDescent="0.2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 spans="1:26" ht="15.75" customHeight="1" x14ac:dyDescent="0.2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 spans="1:26" ht="15.75" customHeight="1" x14ac:dyDescent="0.2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 spans="1:26" ht="15.75" customHeight="1" x14ac:dyDescent="0.2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 spans="1:26" ht="15.75" customHeight="1" x14ac:dyDescent="0.2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 spans="1:26" ht="15.75" customHeight="1" x14ac:dyDescent="0.2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 spans="1:26" ht="15.75" customHeight="1" x14ac:dyDescent="0.2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 spans="1:26" ht="15.75" customHeight="1" x14ac:dyDescent="0.2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 spans="1:26" ht="15.75" customHeight="1" x14ac:dyDescent="0.2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 spans="1:26" ht="15.75" customHeight="1" x14ac:dyDescent="0.2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 spans="1:26" ht="15.75" customHeight="1" x14ac:dyDescent="0.2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 spans="1:26" ht="15.75" customHeight="1" x14ac:dyDescent="0.2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 spans="1:26" ht="15.75" customHeight="1" x14ac:dyDescent="0.2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 spans="1:26" ht="15.75" customHeight="1" x14ac:dyDescent="0.2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 spans="1:26" ht="15.75" customHeight="1" x14ac:dyDescent="0.2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 spans="1:26" ht="15.75" customHeight="1" x14ac:dyDescent="0.2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 spans="1:26" ht="15.75" customHeight="1" x14ac:dyDescent="0.2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 spans="1:26" ht="15.75" customHeight="1" x14ac:dyDescent="0.2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 spans="1:26" ht="15.75" customHeight="1" x14ac:dyDescent="0.2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 spans="1:26" ht="15.75" customHeight="1" x14ac:dyDescent="0.2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 spans="1:26" ht="15.75" customHeight="1" x14ac:dyDescent="0.2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 spans="1:26" ht="15.75" customHeight="1" x14ac:dyDescent="0.2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 spans="1:26" ht="15.75" customHeight="1" x14ac:dyDescent="0.2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 spans="1:26" ht="15.75" customHeight="1" x14ac:dyDescent="0.2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 spans="1:26" ht="15.75" customHeight="1" x14ac:dyDescent="0.2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 spans="1:26" ht="15.75" customHeight="1" x14ac:dyDescent="0.2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 spans="1:26" ht="15.75" customHeight="1" x14ac:dyDescent="0.2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 spans="1:26" ht="15.75" customHeight="1" x14ac:dyDescent="0.2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 spans="1:26" ht="15.75" customHeight="1" x14ac:dyDescent="0.2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 spans="1:26" ht="15.75" customHeight="1" x14ac:dyDescent="0.2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 spans="1:26" ht="15.75" customHeight="1" x14ac:dyDescent="0.2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 spans="1:26" ht="15.75" customHeight="1" x14ac:dyDescent="0.2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 spans="1:26" ht="15.75" customHeight="1" x14ac:dyDescent="0.2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 spans="1:26" ht="15.75" customHeight="1" x14ac:dyDescent="0.2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 spans="1:26" ht="15.75" customHeight="1" x14ac:dyDescent="0.2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 spans="1:26" ht="15.75" customHeight="1" x14ac:dyDescent="0.2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 spans="1:26" ht="15.75" customHeight="1" x14ac:dyDescent="0.2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 spans="1:26" ht="15.75" customHeight="1" x14ac:dyDescent="0.2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 spans="1:26" ht="15.75" customHeight="1" x14ac:dyDescent="0.2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 spans="1:26" ht="15.75" customHeight="1" x14ac:dyDescent="0.2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 spans="1:26" ht="15.75" customHeight="1" x14ac:dyDescent="0.2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 spans="1:26" ht="15.75" customHeight="1" x14ac:dyDescent="0.2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 spans="1:26" ht="15.75" customHeight="1" x14ac:dyDescent="0.2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 spans="1:26" ht="15.75" customHeight="1" x14ac:dyDescent="0.2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 spans="1:26" ht="15.75" customHeight="1" x14ac:dyDescent="0.2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 spans="1:26" ht="15.75" customHeight="1" x14ac:dyDescent="0.2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 spans="1:26" ht="15.75" customHeight="1" x14ac:dyDescent="0.2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 spans="1:26" ht="15.75" customHeight="1" x14ac:dyDescent="0.2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 spans="1:26" ht="15.75" customHeight="1" x14ac:dyDescent="0.2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 spans="1:26" ht="15.75" customHeight="1" x14ac:dyDescent="0.2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 spans="1:26" ht="15.75" customHeight="1" x14ac:dyDescent="0.2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 spans="1:26" ht="15.75" customHeight="1" x14ac:dyDescent="0.2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 spans="1:26" ht="15.75" customHeight="1" x14ac:dyDescent="0.2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 spans="1:26" ht="15.75" customHeight="1" x14ac:dyDescent="0.2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 spans="1:26" ht="15.75" customHeight="1" x14ac:dyDescent="0.2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 spans="1:26" ht="15.75" customHeight="1" x14ac:dyDescent="0.2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 spans="1:26" ht="15.75" customHeight="1" x14ac:dyDescent="0.2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 spans="1:26" ht="15.75" customHeight="1" x14ac:dyDescent="0.2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 spans="1:26" ht="15.75" customHeight="1" x14ac:dyDescent="0.2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 spans="1:26" ht="15.75" customHeight="1" x14ac:dyDescent="0.2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 spans="1:26" ht="15.75" customHeight="1" x14ac:dyDescent="0.2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 spans="1:26" ht="15.75" customHeight="1" x14ac:dyDescent="0.2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 spans="1:26" ht="15.75" customHeight="1" x14ac:dyDescent="0.2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 spans="1:26" ht="15.75" customHeight="1" x14ac:dyDescent="0.2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 spans="1:26" ht="15.75" customHeight="1" x14ac:dyDescent="0.2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 spans="1:26" ht="15.75" customHeight="1" x14ac:dyDescent="0.2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 spans="1:26" ht="15.75" customHeight="1" x14ac:dyDescent="0.2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 spans="1:26" ht="15.75" customHeight="1" x14ac:dyDescent="0.2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 spans="1:26" ht="15.75" customHeight="1" x14ac:dyDescent="0.2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 spans="1:26" ht="15.75" customHeight="1" x14ac:dyDescent="0.2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 spans="1:26" ht="15.75" customHeight="1" x14ac:dyDescent="0.2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 spans="1:26" ht="15.75" customHeight="1" x14ac:dyDescent="0.2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 spans="1:26" ht="15.75" customHeight="1" x14ac:dyDescent="0.2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 spans="1:26" ht="15.75" customHeight="1" x14ac:dyDescent="0.2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 spans="1:26" ht="15.75" customHeight="1" x14ac:dyDescent="0.2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 spans="1:26" ht="15.75" customHeight="1" x14ac:dyDescent="0.2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 spans="1:26" ht="15.75" customHeight="1" x14ac:dyDescent="0.2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 spans="1:26" ht="15.75" customHeight="1" x14ac:dyDescent="0.2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 spans="1:26" ht="15.75" customHeight="1" x14ac:dyDescent="0.2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 spans="1:26" ht="15.75" customHeight="1" x14ac:dyDescent="0.2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 spans="1:26" ht="15.75" customHeight="1" x14ac:dyDescent="0.2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 spans="1:26" ht="15.75" customHeight="1" x14ac:dyDescent="0.2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 spans="1:26" ht="15.75" customHeight="1" x14ac:dyDescent="0.2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 spans="1:26" ht="15.75" customHeight="1" x14ac:dyDescent="0.2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 spans="1:26" ht="15.75" customHeight="1" x14ac:dyDescent="0.2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 spans="1:26" ht="15.75" customHeight="1" x14ac:dyDescent="0.2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 spans="1:26" ht="15.75" customHeight="1" x14ac:dyDescent="0.2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 spans="1:26" ht="15.75" customHeight="1" x14ac:dyDescent="0.2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 spans="1:26" ht="15.75" customHeight="1" x14ac:dyDescent="0.2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 spans="1:26" ht="15.75" customHeight="1" x14ac:dyDescent="0.2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 spans="1:26" ht="15.75" customHeight="1" x14ac:dyDescent="0.2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 spans="1:26" ht="15.75" customHeight="1" x14ac:dyDescent="0.2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 spans="1:26" ht="15.75" customHeight="1" x14ac:dyDescent="0.2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 spans="1:26" ht="15.75" customHeight="1" x14ac:dyDescent="0.2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 spans="1:26" ht="15.75" customHeight="1" x14ac:dyDescent="0.2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 spans="1:26" ht="15.75" customHeight="1" x14ac:dyDescent="0.2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 spans="1:26" ht="15.75" customHeight="1" x14ac:dyDescent="0.2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 spans="1:26" ht="15.75" customHeight="1" x14ac:dyDescent="0.2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 spans="1:26" ht="15.75" customHeight="1" x14ac:dyDescent="0.2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 spans="1:26" ht="15.75" customHeight="1" x14ac:dyDescent="0.2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 spans="1:26" ht="15.75" customHeight="1" x14ac:dyDescent="0.2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 spans="1:26" ht="15.75" customHeight="1" x14ac:dyDescent="0.2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 spans="1:26" ht="15.75" customHeight="1" x14ac:dyDescent="0.2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 spans="1:26" ht="15.75" customHeight="1" x14ac:dyDescent="0.2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 spans="1:26" ht="15.75" customHeight="1" x14ac:dyDescent="0.2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 spans="1:26" ht="15.75" customHeight="1" x14ac:dyDescent="0.2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 spans="1:26" ht="15.75" customHeight="1" x14ac:dyDescent="0.2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 spans="1:26" ht="15.75" customHeight="1" x14ac:dyDescent="0.2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 spans="1:26" ht="15.75" customHeight="1" x14ac:dyDescent="0.2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 spans="1:26" ht="15.75" customHeight="1" x14ac:dyDescent="0.2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 spans="1:26" ht="15.75" customHeight="1" x14ac:dyDescent="0.2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 spans="1:26" ht="15.75" customHeight="1" x14ac:dyDescent="0.2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 spans="1:26" ht="15.75" customHeight="1" x14ac:dyDescent="0.2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 spans="1:26" ht="15.75" customHeight="1" x14ac:dyDescent="0.2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 spans="1:26" ht="15.75" customHeight="1" x14ac:dyDescent="0.2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 spans="1:26" ht="15.75" customHeight="1" x14ac:dyDescent="0.2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 spans="1:26" ht="15.75" customHeight="1" x14ac:dyDescent="0.2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 spans="1:26" ht="15.75" customHeight="1" x14ac:dyDescent="0.2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 spans="1:26" ht="15.75" customHeight="1" x14ac:dyDescent="0.2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 spans="1:26" ht="15.75" customHeight="1" x14ac:dyDescent="0.2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 spans="1:26" ht="15.75" customHeight="1" x14ac:dyDescent="0.2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 spans="1:26" ht="15.75" customHeight="1" x14ac:dyDescent="0.2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 spans="1:26" ht="15.75" customHeight="1" x14ac:dyDescent="0.2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 spans="1:26" ht="15.75" customHeight="1" x14ac:dyDescent="0.2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 spans="1:26" ht="15.75" customHeight="1" x14ac:dyDescent="0.2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 spans="1:26" ht="15.75" customHeight="1" x14ac:dyDescent="0.2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 spans="1:26" ht="15.75" customHeight="1" x14ac:dyDescent="0.2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 spans="1:26" ht="15.75" customHeight="1" x14ac:dyDescent="0.2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 spans="1:26" ht="15.75" customHeight="1" x14ac:dyDescent="0.2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 spans="1:26" ht="15.75" customHeight="1" x14ac:dyDescent="0.2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 spans="1:26" ht="15.75" customHeight="1" x14ac:dyDescent="0.2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 spans="1:26" ht="15.75" customHeight="1" x14ac:dyDescent="0.2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 spans="1:26" ht="15.75" customHeight="1" x14ac:dyDescent="0.2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 spans="1:26" ht="15.75" customHeight="1" x14ac:dyDescent="0.2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 spans="1:26" ht="15.75" customHeight="1" x14ac:dyDescent="0.2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 spans="1:26" ht="15.75" customHeight="1" x14ac:dyDescent="0.2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 spans="1:26" ht="15.75" customHeight="1" x14ac:dyDescent="0.2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 spans="1:26" ht="15.75" customHeight="1" x14ac:dyDescent="0.2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 spans="1:26" ht="15.75" customHeight="1" x14ac:dyDescent="0.2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 spans="1:26" ht="15.75" customHeight="1" x14ac:dyDescent="0.2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 spans="1:26" ht="15.75" customHeight="1" x14ac:dyDescent="0.2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 spans="1:26" ht="15.75" customHeight="1" x14ac:dyDescent="0.2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 spans="1:26" ht="15.75" customHeight="1" x14ac:dyDescent="0.2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 spans="1:26" ht="15.75" customHeight="1" x14ac:dyDescent="0.2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 spans="1:26" ht="15.75" customHeight="1" x14ac:dyDescent="0.2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 spans="1:26" ht="15.75" customHeight="1" x14ac:dyDescent="0.2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 spans="1:26" ht="15.75" customHeight="1" x14ac:dyDescent="0.2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 spans="1:26" ht="15.75" customHeight="1" x14ac:dyDescent="0.2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 spans="1:26" ht="15.75" customHeight="1" x14ac:dyDescent="0.2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 spans="1:26" ht="15.75" customHeight="1" x14ac:dyDescent="0.2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 spans="1:26" ht="15.75" customHeight="1" x14ac:dyDescent="0.2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 spans="1:26" ht="15.75" customHeight="1" x14ac:dyDescent="0.2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 spans="1:26" ht="15.75" customHeight="1" x14ac:dyDescent="0.2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 spans="1:26" ht="15.75" customHeight="1" x14ac:dyDescent="0.2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 spans="1:26" ht="15.75" customHeight="1" x14ac:dyDescent="0.2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 spans="1:26" ht="15.75" customHeight="1" x14ac:dyDescent="0.2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 spans="1:26" ht="15.75" customHeight="1" x14ac:dyDescent="0.2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 spans="1:26" ht="15.75" customHeight="1" x14ac:dyDescent="0.2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 spans="1:26" ht="15.75" customHeight="1" x14ac:dyDescent="0.2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 spans="1:26" ht="15.75" customHeight="1" x14ac:dyDescent="0.2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 spans="1:26" ht="15.75" customHeight="1" x14ac:dyDescent="0.2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 spans="1:26" ht="15.75" customHeight="1" x14ac:dyDescent="0.2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 spans="1:26" ht="15.75" customHeight="1" x14ac:dyDescent="0.2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 spans="1:26" ht="15.75" customHeight="1" x14ac:dyDescent="0.2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 spans="1:26" ht="15.75" customHeight="1" x14ac:dyDescent="0.2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 spans="1:26" ht="15.75" customHeight="1" x14ac:dyDescent="0.2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 spans="1:26" ht="15.75" customHeight="1" x14ac:dyDescent="0.2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 spans="1:26" ht="15.75" customHeight="1" x14ac:dyDescent="0.2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 spans="1:26" ht="15.75" customHeight="1" x14ac:dyDescent="0.2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 spans="1:26" ht="15.75" customHeight="1" x14ac:dyDescent="0.2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 spans="1:26" ht="15.75" customHeight="1" x14ac:dyDescent="0.2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 spans="1:26" ht="15.75" customHeight="1" x14ac:dyDescent="0.2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 spans="1:26" ht="15.75" customHeight="1" x14ac:dyDescent="0.2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 spans="1:26" ht="15.75" customHeight="1" x14ac:dyDescent="0.2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 spans="1:26" ht="15.75" customHeight="1" x14ac:dyDescent="0.2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 spans="1:26" ht="15.75" customHeight="1" x14ac:dyDescent="0.2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 spans="1:26" ht="15.75" customHeight="1" x14ac:dyDescent="0.2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 spans="1:26" ht="15.75" customHeight="1" x14ac:dyDescent="0.2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 spans="1:26" ht="15.75" customHeight="1" x14ac:dyDescent="0.2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 spans="1:26" ht="15.75" customHeight="1" x14ac:dyDescent="0.2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 spans="1:26" ht="15.75" customHeight="1" x14ac:dyDescent="0.2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 spans="1:26" ht="15.75" customHeight="1" x14ac:dyDescent="0.2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 spans="1:26" ht="15.75" customHeight="1" x14ac:dyDescent="0.2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 spans="1:26" ht="15.75" customHeight="1" x14ac:dyDescent="0.2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 spans="1:26" ht="15.75" customHeight="1" x14ac:dyDescent="0.2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 spans="1:26" ht="15.75" customHeight="1" x14ac:dyDescent="0.2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 spans="1:26" ht="15.75" customHeight="1" x14ac:dyDescent="0.2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 spans="1:26" ht="15.75" customHeight="1" x14ac:dyDescent="0.2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 spans="1:26" ht="15.75" customHeight="1" x14ac:dyDescent="0.2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 spans="1:26" ht="15.75" customHeight="1" x14ac:dyDescent="0.2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 spans="1:26" ht="15.75" customHeight="1" x14ac:dyDescent="0.2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 spans="1:26" ht="15.75" customHeight="1" x14ac:dyDescent="0.2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 spans="1:26" ht="15.75" customHeight="1" x14ac:dyDescent="0.2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 spans="1:26" ht="15.75" customHeight="1" x14ac:dyDescent="0.2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 spans="1:26" ht="15.75" customHeight="1" x14ac:dyDescent="0.2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 spans="1:26" ht="15.75" customHeight="1" x14ac:dyDescent="0.2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 spans="1:26" ht="15.75" customHeight="1" x14ac:dyDescent="0.2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 spans="1:26" ht="15.75" customHeight="1" x14ac:dyDescent="0.2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 spans="1:26" ht="15.75" customHeight="1" x14ac:dyDescent="0.2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 spans="1:26" ht="15.75" customHeight="1" x14ac:dyDescent="0.2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 spans="1:26" ht="15.75" customHeight="1" x14ac:dyDescent="0.2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 spans="1:26" ht="15.75" customHeight="1" x14ac:dyDescent="0.2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 spans="1:26" ht="15.75" customHeight="1" x14ac:dyDescent="0.2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 spans="1:26" ht="15.75" customHeight="1" x14ac:dyDescent="0.2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 spans="1:26" ht="15.75" customHeight="1" x14ac:dyDescent="0.2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 spans="1:26" ht="15.75" customHeight="1" x14ac:dyDescent="0.2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 spans="1:26" ht="15.75" customHeight="1" x14ac:dyDescent="0.2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 spans="1:26" ht="15.75" customHeight="1" x14ac:dyDescent="0.2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 spans="1:26" ht="15.75" customHeight="1" x14ac:dyDescent="0.2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 spans="1:26" ht="15.75" customHeight="1" x14ac:dyDescent="0.2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 spans="1:26" ht="15.75" customHeight="1" x14ac:dyDescent="0.2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 spans="1:26" ht="15.75" customHeight="1" x14ac:dyDescent="0.2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 spans="1:26" ht="15.75" customHeight="1" x14ac:dyDescent="0.2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 spans="1:26" ht="15.75" customHeight="1" x14ac:dyDescent="0.2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 spans="1:26" ht="15.75" customHeight="1" x14ac:dyDescent="0.2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 spans="1:26" ht="15.75" customHeight="1" x14ac:dyDescent="0.2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 spans="1:26" ht="15.75" customHeight="1" x14ac:dyDescent="0.2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 spans="1:26" ht="15.75" customHeight="1" x14ac:dyDescent="0.2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 spans="1:26" ht="15.75" customHeight="1" x14ac:dyDescent="0.2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 spans="1:26" ht="15.75" customHeight="1" x14ac:dyDescent="0.2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 spans="1:26" ht="15.75" customHeight="1" x14ac:dyDescent="0.2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 spans="1:26" ht="15.75" customHeight="1" x14ac:dyDescent="0.2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 spans="1:26" ht="15.75" customHeight="1" x14ac:dyDescent="0.2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 spans="1:26" ht="15.75" customHeight="1" x14ac:dyDescent="0.2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 spans="1:26" ht="15.75" customHeight="1" x14ac:dyDescent="0.2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 spans="1:26" ht="15.75" customHeight="1" x14ac:dyDescent="0.2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 spans="1:26" ht="15.75" customHeight="1" x14ac:dyDescent="0.2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 spans="1:26" ht="15.75" customHeight="1" x14ac:dyDescent="0.2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 spans="1:26" ht="15.75" customHeight="1" x14ac:dyDescent="0.2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 spans="1:26" ht="15.75" customHeight="1" x14ac:dyDescent="0.2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 spans="1:26" ht="15.75" customHeight="1" x14ac:dyDescent="0.2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 spans="1:26" ht="15.75" customHeight="1" x14ac:dyDescent="0.2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 spans="1:26" ht="15.75" customHeight="1" x14ac:dyDescent="0.2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 spans="1:26" ht="15.75" customHeight="1" x14ac:dyDescent="0.2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 spans="1:26" ht="15.75" customHeight="1" x14ac:dyDescent="0.2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 spans="1:26" ht="15.75" customHeight="1" x14ac:dyDescent="0.2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 spans="1:26" ht="15.75" customHeight="1" x14ac:dyDescent="0.2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 spans="1:26" ht="15.75" customHeight="1" x14ac:dyDescent="0.2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 spans="1:26" ht="15.75" customHeight="1" x14ac:dyDescent="0.2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 spans="1:26" ht="15.75" customHeight="1" x14ac:dyDescent="0.2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 spans="1:26" ht="15.75" customHeight="1" x14ac:dyDescent="0.2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 spans="1:26" ht="15.75" customHeight="1" x14ac:dyDescent="0.2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 spans="1:26" ht="15.75" customHeight="1" x14ac:dyDescent="0.2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 spans="1:26" ht="15.75" customHeight="1" x14ac:dyDescent="0.2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 spans="1:26" ht="15.75" customHeight="1" x14ac:dyDescent="0.2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 spans="1:26" ht="15.75" customHeight="1" x14ac:dyDescent="0.2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 spans="1:26" ht="15.75" customHeight="1" x14ac:dyDescent="0.2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 spans="1:26" ht="15.75" customHeight="1" x14ac:dyDescent="0.2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 spans="1:26" ht="15.75" customHeight="1" x14ac:dyDescent="0.2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 spans="1:26" ht="15.75" customHeight="1" x14ac:dyDescent="0.2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 spans="1:26" ht="15.75" customHeight="1" x14ac:dyDescent="0.2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 spans="1:26" ht="15.75" customHeight="1" x14ac:dyDescent="0.2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 spans="1:26" ht="15.75" customHeight="1" x14ac:dyDescent="0.2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 spans="1:26" ht="15.75" customHeight="1" x14ac:dyDescent="0.2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 spans="1:26" ht="15.75" customHeight="1" x14ac:dyDescent="0.2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 spans="1:26" ht="15.75" customHeight="1" x14ac:dyDescent="0.2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 spans="1:26" ht="15.75" customHeight="1" x14ac:dyDescent="0.2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 spans="1:26" ht="15.75" customHeight="1" x14ac:dyDescent="0.2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 spans="1:26" ht="15.75" customHeight="1" x14ac:dyDescent="0.2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 spans="1:26" ht="15.75" customHeight="1" x14ac:dyDescent="0.2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 spans="1:26" ht="15.75" customHeight="1" x14ac:dyDescent="0.2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 spans="1:26" ht="15.75" customHeight="1" x14ac:dyDescent="0.2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 spans="1:26" ht="15.75" customHeight="1" x14ac:dyDescent="0.2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 spans="1:26" ht="15.75" customHeight="1" x14ac:dyDescent="0.2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 spans="1:26" ht="15.75" customHeight="1" x14ac:dyDescent="0.2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 spans="1:26" ht="15.75" customHeight="1" x14ac:dyDescent="0.2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 spans="1:26" ht="15.75" customHeight="1" x14ac:dyDescent="0.2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 spans="1:26" ht="15.75" customHeight="1" x14ac:dyDescent="0.2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 spans="1:26" ht="15.75" customHeight="1" x14ac:dyDescent="0.2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 spans="1:26" ht="15.75" customHeight="1" x14ac:dyDescent="0.2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 spans="1:26" ht="15.75" customHeight="1" x14ac:dyDescent="0.2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 spans="1:26" ht="15.75" customHeight="1" x14ac:dyDescent="0.2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 spans="1:26" ht="15.75" customHeight="1" x14ac:dyDescent="0.2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 spans="1:26" ht="15.75" customHeight="1" x14ac:dyDescent="0.2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 spans="1:26" ht="15.75" customHeight="1" x14ac:dyDescent="0.2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</row>
    <row r="961" spans="1:26" ht="15.75" customHeight="1" x14ac:dyDescent="0.2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</row>
    <row r="962" spans="1:26" ht="15.75" customHeight="1" x14ac:dyDescent="0.2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 spans="1:26" ht="15.75" customHeight="1" x14ac:dyDescent="0.2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</row>
    <row r="964" spans="1:26" ht="15.75" customHeight="1" x14ac:dyDescent="0.2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</row>
    <row r="965" spans="1:26" ht="15.75" customHeight="1" x14ac:dyDescent="0.2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</row>
    <row r="966" spans="1:26" ht="15.75" customHeight="1" x14ac:dyDescent="0.2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</row>
    <row r="967" spans="1:26" ht="15.75" customHeight="1" x14ac:dyDescent="0.2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</row>
    <row r="968" spans="1:26" ht="15.75" customHeight="1" x14ac:dyDescent="0.2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</row>
    <row r="969" spans="1:26" ht="15.75" customHeight="1" x14ac:dyDescent="0.2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</row>
    <row r="970" spans="1:26" ht="15.75" customHeight="1" x14ac:dyDescent="0.2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</row>
    <row r="971" spans="1:26" ht="15.75" customHeight="1" x14ac:dyDescent="0.2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</row>
    <row r="972" spans="1:26" ht="15.75" customHeight="1" x14ac:dyDescent="0.2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</row>
    <row r="973" spans="1:26" ht="15.75" customHeight="1" x14ac:dyDescent="0.2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</row>
    <row r="974" spans="1:26" ht="15.75" customHeight="1" x14ac:dyDescent="0.2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</row>
    <row r="975" spans="1:26" ht="15.75" customHeight="1" x14ac:dyDescent="0.2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</row>
    <row r="976" spans="1:26" ht="15.75" customHeight="1" x14ac:dyDescent="0.2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</row>
    <row r="977" spans="1:26" ht="15.75" customHeight="1" x14ac:dyDescent="0.2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</row>
    <row r="978" spans="1:26" ht="15.75" customHeight="1" x14ac:dyDescent="0.2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</row>
    <row r="979" spans="1:26" ht="15.75" customHeight="1" x14ac:dyDescent="0.2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</row>
    <row r="980" spans="1:26" ht="15.75" customHeight="1" x14ac:dyDescent="0.2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</row>
    <row r="981" spans="1:26" ht="15.75" customHeight="1" x14ac:dyDescent="0.2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</row>
    <row r="982" spans="1:26" ht="15.75" customHeight="1" x14ac:dyDescent="0.2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</row>
    <row r="983" spans="1:26" ht="15.75" customHeight="1" x14ac:dyDescent="0.2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</row>
    <row r="984" spans="1:26" ht="15.75" customHeight="1" x14ac:dyDescent="0.2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</row>
    <row r="985" spans="1:26" ht="15.75" customHeight="1" x14ac:dyDescent="0.2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</row>
    <row r="986" spans="1:26" ht="15.75" customHeight="1" x14ac:dyDescent="0.2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</row>
    <row r="987" spans="1:26" ht="15.75" customHeight="1" x14ac:dyDescent="0.2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</row>
    <row r="988" spans="1:26" ht="15.75" customHeight="1" x14ac:dyDescent="0.2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</row>
    <row r="989" spans="1:26" ht="15.75" customHeight="1" x14ac:dyDescent="0.2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</row>
    <row r="990" spans="1:26" ht="15.75" customHeight="1" x14ac:dyDescent="0.2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</row>
    <row r="991" spans="1:26" ht="15.75" customHeight="1" x14ac:dyDescent="0.2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</row>
    <row r="992" spans="1:26" ht="15.75" customHeight="1" x14ac:dyDescent="0.2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</row>
    <row r="993" spans="1:26" ht="15.75" customHeight="1" x14ac:dyDescent="0.2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</row>
    <row r="994" spans="1:26" ht="15.75" customHeight="1" x14ac:dyDescent="0.2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</row>
    <row r="995" spans="1:26" ht="15.75" customHeight="1" x14ac:dyDescent="0.2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</row>
    <row r="996" spans="1:26" ht="15.75" customHeight="1" x14ac:dyDescent="0.2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</row>
    <row r="997" spans="1:26" ht="15.75" customHeight="1" x14ac:dyDescent="0.2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</row>
    <row r="998" spans="1:26" ht="15.75" customHeight="1" x14ac:dyDescent="0.2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</row>
    <row r="999" spans="1:26" ht="15.75" customHeight="1" x14ac:dyDescent="0.2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</row>
    <row r="1000" spans="1:26" ht="15.75" customHeight="1" x14ac:dyDescent="0.2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</row>
  </sheetData>
  <mergeCells count="2">
    <mergeCell ref="C2:D2"/>
    <mergeCell ref="E2:F2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8AF69"/>
  </sheetPr>
  <dimension ref="A1:Z1000"/>
  <sheetViews>
    <sheetView showGridLines="0" workbookViewId="0"/>
  </sheetViews>
  <sheetFormatPr defaultColWidth="12.5703125" defaultRowHeight="15" customHeight="1" x14ac:dyDescent="0.2"/>
  <cols>
    <col min="1" max="1" width="2.7109375" customWidth="1"/>
    <col min="2" max="2" width="16.5703125" customWidth="1"/>
    <col min="3" max="3" width="35.42578125" customWidth="1"/>
    <col min="4" max="4" width="33.42578125" customWidth="1"/>
    <col min="5" max="24" width="9.28515625" customWidth="1"/>
  </cols>
  <sheetData>
    <row r="1" spans="1:26" x14ac:dyDescent="0.25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spans="1:26" x14ac:dyDescent="0.25">
      <c r="A2" s="127"/>
      <c r="B2" s="304" t="s">
        <v>355</v>
      </c>
      <c r="C2" s="304" t="s">
        <v>356</v>
      </c>
      <c r="D2" s="304" t="s">
        <v>357</v>
      </c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26" x14ac:dyDescent="0.25">
      <c r="A3" s="127"/>
      <c r="B3" s="305" t="s">
        <v>318</v>
      </c>
      <c r="C3" s="305"/>
      <c r="D3" s="305" t="s">
        <v>358</v>
      </c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 spans="1:26" x14ac:dyDescent="0.25">
      <c r="A4" s="127"/>
      <c r="B4" s="306" t="s">
        <v>359</v>
      </c>
      <c r="C4" s="306" t="s">
        <v>360</v>
      </c>
      <c r="D4" s="307">
        <v>0.06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 spans="1:26" x14ac:dyDescent="0.25">
      <c r="A5" s="127"/>
      <c r="B5" s="308"/>
      <c r="C5" s="308" t="s">
        <v>361</v>
      </c>
      <c r="D5" s="309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spans="1:26" x14ac:dyDescent="0.25">
      <c r="A6" s="127"/>
      <c r="B6" s="308"/>
      <c r="C6" s="308" t="s">
        <v>362</v>
      </c>
      <c r="D6" s="309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 spans="1:26" x14ac:dyDescent="0.25">
      <c r="A7" s="127"/>
      <c r="B7" s="308"/>
      <c r="C7" s="308" t="s">
        <v>363</v>
      </c>
      <c r="D7" s="309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spans="1:26" x14ac:dyDescent="0.25">
      <c r="A8" s="127"/>
      <c r="B8" s="308"/>
      <c r="C8" s="308" t="s">
        <v>364</v>
      </c>
      <c r="D8" s="309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spans="1:26" x14ac:dyDescent="0.25">
      <c r="A9" s="127"/>
      <c r="B9" s="308"/>
      <c r="C9" s="308" t="s">
        <v>365</v>
      </c>
      <c r="D9" s="309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spans="1:26" x14ac:dyDescent="0.25">
      <c r="A10" s="127"/>
      <c r="B10" s="308"/>
      <c r="C10" s="308" t="s">
        <v>366</v>
      </c>
      <c r="D10" s="309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spans="1:26" x14ac:dyDescent="0.25">
      <c r="A11" s="127"/>
      <c r="B11" s="310"/>
      <c r="C11" s="310" t="s">
        <v>367</v>
      </c>
      <c r="D11" s="311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spans="1:26" x14ac:dyDescent="0.25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spans="1:26" x14ac:dyDescent="0.25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spans="1:26" x14ac:dyDescent="0.2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spans="1:26" x14ac:dyDescent="0.25">
      <c r="A15" s="127"/>
      <c r="B15" s="127" t="s">
        <v>368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spans="1:26" x14ac:dyDescent="0.25">
      <c r="A16" s="127"/>
      <c r="B16" s="312" t="s">
        <v>369</v>
      </c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spans="1:26" x14ac:dyDescent="0.25">
      <c r="A17" s="127"/>
      <c r="B17" s="275" t="s">
        <v>370</v>
      </c>
      <c r="C17" s="313" t="s">
        <v>304</v>
      </c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spans="1:26" x14ac:dyDescent="0.25">
      <c r="A18" s="127"/>
      <c r="B18" s="275" t="s">
        <v>371</v>
      </c>
      <c r="C18" s="314">
        <v>45891</v>
      </c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spans="1:26" x14ac:dyDescent="0.25">
      <c r="A19" s="127"/>
      <c r="B19" s="275" t="s">
        <v>305</v>
      </c>
      <c r="C19" s="315" t="s">
        <v>372</v>
      </c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spans="1:26" x14ac:dyDescent="0.25">
      <c r="A20" s="127"/>
      <c r="B20" s="295"/>
      <c r="C20" s="316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spans="1:26" ht="15.75" customHeight="1" x14ac:dyDescent="0.25">
      <c r="A21" s="127"/>
      <c r="B21" s="275"/>
      <c r="C21" s="316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spans="1:26" ht="15.75" customHeight="1" x14ac:dyDescent="0.25">
      <c r="A22" s="127"/>
      <c r="B22" s="275"/>
      <c r="C22" s="316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spans="1:26" ht="15.75" customHeight="1" x14ac:dyDescent="0.2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spans="1:26" ht="15.75" customHeigh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spans="1:26" ht="15.75" customHeight="1" x14ac:dyDescent="0.2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5.75" customHeight="1" x14ac:dyDescent="0.25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spans="1:26" ht="15.75" customHeight="1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spans="1:26" ht="15.75" customHeight="1" x14ac:dyDescent="0.25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spans="1:26" ht="15.75" customHeight="1" x14ac:dyDescent="0.25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spans="1:26" ht="15.75" customHeight="1" x14ac:dyDescent="0.25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 spans="1:26" ht="15.75" customHeight="1" x14ac:dyDescent="0.25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spans="1:26" ht="15.75" customHeight="1" x14ac:dyDescent="0.25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spans="1:26" ht="15.75" customHeight="1" x14ac:dyDescent="0.25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spans="1:26" ht="15.75" customHeight="1" x14ac:dyDescent="0.25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spans="1:26" ht="15.75" customHeight="1" x14ac:dyDescent="0.2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spans="1:26" ht="15.75" customHeight="1" x14ac:dyDescent="0.25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spans="1:26" ht="15.75" customHeight="1" x14ac:dyDescent="0.25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spans="1:26" ht="15.75" customHeight="1" x14ac:dyDescent="0.25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spans="1:26" ht="15.75" customHeight="1" x14ac:dyDescent="0.25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spans="1:26" ht="15.75" customHeight="1" x14ac:dyDescent="0.25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spans="1:26" ht="15.75" customHeight="1" x14ac:dyDescent="0.25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spans="1:26" ht="15.75" customHeight="1" x14ac:dyDescent="0.25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spans="1:26" ht="15.75" customHeight="1" x14ac:dyDescent="0.25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spans="1:26" ht="15.75" customHeight="1" x14ac:dyDescent="0.25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spans="1:26" ht="15.75" customHeight="1" x14ac:dyDescent="0.2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spans="1:26" ht="15.75" customHeight="1" x14ac:dyDescent="0.25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spans="1:26" ht="15.75" customHeight="1" x14ac:dyDescent="0.25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spans="1:26" ht="15.75" customHeight="1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 spans="1:26" ht="15.75" customHeight="1" x14ac:dyDescent="0.25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 spans="1:26" ht="15.75" customHeight="1" x14ac:dyDescent="0.25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spans="1:26" ht="15.75" customHeight="1" x14ac:dyDescent="0.25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spans="1:26" ht="15.75" customHeight="1" x14ac:dyDescent="0.25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15.75" customHeight="1" x14ac:dyDescent="0.25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 spans="1:26" ht="15.75" customHeight="1" x14ac:dyDescent="0.25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 spans="1:26" ht="15.75" customHeight="1" x14ac:dyDescent="0.2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 spans="1:26" ht="15.75" customHeight="1" x14ac:dyDescent="0.25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 spans="1:26" ht="15.75" customHeight="1" x14ac:dyDescent="0.25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 spans="1:26" ht="15.75" customHeight="1" x14ac:dyDescent="0.25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 spans="1:26" ht="15.75" customHeight="1" x14ac:dyDescent="0.25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 spans="1:26" ht="15.75" customHeight="1" x14ac:dyDescent="0.25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 spans="1:26" ht="15.75" customHeight="1" x14ac:dyDescent="0.25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.75" customHeight="1" x14ac:dyDescent="0.25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 spans="1:26" ht="15.75" customHeight="1" x14ac:dyDescent="0.25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 spans="1:26" ht="15.75" customHeight="1" x14ac:dyDescent="0.25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 spans="1:26" ht="15.75" customHeight="1" x14ac:dyDescent="0.2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 spans="1:26" ht="15.75" customHeight="1" x14ac:dyDescent="0.25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 spans="1:26" ht="15.75" customHeight="1" x14ac:dyDescent="0.25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 spans="1:26" ht="15.75" customHeight="1" x14ac:dyDescent="0.25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 spans="1:26" ht="15.75" customHeight="1" x14ac:dyDescent="0.25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 spans="1:26" ht="15.75" customHeight="1" x14ac:dyDescent="0.25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 spans="1:26" ht="15.75" customHeight="1" x14ac:dyDescent="0.25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 spans="1:26" ht="15.75" customHeight="1" x14ac:dyDescent="0.25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 spans="1:26" ht="15.75" customHeight="1" x14ac:dyDescent="0.25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 spans="1:26" ht="15.75" customHeight="1" x14ac:dyDescent="0.25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26" ht="15.75" customHeight="1" x14ac:dyDescent="0.2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 spans="1:26" ht="15.75" customHeight="1" x14ac:dyDescent="0.25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 spans="1:26" ht="15.75" customHeight="1" x14ac:dyDescent="0.25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 spans="1:26" ht="15.75" customHeight="1" x14ac:dyDescent="0.25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 spans="1:26" ht="15.75" customHeight="1" x14ac:dyDescent="0.25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 spans="1:26" ht="15.75" customHeight="1" x14ac:dyDescent="0.25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 spans="1:26" ht="15.75" customHeight="1" x14ac:dyDescent="0.25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 spans="1:26" ht="15.75" customHeight="1" x14ac:dyDescent="0.25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 spans="1:26" ht="15.75" customHeight="1" x14ac:dyDescent="0.25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 spans="1:26" ht="15.75" customHeight="1" x14ac:dyDescent="0.25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 spans="1:26" ht="15.75" customHeight="1" x14ac:dyDescent="0.2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 spans="1:26" ht="15.75" customHeight="1" x14ac:dyDescent="0.25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 spans="1:26" ht="15.75" customHeight="1" x14ac:dyDescent="0.25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 spans="1:26" ht="15.75" customHeight="1" x14ac:dyDescent="0.25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 spans="1:26" ht="15.75" customHeight="1" x14ac:dyDescent="0.25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 spans="1:26" ht="15.75" customHeight="1" x14ac:dyDescent="0.25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 spans="1:26" ht="15.75" customHeight="1" x14ac:dyDescent="0.25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 spans="1:26" ht="15.75" customHeight="1" x14ac:dyDescent="0.25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 spans="1:26" ht="15.75" customHeight="1" x14ac:dyDescent="0.25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 spans="1:26" ht="15.75" customHeight="1" x14ac:dyDescent="0.25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 spans="1:26" ht="15.75" customHeight="1" x14ac:dyDescent="0.2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 spans="1:26" ht="15.75" customHeight="1" x14ac:dyDescent="0.25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15.75" customHeight="1" x14ac:dyDescent="0.25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 spans="1:26" ht="15.75" customHeight="1" x14ac:dyDescent="0.25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 spans="1:26" ht="15.75" customHeight="1" x14ac:dyDescent="0.25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 spans="1:26" ht="15.75" customHeight="1" x14ac:dyDescent="0.25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 spans="1:26" ht="15.75" customHeight="1" x14ac:dyDescent="0.25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 spans="1:26" ht="15.75" customHeight="1" x14ac:dyDescent="0.25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 spans="1:26" ht="15.75" customHeight="1" x14ac:dyDescent="0.25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 spans="1:26" ht="15.75" customHeight="1" x14ac:dyDescent="0.25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 spans="1:26" ht="15.75" customHeight="1" x14ac:dyDescent="0.2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 spans="1:26" ht="15.75" customHeight="1" x14ac:dyDescent="0.25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 spans="1:26" ht="15.75" customHeight="1" x14ac:dyDescent="0.25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 spans="1:26" ht="15.75" customHeight="1" x14ac:dyDescent="0.25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 spans="1:26" ht="15.75" customHeight="1" x14ac:dyDescent="0.25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 spans="1:26" ht="15.75" customHeight="1" x14ac:dyDescent="0.25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 spans="1:26" ht="15.75" customHeight="1" x14ac:dyDescent="0.25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 spans="1:26" ht="15.75" customHeight="1" x14ac:dyDescent="0.25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 spans="1:26" ht="15.75" customHeight="1" x14ac:dyDescent="0.25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 spans="1:26" ht="15.75" customHeight="1" x14ac:dyDescent="0.25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5.75" customHeight="1" x14ac:dyDescent="0.2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 spans="1:26" ht="15.75" customHeight="1" x14ac:dyDescent="0.25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 spans="1:26" ht="15.75" customHeight="1" x14ac:dyDescent="0.25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 spans="1:26" ht="15.75" customHeight="1" x14ac:dyDescent="0.25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 spans="1:26" ht="15.75" customHeight="1" x14ac:dyDescent="0.25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 spans="1:26" ht="15.75" customHeight="1" x14ac:dyDescent="0.25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 spans="1:26" ht="15.75" customHeight="1" x14ac:dyDescent="0.25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 spans="1:26" ht="15.75" customHeight="1" x14ac:dyDescent="0.25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 spans="1:26" ht="15.75" customHeight="1" x14ac:dyDescent="0.25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 spans="1:26" ht="15.75" customHeight="1" x14ac:dyDescent="0.25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 spans="1:26" ht="15.75" customHeight="1" x14ac:dyDescent="0.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 spans="1:26" ht="15.75" customHeight="1" x14ac:dyDescent="0.25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 spans="1:26" ht="15.75" customHeight="1" x14ac:dyDescent="0.25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 spans="1:26" ht="15.75" customHeight="1" x14ac:dyDescent="0.25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 spans="1:26" ht="15.75" customHeight="1" x14ac:dyDescent="0.25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 spans="1:26" ht="15.75" customHeight="1" x14ac:dyDescent="0.25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 spans="1:26" ht="15.75" customHeight="1" x14ac:dyDescent="0.25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 spans="1:26" ht="15.75" customHeight="1" x14ac:dyDescent="0.25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 spans="1:26" ht="15.75" customHeight="1" x14ac:dyDescent="0.25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 spans="1:26" ht="15.75" customHeight="1" x14ac:dyDescent="0.25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 spans="1:26" ht="15.75" customHeight="1" x14ac:dyDescent="0.2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 spans="1:26" ht="15.75" customHeight="1" x14ac:dyDescent="0.25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 spans="1:26" ht="15.75" customHeight="1" x14ac:dyDescent="0.25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 spans="1:26" ht="15.75" customHeight="1" x14ac:dyDescent="0.25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 spans="1:26" ht="15.75" customHeight="1" x14ac:dyDescent="0.25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 spans="1:26" ht="15.75" customHeight="1" x14ac:dyDescent="0.25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 spans="1:26" ht="15.75" customHeight="1" x14ac:dyDescent="0.25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 spans="1:26" ht="15.75" customHeight="1" x14ac:dyDescent="0.25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 spans="1:26" ht="15.75" customHeight="1" x14ac:dyDescent="0.25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 spans="1:26" ht="15.75" customHeight="1" x14ac:dyDescent="0.25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 spans="1:26" ht="15.75" customHeight="1" x14ac:dyDescent="0.2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 spans="1:26" ht="15.75" customHeight="1" x14ac:dyDescent="0.25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 spans="1:26" ht="15.75" customHeight="1" x14ac:dyDescent="0.25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 spans="1:26" ht="15.75" customHeight="1" x14ac:dyDescent="0.25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 spans="1:26" ht="15.75" customHeight="1" x14ac:dyDescent="0.25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 spans="1:26" ht="15.75" customHeight="1" x14ac:dyDescent="0.25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 spans="1:26" ht="15.75" customHeight="1" x14ac:dyDescent="0.25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 spans="1:26" ht="15.75" customHeight="1" x14ac:dyDescent="0.25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 spans="1:26" ht="15.75" customHeight="1" x14ac:dyDescent="0.25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 spans="1:26" ht="15.75" customHeight="1" x14ac:dyDescent="0.25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 spans="1:26" ht="15.75" customHeight="1" x14ac:dyDescent="0.2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 spans="1:26" ht="15.75" customHeight="1" x14ac:dyDescent="0.25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 spans="1:26" ht="15.75" customHeight="1" x14ac:dyDescent="0.25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 spans="1:26" ht="15.75" customHeight="1" x14ac:dyDescent="0.25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 spans="1:26" ht="15.75" customHeight="1" x14ac:dyDescent="0.25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 spans="1:26" ht="15.75" customHeight="1" x14ac:dyDescent="0.25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 spans="1:26" ht="15.75" customHeight="1" x14ac:dyDescent="0.25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 spans="1:26" ht="15.75" customHeight="1" x14ac:dyDescent="0.25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 spans="1:26" ht="15.75" customHeight="1" x14ac:dyDescent="0.25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 spans="1:26" ht="15.75" customHeight="1" x14ac:dyDescent="0.25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 spans="1:26" ht="15.75" customHeight="1" x14ac:dyDescent="0.2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 spans="1:26" ht="15.75" customHeight="1" x14ac:dyDescent="0.25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 spans="1:26" ht="15.75" customHeight="1" x14ac:dyDescent="0.25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 spans="1:26" ht="15.75" customHeight="1" x14ac:dyDescent="0.25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 spans="1:26" ht="15.75" customHeight="1" x14ac:dyDescent="0.25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 spans="1:26" ht="15.75" customHeight="1" x14ac:dyDescent="0.25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 spans="1:26" ht="15.75" customHeight="1" x14ac:dyDescent="0.25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 spans="1:26" ht="15.75" customHeight="1" x14ac:dyDescent="0.25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 spans="1:26" ht="15.75" customHeight="1" x14ac:dyDescent="0.25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 spans="1:26" ht="15.75" customHeight="1" x14ac:dyDescent="0.25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 spans="1:26" ht="15.75" customHeight="1" x14ac:dyDescent="0.2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 spans="1:26" ht="15.75" customHeight="1" x14ac:dyDescent="0.25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 spans="1:26" ht="15.75" customHeight="1" x14ac:dyDescent="0.25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 spans="1:26" ht="15.75" customHeight="1" x14ac:dyDescent="0.25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 spans="1:26" ht="15.75" customHeight="1" x14ac:dyDescent="0.25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 spans="1:26" ht="15.75" customHeight="1" x14ac:dyDescent="0.25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 spans="1:26" ht="15.75" customHeight="1" x14ac:dyDescent="0.25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 spans="1:26" ht="15.75" customHeight="1" x14ac:dyDescent="0.25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 spans="1:26" ht="15.75" customHeight="1" x14ac:dyDescent="0.25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 spans="1:26" ht="15.75" customHeight="1" x14ac:dyDescent="0.25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 spans="1:26" ht="15.75" customHeight="1" x14ac:dyDescent="0.2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 spans="1:26" ht="15.75" customHeight="1" x14ac:dyDescent="0.25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 spans="1:26" ht="15.75" customHeight="1" x14ac:dyDescent="0.25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 spans="1:26" ht="15.75" customHeight="1" x14ac:dyDescent="0.25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 spans="1:26" ht="15.75" customHeight="1" x14ac:dyDescent="0.25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 spans="1:26" ht="15.75" customHeight="1" x14ac:dyDescent="0.25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 spans="1:26" ht="15.75" customHeight="1" x14ac:dyDescent="0.25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 spans="1:26" ht="15.75" customHeight="1" x14ac:dyDescent="0.25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 spans="1:26" ht="15.75" customHeight="1" x14ac:dyDescent="0.25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 spans="1:26" ht="15.75" customHeight="1" x14ac:dyDescent="0.25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 spans="1:26" ht="15.75" customHeight="1" x14ac:dyDescent="0.2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 spans="1:26" ht="15.75" customHeight="1" x14ac:dyDescent="0.25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 spans="1:26" ht="15.75" customHeight="1" x14ac:dyDescent="0.25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 spans="1:26" ht="15.75" customHeight="1" x14ac:dyDescent="0.25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 spans="1:26" ht="15.75" customHeight="1" x14ac:dyDescent="0.25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 spans="1:26" ht="15.75" customHeight="1" x14ac:dyDescent="0.25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 spans="1:26" ht="15.75" customHeight="1" x14ac:dyDescent="0.25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 spans="1:26" ht="15.75" customHeight="1" x14ac:dyDescent="0.25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 spans="1:26" ht="15.75" customHeight="1" x14ac:dyDescent="0.25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5.75" customHeight="1" x14ac:dyDescent="0.25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 spans="1:26" ht="15.75" customHeight="1" x14ac:dyDescent="0.2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 spans="1:26" ht="15.75" customHeight="1" x14ac:dyDescent="0.25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 spans="1:26" ht="15.75" customHeight="1" x14ac:dyDescent="0.25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 spans="1:26" ht="15.75" customHeight="1" x14ac:dyDescent="0.25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 spans="1:26" ht="15.75" customHeight="1" x14ac:dyDescent="0.25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 spans="1:26" ht="15.75" customHeight="1" x14ac:dyDescent="0.25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 spans="1:26" ht="15.75" customHeight="1" x14ac:dyDescent="0.25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 spans="1:26" ht="15.75" customHeight="1" x14ac:dyDescent="0.25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 spans="1:26" ht="15.75" customHeight="1" x14ac:dyDescent="0.25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 spans="1:26" ht="15.75" customHeight="1" x14ac:dyDescent="0.25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 spans="1:26" ht="15.75" customHeight="1" x14ac:dyDescent="0.2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 spans="1:26" ht="15.75" customHeight="1" x14ac:dyDescent="0.25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 spans="1:26" ht="15.75" customHeight="1" x14ac:dyDescent="0.25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 spans="1:26" ht="15.75" customHeight="1" x14ac:dyDescent="0.25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 spans="1:26" ht="15.75" customHeight="1" x14ac:dyDescent="0.25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 spans="1:26" ht="15.75" customHeight="1" x14ac:dyDescent="0.25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 spans="1:26" ht="15.75" customHeight="1" x14ac:dyDescent="0.2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</row>
    <row r="222" spans="1:26" ht="15.75" customHeight="1" x14ac:dyDescent="0.2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</row>
    <row r="223" spans="1:26" ht="15.75" customHeight="1" x14ac:dyDescent="0.2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</row>
    <row r="224" spans="1:26" ht="15.75" customHeight="1" x14ac:dyDescent="0.2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</row>
    <row r="225" spans="1:26" ht="15.75" customHeight="1" x14ac:dyDescent="0.2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</row>
    <row r="226" spans="1:26" ht="15.75" customHeight="1" x14ac:dyDescent="0.2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</row>
    <row r="227" spans="1:26" ht="15.75" customHeight="1" x14ac:dyDescent="0.2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</row>
    <row r="228" spans="1:26" ht="15.75" customHeight="1" x14ac:dyDescent="0.2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</row>
    <row r="229" spans="1:26" ht="15.75" customHeight="1" x14ac:dyDescent="0.2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</row>
    <row r="230" spans="1:26" ht="15.75" customHeight="1" x14ac:dyDescent="0.2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</row>
    <row r="231" spans="1:26" ht="15.75" customHeight="1" x14ac:dyDescent="0.2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</row>
    <row r="232" spans="1:26" ht="15.75" customHeight="1" x14ac:dyDescent="0.2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</row>
    <row r="233" spans="1:26" ht="15.75" customHeight="1" x14ac:dyDescent="0.2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</row>
    <row r="234" spans="1:26" ht="15.75" customHeight="1" x14ac:dyDescent="0.2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</row>
    <row r="235" spans="1:26" ht="15.75" customHeight="1" x14ac:dyDescent="0.2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</row>
    <row r="236" spans="1:26" ht="15.75" customHeight="1" x14ac:dyDescent="0.2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</row>
    <row r="237" spans="1:26" ht="15.75" customHeight="1" x14ac:dyDescent="0.2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</row>
    <row r="238" spans="1:26" ht="15.75" customHeight="1" x14ac:dyDescent="0.2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</row>
    <row r="239" spans="1:26" ht="15.75" customHeight="1" x14ac:dyDescent="0.2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</row>
    <row r="240" spans="1:26" ht="15.75" customHeight="1" x14ac:dyDescent="0.2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</row>
    <row r="241" spans="1:26" ht="15.75" customHeight="1" x14ac:dyDescent="0.2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</row>
    <row r="242" spans="1:26" ht="15.75" customHeight="1" x14ac:dyDescent="0.2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</row>
    <row r="243" spans="1:26" ht="15.75" customHeight="1" x14ac:dyDescent="0.2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</row>
    <row r="244" spans="1:26" ht="15.75" customHeight="1" x14ac:dyDescent="0.2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</row>
    <row r="245" spans="1:26" ht="15.75" customHeight="1" x14ac:dyDescent="0.2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</row>
    <row r="246" spans="1:26" ht="15.75" customHeight="1" x14ac:dyDescent="0.2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</row>
    <row r="247" spans="1:26" ht="15.75" customHeight="1" x14ac:dyDescent="0.2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</row>
    <row r="248" spans="1:26" ht="15.75" customHeight="1" x14ac:dyDescent="0.2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</row>
    <row r="249" spans="1:26" ht="15.75" customHeight="1" x14ac:dyDescent="0.2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</row>
    <row r="250" spans="1:26" ht="15.75" customHeight="1" x14ac:dyDescent="0.2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</row>
    <row r="251" spans="1:26" ht="15.75" customHeight="1" x14ac:dyDescent="0.2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</row>
    <row r="252" spans="1:26" ht="15.75" customHeight="1" x14ac:dyDescent="0.2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</row>
    <row r="253" spans="1:26" ht="15.75" customHeight="1" x14ac:dyDescent="0.2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</row>
    <row r="254" spans="1:26" ht="15.75" customHeight="1" x14ac:dyDescent="0.2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</row>
    <row r="255" spans="1:26" ht="15.75" customHeight="1" x14ac:dyDescent="0.2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</row>
    <row r="256" spans="1:26" ht="15.75" customHeight="1" x14ac:dyDescent="0.2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</row>
    <row r="257" spans="1:26" ht="15.75" customHeight="1" x14ac:dyDescent="0.2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</row>
    <row r="258" spans="1:26" ht="15.75" customHeight="1" x14ac:dyDescent="0.2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</row>
    <row r="259" spans="1:26" ht="15.75" customHeight="1" x14ac:dyDescent="0.2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</row>
    <row r="260" spans="1:26" ht="15.75" customHeight="1" x14ac:dyDescent="0.2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</row>
    <row r="261" spans="1:26" ht="15.75" customHeight="1" x14ac:dyDescent="0.2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</row>
    <row r="262" spans="1:26" ht="15.75" customHeight="1" x14ac:dyDescent="0.2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</row>
    <row r="263" spans="1:26" ht="15.75" customHeight="1" x14ac:dyDescent="0.2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</row>
    <row r="264" spans="1:26" ht="15.75" customHeight="1" x14ac:dyDescent="0.2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</row>
    <row r="265" spans="1:26" ht="15.75" customHeight="1" x14ac:dyDescent="0.2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</row>
    <row r="266" spans="1:26" ht="15.75" customHeight="1" x14ac:dyDescent="0.2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</row>
    <row r="267" spans="1:26" ht="15.75" customHeight="1" x14ac:dyDescent="0.2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</row>
    <row r="268" spans="1:26" ht="15.75" customHeight="1" x14ac:dyDescent="0.2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</row>
    <row r="269" spans="1:26" ht="15.75" customHeight="1" x14ac:dyDescent="0.2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</row>
    <row r="270" spans="1:26" ht="15.75" customHeight="1" x14ac:dyDescent="0.2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</row>
    <row r="271" spans="1:26" ht="15.75" customHeight="1" x14ac:dyDescent="0.2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</row>
    <row r="272" spans="1:26" ht="15.75" customHeight="1" x14ac:dyDescent="0.2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</row>
    <row r="273" spans="1:26" ht="15.75" customHeight="1" x14ac:dyDescent="0.2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</row>
    <row r="274" spans="1:26" ht="15.75" customHeight="1" x14ac:dyDescent="0.2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</row>
    <row r="275" spans="1:26" ht="15.75" customHeight="1" x14ac:dyDescent="0.2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</row>
    <row r="276" spans="1:26" ht="15.75" customHeight="1" x14ac:dyDescent="0.2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</row>
    <row r="277" spans="1:26" ht="15.75" customHeight="1" x14ac:dyDescent="0.2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</row>
    <row r="278" spans="1:26" ht="15.75" customHeight="1" x14ac:dyDescent="0.2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</row>
    <row r="279" spans="1:26" ht="15.75" customHeight="1" x14ac:dyDescent="0.2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</row>
    <row r="280" spans="1:26" ht="15.75" customHeight="1" x14ac:dyDescent="0.2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</row>
    <row r="281" spans="1:26" ht="15.75" customHeight="1" x14ac:dyDescent="0.2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</row>
    <row r="282" spans="1:26" ht="15.75" customHeight="1" x14ac:dyDescent="0.2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</row>
    <row r="283" spans="1:26" ht="15.75" customHeight="1" x14ac:dyDescent="0.2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</row>
    <row r="284" spans="1:26" ht="15.75" customHeight="1" x14ac:dyDescent="0.2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</row>
    <row r="285" spans="1:26" ht="15.75" customHeight="1" x14ac:dyDescent="0.2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</row>
    <row r="286" spans="1:26" ht="15.75" customHeight="1" x14ac:dyDescent="0.2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</row>
    <row r="287" spans="1:26" ht="15.75" customHeight="1" x14ac:dyDescent="0.2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</row>
    <row r="288" spans="1:26" ht="15.75" customHeight="1" x14ac:dyDescent="0.2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</row>
    <row r="289" spans="1:26" ht="15.75" customHeight="1" x14ac:dyDescent="0.2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</row>
    <row r="290" spans="1:26" ht="15.75" customHeight="1" x14ac:dyDescent="0.2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</row>
    <row r="291" spans="1:26" ht="15.75" customHeight="1" x14ac:dyDescent="0.2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</row>
    <row r="292" spans="1:26" ht="15.75" customHeight="1" x14ac:dyDescent="0.2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</row>
    <row r="293" spans="1:26" ht="15.75" customHeight="1" x14ac:dyDescent="0.2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</row>
    <row r="294" spans="1:26" ht="15.75" customHeight="1" x14ac:dyDescent="0.2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</row>
    <row r="295" spans="1:26" ht="15.75" customHeight="1" x14ac:dyDescent="0.2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</row>
    <row r="296" spans="1:26" ht="15.75" customHeight="1" x14ac:dyDescent="0.2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</row>
    <row r="297" spans="1:26" ht="15.75" customHeight="1" x14ac:dyDescent="0.2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</row>
    <row r="298" spans="1:26" ht="15.75" customHeight="1" x14ac:dyDescent="0.2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</row>
    <row r="299" spans="1:26" ht="15.75" customHeight="1" x14ac:dyDescent="0.2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</row>
    <row r="300" spans="1:26" ht="15.75" customHeight="1" x14ac:dyDescent="0.2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</row>
    <row r="301" spans="1:26" ht="15.75" customHeight="1" x14ac:dyDescent="0.2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</row>
    <row r="302" spans="1:26" ht="15.75" customHeight="1" x14ac:dyDescent="0.2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</row>
    <row r="303" spans="1:26" ht="15.75" customHeight="1" x14ac:dyDescent="0.2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</row>
    <row r="304" spans="1:26" ht="15.75" customHeight="1" x14ac:dyDescent="0.2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</row>
    <row r="305" spans="1:26" ht="15.75" customHeight="1" x14ac:dyDescent="0.2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</row>
    <row r="306" spans="1:26" ht="15.75" customHeight="1" x14ac:dyDescent="0.2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</row>
    <row r="307" spans="1:26" ht="15.75" customHeight="1" x14ac:dyDescent="0.2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</row>
    <row r="308" spans="1:26" ht="15.75" customHeight="1" x14ac:dyDescent="0.2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</row>
    <row r="309" spans="1:26" ht="15.75" customHeight="1" x14ac:dyDescent="0.2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</row>
    <row r="310" spans="1:26" ht="15.75" customHeight="1" x14ac:dyDescent="0.2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</row>
    <row r="311" spans="1:26" ht="15.75" customHeight="1" x14ac:dyDescent="0.2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</row>
    <row r="312" spans="1:26" ht="15.75" customHeight="1" x14ac:dyDescent="0.2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</row>
    <row r="313" spans="1:26" ht="15.75" customHeight="1" x14ac:dyDescent="0.2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</row>
    <row r="314" spans="1:26" ht="15.75" customHeight="1" x14ac:dyDescent="0.2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</row>
    <row r="315" spans="1:26" ht="15.75" customHeight="1" x14ac:dyDescent="0.2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</row>
    <row r="316" spans="1:26" ht="15.75" customHeight="1" x14ac:dyDescent="0.2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</row>
    <row r="317" spans="1:26" ht="15.75" customHeight="1" x14ac:dyDescent="0.2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</row>
    <row r="318" spans="1:26" ht="15.75" customHeight="1" x14ac:dyDescent="0.2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</row>
    <row r="319" spans="1:26" ht="15.75" customHeight="1" x14ac:dyDescent="0.2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</row>
    <row r="320" spans="1:26" ht="15.75" customHeight="1" x14ac:dyDescent="0.2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</row>
    <row r="321" spans="1:26" ht="15.75" customHeight="1" x14ac:dyDescent="0.2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</row>
    <row r="322" spans="1:26" ht="15.75" customHeight="1" x14ac:dyDescent="0.2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</row>
    <row r="323" spans="1:26" ht="15.75" customHeight="1" x14ac:dyDescent="0.2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</row>
    <row r="324" spans="1:26" ht="15.75" customHeight="1" x14ac:dyDescent="0.2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</row>
    <row r="325" spans="1:26" ht="15.75" customHeight="1" x14ac:dyDescent="0.2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</row>
    <row r="326" spans="1:26" ht="15.75" customHeight="1" x14ac:dyDescent="0.2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</row>
    <row r="327" spans="1:26" ht="15.75" customHeight="1" x14ac:dyDescent="0.2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</row>
    <row r="328" spans="1:26" ht="15.75" customHeight="1" x14ac:dyDescent="0.2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</row>
    <row r="329" spans="1:26" ht="15.75" customHeight="1" x14ac:dyDescent="0.2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</row>
    <row r="330" spans="1:26" ht="15.75" customHeight="1" x14ac:dyDescent="0.2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</row>
    <row r="331" spans="1:26" ht="15.75" customHeight="1" x14ac:dyDescent="0.2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</row>
    <row r="332" spans="1:26" ht="15.75" customHeight="1" x14ac:dyDescent="0.2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</row>
    <row r="333" spans="1:26" ht="15.75" customHeight="1" x14ac:dyDescent="0.2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</row>
    <row r="334" spans="1:26" ht="15.75" customHeight="1" x14ac:dyDescent="0.2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</row>
    <row r="335" spans="1:26" ht="15.75" customHeight="1" x14ac:dyDescent="0.2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</row>
    <row r="336" spans="1:26" ht="15.75" customHeight="1" x14ac:dyDescent="0.2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</row>
    <row r="337" spans="1:26" ht="15.75" customHeight="1" x14ac:dyDescent="0.2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</row>
    <row r="338" spans="1:26" ht="15.75" customHeight="1" x14ac:dyDescent="0.2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</row>
    <row r="339" spans="1:26" ht="15.75" customHeight="1" x14ac:dyDescent="0.2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</row>
    <row r="340" spans="1:26" ht="15.75" customHeight="1" x14ac:dyDescent="0.2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</row>
    <row r="341" spans="1:26" ht="15.75" customHeight="1" x14ac:dyDescent="0.2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</row>
    <row r="342" spans="1:26" ht="15.75" customHeight="1" x14ac:dyDescent="0.2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</row>
    <row r="343" spans="1:26" ht="15.75" customHeight="1" x14ac:dyDescent="0.2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</row>
    <row r="344" spans="1:26" ht="15.75" customHeight="1" x14ac:dyDescent="0.2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</row>
    <row r="345" spans="1:26" ht="15.75" customHeight="1" x14ac:dyDescent="0.2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</row>
    <row r="346" spans="1:26" ht="15.75" customHeight="1" x14ac:dyDescent="0.2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</row>
    <row r="347" spans="1:26" ht="15.75" customHeight="1" x14ac:dyDescent="0.2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</row>
    <row r="348" spans="1:26" ht="15.75" customHeight="1" x14ac:dyDescent="0.2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</row>
    <row r="349" spans="1:26" ht="15.75" customHeight="1" x14ac:dyDescent="0.2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</row>
    <row r="350" spans="1:26" ht="15.75" customHeight="1" x14ac:dyDescent="0.2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</row>
    <row r="351" spans="1:26" ht="15.75" customHeight="1" x14ac:dyDescent="0.2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</row>
    <row r="352" spans="1:26" ht="15.75" customHeight="1" x14ac:dyDescent="0.2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</row>
    <row r="353" spans="1:26" ht="15.75" customHeight="1" x14ac:dyDescent="0.2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</row>
    <row r="354" spans="1:26" ht="15.75" customHeight="1" x14ac:dyDescent="0.2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</row>
    <row r="355" spans="1:26" ht="15.75" customHeight="1" x14ac:dyDescent="0.2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</row>
    <row r="356" spans="1:26" ht="15.75" customHeight="1" x14ac:dyDescent="0.2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</row>
    <row r="357" spans="1:26" ht="15.75" customHeight="1" x14ac:dyDescent="0.2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</row>
    <row r="358" spans="1:26" ht="15.75" customHeight="1" x14ac:dyDescent="0.2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</row>
    <row r="359" spans="1:26" ht="15.75" customHeight="1" x14ac:dyDescent="0.2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</row>
    <row r="360" spans="1:26" ht="15.75" customHeight="1" x14ac:dyDescent="0.2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</row>
    <row r="361" spans="1:26" ht="15.75" customHeight="1" x14ac:dyDescent="0.2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</row>
    <row r="362" spans="1:26" ht="15.75" customHeight="1" x14ac:dyDescent="0.2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</row>
    <row r="363" spans="1:26" ht="15.75" customHeight="1" x14ac:dyDescent="0.2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</row>
    <row r="364" spans="1:26" ht="15.75" customHeight="1" x14ac:dyDescent="0.2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</row>
    <row r="365" spans="1:26" ht="15.75" customHeight="1" x14ac:dyDescent="0.2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</row>
    <row r="366" spans="1:26" ht="15.75" customHeight="1" x14ac:dyDescent="0.2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</row>
    <row r="367" spans="1:26" ht="15.75" customHeight="1" x14ac:dyDescent="0.2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</row>
    <row r="368" spans="1:26" ht="15.75" customHeight="1" x14ac:dyDescent="0.2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</row>
    <row r="369" spans="1:26" ht="15.75" customHeight="1" x14ac:dyDescent="0.2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</row>
    <row r="370" spans="1:26" ht="15.75" customHeight="1" x14ac:dyDescent="0.2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</row>
    <row r="371" spans="1:26" ht="15.75" customHeight="1" x14ac:dyDescent="0.2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</row>
    <row r="372" spans="1:26" ht="15.75" customHeight="1" x14ac:dyDescent="0.2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</row>
    <row r="373" spans="1:26" ht="15.75" customHeight="1" x14ac:dyDescent="0.2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</row>
    <row r="374" spans="1:26" ht="15.75" customHeight="1" x14ac:dyDescent="0.2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</row>
    <row r="375" spans="1:26" ht="15.75" customHeight="1" x14ac:dyDescent="0.2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</row>
    <row r="376" spans="1:26" ht="15.75" customHeight="1" x14ac:dyDescent="0.2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</row>
    <row r="377" spans="1:26" ht="15.75" customHeight="1" x14ac:dyDescent="0.2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</row>
    <row r="378" spans="1:26" ht="15.75" customHeight="1" x14ac:dyDescent="0.2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</row>
    <row r="379" spans="1:26" ht="15.75" customHeight="1" x14ac:dyDescent="0.2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</row>
    <row r="380" spans="1:26" ht="15.75" customHeight="1" x14ac:dyDescent="0.2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</row>
    <row r="381" spans="1:26" ht="15.75" customHeight="1" x14ac:dyDescent="0.2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</row>
    <row r="382" spans="1:26" ht="15.75" customHeight="1" x14ac:dyDescent="0.2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</row>
    <row r="383" spans="1:26" ht="15.75" customHeight="1" x14ac:dyDescent="0.2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</row>
    <row r="384" spans="1:26" ht="15.75" customHeight="1" x14ac:dyDescent="0.2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</row>
    <row r="385" spans="1:26" ht="15.75" customHeight="1" x14ac:dyDescent="0.2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</row>
    <row r="386" spans="1:26" ht="15.75" customHeight="1" x14ac:dyDescent="0.2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</row>
    <row r="387" spans="1:26" ht="15.75" customHeight="1" x14ac:dyDescent="0.2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</row>
    <row r="388" spans="1:26" ht="15.75" customHeight="1" x14ac:dyDescent="0.2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</row>
    <row r="389" spans="1:26" ht="15.75" customHeight="1" x14ac:dyDescent="0.2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</row>
    <row r="390" spans="1:26" ht="15.75" customHeight="1" x14ac:dyDescent="0.2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</row>
    <row r="391" spans="1:26" ht="15.75" customHeight="1" x14ac:dyDescent="0.2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</row>
    <row r="392" spans="1:26" ht="15.75" customHeight="1" x14ac:dyDescent="0.2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</row>
    <row r="393" spans="1:26" ht="15.75" customHeight="1" x14ac:dyDescent="0.2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</row>
    <row r="394" spans="1:26" ht="15.75" customHeight="1" x14ac:dyDescent="0.2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</row>
    <row r="395" spans="1:26" ht="15.75" customHeight="1" x14ac:dyDescent="0.2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</row>
    <row r="396" spans="1:26" ht="15.75" customHeight="1" x14ac:dyDescent="0.2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</row>
    <row r="397" spans="1:26" ht="15.75" customHeight="1" x14ac:dyDescent="0.2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</row>
    <row r="398" spans="1:26" ht="15.75" customHeight="1" x14ac:dyDescent="0.2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</row>
    <row r="399" spans="1:26" ht="15.75" customHeight="1" x14ac:dyDescent="0.2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</row>
    <row r="400" spans="1:26" ht="15.75" customHeight="1" x14ac:dyDescent="0.2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</row>
    <row r="401" spans="1:26" ht="15.75" customHeight="1" x14ac:dyDescent="0.2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</row>
    <row r="402" spans="1:26" ht="15.75" customHeight="1" x14ac:dyDescent="0.2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</row>
    <row r="403" spans="1:26" ht="15.75" customHeight="1" x14ac:dyDescent="0.2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</row>
    <row r="404" spans="1:26" ht="15.75" customHeight="1" x14ac:dyDescent="0.2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</row>
    <row r="405" spans="1:26" ht="15.75" customHeight="1" x14ac:dyDescent="0.2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</row>
    <row r="406" spans="1:26" ht="15.75" customHeight="1" x14ac:dyDescent="0.2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</row>
    <row r="407" spans="1:26" ht="15.75" customHeight="1" x14ac:dyDescent="0.2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</row>
    <row r="408" spans="1:26" ht="15.75" customHeight="1" x14ac:dyDescent="0.2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</row>
    <row r="409" spans="1:26" ht="15.75" customHeight="1" x14ac:dyDescent="0.2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</row>
    <row r="410" spans="1:26" ht="15.75" customHeight="1" x14ac:dyDescent="0.2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</row>
    <row r="411" spans="1:26" ht="15.75" customHeight="1" x14ac:dyDescent="0.2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</row>
    <row r="412" spans="1:26" ht="15.75" customHeight="1" x14ac:dyDescent="0.2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</row>
    <row r="413" spans="1:26" ht="15.75" customHeight="1" x14ac:dyDescent="0.2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</row>
    <row r="414" spans="1:26" ht="15.75" customHeight="1" x14ac:dyDescent="0.2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</row>
    <row r="415" spans="1:26" ht="15.75" customHeight="1" x14ac:dyDescent="0.2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</row>
    <row r="416" spans="1:26" ht="15.75" customHeight="1" x14ac:dyDescent="0.2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</row>
    <row r="417" spans="1:26" ht="15.75" customHeight="1" x14ac:dyDescent="0.2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</row>
    <row r="418" spans="1:26" ht="15.75" customHeight="1" x14ac:dyDescent="0.2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</row>
    <row r="419" spans="1:26" ht="15.75" customHeight="1" x14ac:dyDescent="0.2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</row>
    <row r="420" spans="1:26" ht="15.75" customHeight="1" x14ac:dyDescent="0.2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</row>
    <row r="421" spans="1:26" ht="15.75" customHeight="1" x14ac:dyDescent="0.2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</row>
    <row r="422" spans="1:26" ht="15.75" customHeight="1" x14ac:dyDescent="0.2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</row>
    <row r="423" spans="1:26" ht="15.75" customHeight="1" x14ac:dyDescent="0.2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</row>
    <row r="424" spans="1:26" ht="15.75" customHeight="1" x14ac:dyDescent="0.2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</row>
    <row r="425" spans="1:26" ht="15.75" customHeight="1" x14ac:dyDescent="0.2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</row>
    <row r="426" spans="1:26" ht="15.75" customHeight="1" x14ac:dyDescent="0.2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</row>
    <row r="427" spans="1:26" ht="15.75" customHeight="1" x14ac:dyDescent="0.2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</row>
    <row r="428" spans="1:26" ht="15.75" customHeight="1" x14ac:dyDescent="0.2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</row>
    <row r="429" spans="1:26" ht="15.75" customHeight="1" x14ac:dyDescent="0.2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</row>
    <row r="430" spans="1:26" ht="15.75" customHeight="1" x14ac:dyDescent="0.2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</row>
    <row r="431" spans="1:26" ht="15.75" customHeight="1" x14ac:dyDescent="0.2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</row>
    <row r="432" spans="1:26" ht="15.75" customHeight="1" x14ac:dyDescent="0.2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</row>
    <row r="433" spans="1:26" ht="15.75" customHeight="1" x14ac:dyDescent="0.2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</row>
    <row r="434" spans="1:26" ht="15.75" customHeight="1" x14ac:dyDescent="0.2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</row>
    <row r="435" spans="1:26" ht="15.75" customHeight="1" x14ac:dyDescent="0.2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</row>
    <row r="436" spans="1:26" ht="15.75" customHeight="1" x14ac:dyDescent="0.2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</row>
    <row r="437" spans="1:26" ht="15.75" customHeight="1" x14ac:dyDescent="0.2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</row>
    <row r="438" spans="1:26" ht="15.75" customHeight="1" x14ac:dyDescent="0.2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</row>
    <row r="439" spans="1:26" ht="15.75" customHeight="1" x14ac:dyDescent="0.2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</row>
    <row r="440" spans="1:26" ht="15.75" customHeight="1" x14ac:dyDescent="0.2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</row>
    <row r="441" spans="1:26" ht="15.75" customHeight="1" x14ac:dyDescent="0.2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</row>
    <row r="442" spans="1:26" ht="15.75" customHeight="1" x14ac:dyDescent="0.2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</row>
    <row r="443" spans="1:26" ht="15.75" customHeight="1" x14ac:dyDescent="0.2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</row>
    <row r="444" spans="1:26" ht="15.75" customHeight="1" x14ac:dyDescent="0.2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</row>
    <row r="445" spans="1:26" ht="15.75" customHeight="1" x14ac:dyDescent="0.2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</row>
    <row r="446" spans="1:26" ht="15.75" customHeight="1" x14ac:dyDescent="0.2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</row>
    <row r="447" spans="1:26" ht="15.75" customHeight="1" x14ac:dyDescent="0.2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</row>
    <row r="448" spans="1:26" ht="15.75" customHeight="1" x14ac:dyDescent="0.2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</row>
    <row r="449" spans="1:26" ht="15.75" customHeight="1" x14ac:dyDescent="0.2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</row>
    <row r="450" spans="1:26" ht="15.75" customHeight="1" x14ac:dyDescent="0.2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</row>
    <row r="451" spans="1:26" ht="15.75" customHeight="1" x14ac:dyDescent="0.2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</row>
    <row r="452" spans="1:26" ht="15.75" customHeight="1" x14ac:dyDescent="0.2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</row>
    <row r="453" spans="1:26" ht="15.75" customHeight="1" x14ac:dyDescent="0.2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</row>
    <row r="454" spans="1:26" ht="15.75" customHeight="1" x14ac:dyDescent="0.2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</row>
    <row r="455" spans="1:26" ht="15.75" customHeight="1" x14ac:dyDescent="0.2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</row>
    <row r="456" spans="1:26" ht="15.75" customHeight="1" x14ac:dyDescent="0.2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</row>
    <row r="457" spans="1:26" ht="15.75" customHeight="1" x14ac:dyDescent="0.2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</row>
    <row r="458" spans="1:26" ht="15.75" customHeight="1" x14ac:dyDescent="0.2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</row>
    <row r="459" spans="1:26" ht="15.75" customHeight="1" x14ac:dyDescent="0.2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</row>
    <row r="460" spans="1:26" ht="15.75" customHeight="1" x14ac:dyDescent="0.2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</row>
    <row r="461" spans="1:26" ht="15.75" customHeight="1" x14ac:dyDescent="0.2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</row>
    <row r="462" spans="1:26" ht="15.75" customHeight="1" x14ac:dyDescent="0.2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</row>
    <row r="463" spans="1:26" ht="15.75" customHeight="1" x14ac:dyDescent="0.2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</row>
    <row r="464" spans="1:26" ht="15.75" customHeight="1" x14ac:dyDescent="0.2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</row>
    <row r="465" spans="1:26" ht="15.75" customHeight="1" x14ac:dyDescent="0.2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</row>
    <row r="466" spans="1:26" ht="15.75" customHeight="1" x14ac:dyDescent="0.2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</row>
    <row r="467" spans="1:26" ht="15.75" customHeight="1" x14ac:dyDescent="0.2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</row>
    <row r="468" spans="1:26" ht="15.75" customHeight="1" x14ac:dyDescent="0.2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</row>
    <row r="469" spans="1:26" ht="15.75" customHeight="1" x14ac:dyDescent="0.2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</row>
    <row r="470" spans="1:26" ht="15.75" customHeight="1" x14ac:dyDescent="0.2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</row>
    <row r="471" spans="1:26" ht="15.75" customHeight="1" x14ac:dyDescent="0.2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</row>
    <row r="472" spans="1:26" ht="15.75" customHeight="1" x14ac:dyDescent="0.2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</row>
    <row r="473" spans="1:26" ht="15.75" customHeight="1" x14ac:dyDescent="0.2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</row>
    <row r="474" spans="1:26" ht="15.75" customHeight="1" x14ac:dyDescent="0.2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</row>
    <row r="475" spans="1:26" ht="15.75" customHeight="1" x14ac:dyDescent="0.2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</row>
    <row r="476" spans="1:26" ht="15.75" customHeight="1" x14ac:dyDescent="0.2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</row>
    <row r="477" spans="1:26" ht="15.75" customHeight="1" x14ac:dyDescent="0.2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</row>
    <row r="478" spans="1:26" ht="15.75" customHeight="1" x14ac:dyDescent="0.2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</row>
    <row r="479" spans="1:26" ht="15.75" customHeight="1" x14ac:dyDescent="0.2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</row>
    <row r="480" spans="1:26" ht="15.75" customHeight="1" x14ac:dyDescent="0.2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</row>
    <row r="481" spans="1:26" ht="15.75" customHeight="1" x14ac:dyDescent="0.2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</row>
    <row r="482" spans="1:26" ht="15.75" customHeight="1" x14ac:dyDescent="0.2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</row>
    <row r="483" spans="1:26" ht="15.75" customHeight="1" x14ac:dyDescent="0.2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</row>
    <row r="484" spans="1:26" ht="15.75" customHeight="1" x14ac:dyDescent="0.2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</row>
    <row r="485" spans="1:26" ht="15.75" customHeight="1" x14ac:dyDescent="0.2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</row>
    <row r="486" spans="1:26" ht="15.75" customHeight="1" x14ac:dyDescent="0.2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</row>
    <row r="487" spans="1:26" ht="15.75" customHeight="1" x14ac:dyDescent="0.2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</row>
    <row r="488" spans="1:26" ht="15.75" customHeight="1" x14ac:dyDescent="0.2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</row>
    <row r="489" spans="1:26" ht="15.75" customHeight="1" x14ac:dyDescent="0.2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</row>
    <row r="490" spans="1:26" ht="15.75" customHeight="1" x14ac:dyDescent="0.2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</row>
    <row r="491" spans="1:26" ht="15.75" customHeight="1" x14ac:dyDescent="0.2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</row>
    <row r="492" spans="1:26" ht="15.75" customHeight="1" x14ac:dyDescent="0.2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</row>
    <row r="493" spans="1:26" ht="15.75" customHeight="1" x14ac:dyDescent="0.2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</row>
    <row r="494" spans="1:26" ht="15.75" customHeight="1" x14ac:dyDescent="0.2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</row>
    <row r="495" spans="1:26" ht="15.75" customHeight="1" x14ac:dyDescent="0.2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</row>
    <row r="496" spans="1:26" ht="15.75" customHeight="1" x14ac:dyDescent="0.2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</row>
    <row r="497" spans="1:26" ht="15.75" customHeight="1" x14ac:dyDescent="0.2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</row>
    <row r="498" spans="1:26" ht="15.75" customHeight="1" x14ac:dyDescent="0.2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</row>
    <row r="499" spans="1:26" ht="15.75" customHeight="1" x14ac:dyDescent="0.2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</row>
    <row r="500" spans="1:26" ht="15.75" customHeight="1" x14ac:dyDescent="0.2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</row>
    <row r="501" spans="1:26" ht="15.75" customHeight="1" x14ac:dyDescent="0.2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</row>
    <row r="502" spans="1:26" ht="15.75" customHeight="1" x14ac:dyDescent="0.2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</row>
    <row r="503" spans="1:26" ht="15.75" customHeight="1" x14ac:dyDescent="0.2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</row>
    <row r="504" spans="1:26" ht="15.75" customHeight="1" x14ac:dyDescent="0.2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</row>
    <row r="505" spans="1:26" ht="15.75" customHeight="1" x14ac:dyDescent="0.2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</row>
    <row r="506" spans="1:26" ht="15.75" customHeight="1" x14ac:dyDescent="0.2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</row>
    <row r="507" spans="1:26" ht="15.75" customHeight="1" x14ac:dyDescent="0.2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</row>
    <row r="508" spans="1:26" ht="15.75" customHeight="1" x14ac:dyDescent="0.2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</row>
    <row r="509" spans="1:26" ht="15.75" customHeight="1" x14ac:dyDescent="0.2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</row>
    <row r="510" spans="1:26" ht="15.75" customHeight="1" x14ac:dyDescent="0.2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</row>
    <row r="511" spans="1:26" ht="15.75" customHeight="1" x14ac:dyDescent="0.2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</row>
    <row r="512" spans="1:26" ht="15.75" customHeight="1" x14ac:dyDescent="0.2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</row>
    <row r="513" spans="1:26" ht="15.75" customHeight="1" x14ac:dyDescent="0.2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</row>
    <row r="514" spans="1:26" ht="15.75" customHeight="1" x14ac:dyDescent="0.2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</row>
    <row r="515" spans="1:26" ht="15.75" customHeight="1" x14ac:dyDescent="0.2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</row>
    <row r="516" spans="1:26" ht="15.75" customHeight="1" x14ac:dyDescent="0.2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</row>
    <row r="517" spans="1:26" ht="15.75" customHeight="1" x14ac:dyDescent="0.2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</row>
    <row r="518" spans="1:26" ht="15.75" customHeight="1" x14ac:dyDescent="0.2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</row>
    <row r="519" spans="1:26" ht="15.75" customHeight="1" x14ac:dyDescent="0.2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</row>
    <row r="520" spans="1:26" ht="15.75" customHeight="1" x14ac:dyDescent="0.2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</row>
    <row r="521" spans="1:26" ht="15.75" customHeight="1" x14ac:dyDescent="0.2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</row>
    <row r="522" spans="1:26" ht="15.75" customHeight="1" x14ac:dyDescent="0.2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</row>
    <row r="523" spans="1:26" ht="15.75" customHeight="1" x14ac:dyDescent="0.2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</row>
    <row r="524" spans="1:26" ht="15.75" customHeight="1" x14ac:dyDescent="0.2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</row>
    <row r="525" spans="1:26" ht="15.75" customHeight="1" x14ac:dyDescent="0.2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</row>
    <row r="526" spans="1:26" ht="15.75" customHeight="1" x14ac:dyDescent="0.2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</row>
    <row r="527" spans="1:26" ht="15.75" customHeight="1" x14ac:dyDescent="0.2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</row>
    <row r="528" spans="1:26" ht="15.75" customHeight="1" x14ac:dyDescent="0.2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</row>
    <row r="529" spans="1:26" ht="15.75" customHeight="1" x14ac:dyDescent="0.2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</row>
    <row r="530" spans="1:26" ht="15.75" customHeight="1" x14ac:dyDescent="0.2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</row>
    <row r="531" spans="1:26" ht="15.75" customHeight="1" x14ac:dyDescent="0.2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</row>
    <row r="532" spans="1:26" ht="15.75" customHeight="1" x14ac:dyDescent="0.2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</row>
    <row r="533" spans="1:26" ht="15.75" customHeight="1" x14ac:dyDescent="0.2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</row>
    <row r="534" spans="1:26" ht="15.75" customHeight="1" x14ac:dyDescent="0.2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</row>
    <row r="535" spans="1:26" ht="15.75" customHeight="1" x14ac:dyDescent="0.2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</row>
    <row r="536" spans="1:26" ht="15.75" customHeight="1" x14ac:dyDescent="0.2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</row>
    <row r="537" spans="1:26" ht="15.75" customHeight="1" x14ac:dyDescent="0.2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</row>
    <row r="538" spans="1:26" ht="15.75" customHeight="1" x14ac:dyDescent="0.2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</row>
    <row r="539" spans="1:26" ht="15.75" customHeight="1" x14ac:dyDescent="0.2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</row>
    <row r="540" spans="1:26" ht="15.75" customHeight="1" x14ac:dyDescent="0.2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</row>
    <row r="541" spans="1:26" ht="15.75" customHeight="1" x14ac:dyDescent="0.2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</row>
    <row r="542" spans="1:26" ht="15.75" customHeight="1" x14ac:dyDescent="0.2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</row>
    <row r="543" spans="1:26" ht="15.75" customHeight="1" x14ac:dyDescent="0.2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</row>
    <row r="544" spans="1:26" ht="15.75" customHeight="1" x14ac:dyDescent="0.2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</row>
    <row r="545" spans="1:26" ht="15.75" customHeight="1" x14ac:dyDescent="0.2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</row>
    <row r="546" spans="1:26" ht="15.75" customHeight="1" x14ac:dyDescent="0.2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</row>
    <row r="547" spans="1:26" ht="15.75" customHeight="1" x14ac:dyDescent="0.2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</row>
    <row r="548" spans="1:26" ht="15.75" customHeight="1" x14ac:dyDescent="0.2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</row>
    <row r="549" spans="1:26" ht="15.75" customHeight="1" x14ac:dyDescent="0.2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</row>
    <row r="550" spans="1:26" ht="15.75" customHeight="1" x14ac:dyDescent="0.2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</row>
    <row r="551" spans="1:26" ht="15.75" customHeight="1" x14ac:dyDescent="0.2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</row>
    <row r="552" spans="1:26" ht="15.75" customHeight="1" x14ac:dyDescent="0.2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</row>
    <row r="553" spans="1:26" ht="15.75" customHeight="1" x14ac:dyDescent="0.2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</row>
    <row r="554" spans="1:26" ht="15.75" customHeight="1" x14ac:dyDescent="0.2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</row>
    <row r="555" spans="1:26" ht="15.75" customHeight="1" x14ac:dyDescent="0.2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</row>
    <row r="556" spans="1:26" ht="15.75" customHeight="1" x14ac:dyDescent="0.2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</row>
    <row r="557" spans="1:26" ht="15.75" customHeight="1" x14ac:dyDescent="0.2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</row>
    <row r="558" spans="1:26" ht="15.75" customHeight="1" x14ac:dyDescent="0.2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</row>
    <row r="559" spans="1:26" ht="15.75" customHeight="1" x14ac:dyDescent="0.2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</row>
    <row r="560" spans="1:26" ht="15.75" customHeight="1" x14ac:dyDescent="0.2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</row>
    <row r="561" spans="1:26" ht="15.75" customHeight="1" x14ac:dyDescent="0.2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</row>
    <row r="562" spans="1:26" ht="15.75" customHeight="1" x14ac:dyDescent="0.2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</row>
    <row r="563" spans="1:26" ht="15.75" customHeight="1" x14ac:dyDescent="0.2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</row>
    <row r="564" spans="1:26" ht="15.75" customHeight="1" x14ac:dyDescent="0.2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</row>
    <row r="565" spans="1:26" ht="15.75" customHeight="1" x14ac:dyDescent="0.2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</row>
    <row r="566" spans="1:26" ht="15.75" customHeight="1" x14ac:dyDescent="0.2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</row>
    <row r="567" spans="1:26" ht="15.75" customHeight="1" x14ac:dyDescent="0.2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</row>
    <row r="568" spans="1:26" ht="15.75" customHeight="1" x14ac:dyDescent="0.2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</row>
    <row r="569" spans="1:26" ht="15.75" customHeight="1" x14ac:dyDescent="0.2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</row>
    <row r="570" spans="1:26" ht="15.75" customHeight="1" x14ac:dyDescent="0.2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</row>
    <row r="571" spans="1:26" ht="15.75" customHeight="1" x14ac:dyDescent="0.2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</row>
    <row r="572" spans="1:26" ht="15.75" customHeight="1" x14ac:dyDescent="0.2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</row>
    <row r="573" spans="1:26" ht="15.75" customHeight="1" x14ac:dyDescent="0.2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</row>
    <row r="574" spans="1:26" ht="15.75" customHeight="1" x14ac:dyDescent="0.2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</row>
    <row r="575" spans="1:26" ht="15.75" customHeight="1" x14ac:dyDescent="0.2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</row>
    <row r="576" spans="1:26" ht="15.75" customHeight="1" x14ac:dyDescent="0.2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</row>
    <row r="577" spans="1:26" ht="15.75" customHeight="1" x14ac:dyDescent="0.2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</row>
    <row r="578" spans="1:26" ht="15.75" customHeight="1" x14ac:dyDescent="0.2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</row>
    <row r="579" spans="1:26" ht="15.75" customHeight="1" x14ac:dyDescent="0.2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</row>
    <row r="580" spans="1:26" ht="15.75" customHeight="1" x14ac:dyDescent="0.2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</row>
    <row r="581" spans="1:26" ht="15.75" customHeight="1" x14ac:dyDescent="0.2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</row>
    <row r="582" spans="1:26" ht="15.75" customHeight="1" x14ac:dyDescent="0.2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</row>
    <row r="583" spans="1:26" ht="15.75" customHeight="1" x14ac:dyDescent="0.2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</row>
    <row r="584" spans="1:26" ht="15.75" customHeight="1" x14ac:dyDescent="0.2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</row>
    <row r="585" spans="1:26" ht="15.75" customHeight="1" x14ac:dyDescent="0.2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</row>
    <row r="586" spans="1:26" ht="15.75" customHeight="1" x14ac:dyDescent="0.2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</row>
    <row r="587" spans="1:26" ht="15.75" customHeight="1" x14ac:dyDescent="0.2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</row>
    <row r="588" spans="1:26" ht="15.75" customHeight="1" x14ac:dyDescent="0.2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</row>
    <row r="589" spans="1:26" ht="15.75" customHeight="1" x14ac:dyDescent="0.2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</row>
    <row r="590" spans="1:26" ht="15.75" customHeight="1" x14ac:dyDescent="0.2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</row>
    <row r="591" spans="1:26" ht="15.75" customHeight="1" x14ac:dyDescent="0.2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</row>
    <row r="592" spans="1:26" ht="15.75" customHeight="1" x14ac:dyDescent="0.2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</row>
    <row r="593" spans="1:26" ht="15.75" customHeight="1" x14ac:dyDescent="0.2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</row>
    <row r="594" spans="1:26" ht="15.75" customHeight="1" x14ac:dyDescent="0.2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</row>
    <row r="595" spans="1:26" ht="15.75" customHeight="1" x14ac:dyDescent="0.2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</row>
    <row r="596" spans="1:26" ht="15.75" customHeight="1" x14ac:dyDescent="0.2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</row>
    <row r="597" spans="1:26" ht="15.75" customHeight="1" x14ac:dyDescent="0.2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</row>
    <row r="598" spans="1:26" ht="15.75" customHeight="1" x14ac:dyDescent="0.2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</row>
    <row r="599" spans="1:26" ht="15.75" customHeight="1" x14ac:dyDescent="0.2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</row>
    <row r="600" spans="1:26" ht="15.75" customHeight="1" x14ac:dyDescent="0.2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</row>
    <row r="601" spans="1:26" ht="15.75" customHeight="1" x14ac:dyDescent="0.2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</row>
    <row r="602" spans="1:26" ht="15.75" customHeight="1" x14ac:dyDescent="0.2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</row>
    <row r="603" spans="1:26" ht="15.75" customHeight="1" x14ac:dyDescent="0.2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</row>
    <row r="604" spans="1:26" ht="15.75" customHeight="1" x14ac:dyDescent="0.2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</row>
    <row r="605" spans="1:26" ht="15.75" customHeight="1" x14ac:dyDescent="0.2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</row>
    <row r="606" spans="1:26" ht="15.75" customHeight="1" x14ac:dyDescent="0.2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</row>
    <row r="607" spans="1:26" ht="15.75" customHeight="1" x14ac:dyDescent="0.2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</row>
    <row r="608" spans="1:26" ht="15.75" customHeight="1" x14ac:dyDescent="0.2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</row>
    <row r="609" spans="1:26" ht="15.75" customHeight="1" x14ac:dyDescent="0.2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</row>
    <row r="610" spans="1:26" ht="15.75" customHeight="1" x14ac:dyDescent="0.2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</row>
    <row r="611" spans="1:26" ht="15.75" customHeight="1" x14ac:dyDescent="0.2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</row>
    <row r="612" spans="1:26" ht="15.75" customHeight="1" x14ac:dyDescent="0.2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</row>
    <row r="613" spans="1:26" ht="15.75" customHeight="1" x14ac:dyDescent="0.2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</row>
    <row r="614" spans="1:26" ht="15.75" customHeight="1" x14ac:dyDescent="0.2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 spans="1:26" ht="15.75" customHeight="1" x14ac:dyDescent="0.2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 spans="1:26" ht="15.75" customHeight="1" x14ac:dyDescent="0.2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</row>
    <row r="617" spans="1:26" ht="15.75" customHeight="1" x14ac:dyDescent="0.2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</row>
    <row r="618" spans="1:26" ht="15.75" customHeight="1" x14ac:dyDescent="0.2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 spans="1:26" ht="15.75" customHeight="1" x14ac:dyDescent="0.2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</row>
    <row r="620" spans="1:26" ht="15.75" customHeight="1" x14ac:dyDescent="0.2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</row>
    <row r="621" spans="1:26" ht="15.75" customHeight="1" x14ac:dyDescent="0.2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</row>
    <row r="622" spans="1:26" ht="15.75" customHeight="1" x14ac:dyDescent="0.2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 spans="1:26" ht="15.75" customHeight="1" x14ac:dyDescent="0.2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</row>
    <row r="624" spans="1:26" ht="15.75" customHeight="1" x14ac:dyDescent="0.2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</row>
    <row r="625" spans="1:26" ht="15.75" customHeight="1" x14ac:dyDescent="0.2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</row>
    <row r="626" spans="1:26" ht="15.75" customHeight="1" x14ac:dyDescent="0.2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</row>
    <row r="627" spans="1:26" ht="15.75" customHeight="1" x14ac:dyDescent="0.2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</row>
    <row r="628" spans="1:26" ht="15.75" customHeight="1" x14ac:dyDescent="0.2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</row>
    <row r="629" spans="1:26" ht="15.75" customHeight="1" x14ac:dyDescent="0.2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</row>
    <row r="630" spans="1:26" ht="15.75" customHeight="1" x14ac:dyDescent="0.2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</row>
    <row r="631" spans="1:26" ht="15.75" customHeight="1" x14ac:dyDescent="0.2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</row>
    <row r="632" spans="1:26" ht="15.75" customHeight="1" x14ac:dyDescent="0.2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</row>
    <row r="633" spans="1:26" ht="15.75" customHeight="1" x14ac:dyDescent="0.2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</row>
    <row r="634" spans="1:26" ht="15.75" customHeight="1" x14ac:dyDescent="0.2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</row>
    <row r="635" spans="1:26" ht="15.75" customHeight="1" x14ac:dyDescent="0.2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</row>
    <row r="636" spans="1:26" ht="15.75" customHeight="1" x14ac:dyDescent="0.2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</row>
    <row r="637" spans="1:26" ht="15.75" customHeight="1" x14ac:dyDescent="0.2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</row>
    <row r="638" spans="1:26" ht="15.75" customHeight="1" x14ac:dyDescent="0.2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</row>
    <row r="639" spans="1:26" ht="15.75" customHeight="1" x14ac:dyDescent="0.2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</row>
    <row r="640" spans="1:26" ht="15.75" customHeight="1" x14ac:dyDescent="0.2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</row>
    <row r="641" spans="1:26" ht="15.75" customHeight="1" x14ac:dyDescent="0.2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</row>
    <row r="642" spans="1:26" ht="15.75" customHeight="1" x14ac:dyDescent="0.2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</row>
    <row r="643" spans="1:26" ht="15.75" customHeight="1" x14ac:dyDescent="0.2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</row>
    <row r="644" spans="1:26" ht="15.75" customHeight="1" x14ac:dyDescent="0.2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</row>
    <row r="645" spans="1:26" ht="15.75" customHeight="1" x14ac:dyDescent="0.2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</row>
    <row r="646" spans="1:26" ht="15.75" customHeight="1" x14ac:dyDescent="0.2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</row>
    <row r="647" spans="1:26" ht="15.75" customHeight="1" x14ac:dyDescent="0.2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</row>
    <row r="648" spans="1:26" ht="15.75" customHeight="1" x14ac:dyDescent="0.2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</row>
    <row r="649" spans="1:26" ht="15.75" customHeight="1" x14ac:dyDescent="0.2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</row>
    <row r="650" spans="1:26" ht="15.75" customHeight="1" x14ac:dyDescent="0.2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</row>
    <row r="651" spans="1:26" ht="15.75" customHeight="1" x14ac:dyDescent="0.2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</row>
    <row r="652" spans="1:26" ht="15.75" customHeight="1" x14ac:dyDescent="0.2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</row>
    <row r="653" spans="1:26" ht="15.75" customHeight="1" x14ac:dyDescent="0.2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</row>
    <row r="654" spans="1:26" ht="15.75" customHeight="1" x14ac:dyDescent="0.2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</row>
    <row r="655" spans="1:26" ht="15.75" customHeight="1" x14ac:dyDescent="0.2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</row>
    <row r="656" spans="1:26" ht="15.75" customHeight="1" x14ac:dyDescent="0.2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</row>
    <row r="657" spans="1:26" ht="15.75" customHeight="1" x14ac:dyDescent="0.2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</row>
    <row r="658" spans="1:26" ht="15.75" customHeight="1" x14ac:dyDescent="0.2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</row>
    <row r="659" spans="1:26" ht="15.75" customHeight="1" x14ac:dyDescent="0.2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</row>
    <row r="660" spans="1:26" ht="15.75" customHeight="1" x14ac:dyDescent="0.2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</row>
    <row r="661" spans="1:26" ht="15.75" customHeight="1" x14ac:dyDescent="0.2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</row>
    <row r="662" spans="1:26" ht="15.75" customHeight="1" x14ac:dyDescent="0.2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</row>
    <row r="663" spans="1:26" ht="15.75" customHeight="1" x14ac:dyDescent="0.2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</row>
    <row r="664" spans="1:26" ht="15.75" customHeight="1" x14ac:dyDescent="0.2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</row>
    <row r="665" spans="1:26" ht="15.75" customHeight="1" x14ac:dyDescent="0.2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</row>
    <row r="666" spans="1:26" ht="15.75" customHeight="1" x14ac:dyDescent="0.2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</row>
    <row r="667" spans="1:26" ht="15.75" customHeight="1" x14ac:dyDescent="0.2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</row>
    <row r="668" spans="1:26" ht="15.75" customHeight="1" x14ac:dyDescent="0.2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</row>
    <row r="669" spans="1:26" ht="15.75" customHeight="1" x14ac:dyDescent="0.2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</row>
    <row r="670" spans="1:26" ht="15.75" customHeight="1" x14ac:dyDescent="0.2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</row>
    <row r="671" spans="1:26" ht="15.75" customHeight="1" x14ac:dyDescent="0.2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</row>
    <row r="672" spans="1:26" ht="15.75" customHeight="1" x14ac:dyDescent="0.2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</row>
    <row r="673" spans="1:26" ht="15.75" customHeight="1" x14ac:dyDescent="0.2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</row>
    <row r="674" spans="1:26" ht="15.75" customHeight="1" x14ac:dyDescent="0.2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</row>
    <row r="675" spans="1:26" ht="15.75" customHeight="1" x14ac:dyDescent="0.2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</row>
    <row r="676" spans="1:26" ht="15.75" customHeight="1" x14ac:dyDescent="0.2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</row>
    <row r="677" spans="1:26" ht="15.75" customHeight="1" x14ac:dyDescent="0.2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</row>
    <row r="678" spans="1:26" ht="15.75" customHeight="1" x14ac:dyDescent="0.2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</row>
    <row r="679" spans="1:26" ht="15.75" customHeight="1" x14ac:dyDescent="0.2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</row>
    <row r="680" spans="1:26" ht="15.75" customHeight="1" x14ac:dyDescent="0.2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</row>
    <row r="681" spans="1:26" ht="15.75" customHeight="1" x14ac:dyDescent="0.2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</row>
    <row r="682" spans="1:26" ht="15.75" customHeight="1" x14ac:dyDescent="0.2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</row>
    <row r="683" spans="1:26" ht="15.75" customHeight="1" x14ac:dyDescent="0.2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</row>
    <row r="684" spans="1:26" ht="15.75" customHeight="1" x14ac:dyDescent="0.2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</row>
    <row r="685" spans="1:26" ht="15.75" customHeight="1" x14ac:dyDescent="0.2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</row>
    <row r="686" spans="1:26" ht="15.75" customHeight="1" x14ac:dyDescent="0.2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</row>
    <row r="687" spans="1:26" ht="15.75" customHeight="1" x14ac:dyDescent="0.2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</row>
    <row r="688" spans="1:26" ht="15.75" customHeight="1" x14ac:dyDescent="0.2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 spans="1:26" ht="15.75" customHeight="1" x14ac:dyDescent="0.2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</row>
    <row r="690" spans="1:26" ht="15.75" customHeight="1" x14ac:dyDescent="0.2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</row>
    <row r="691" spans="1:26" ht="15.75" customHeight="1" x14ac:dyDescent="0.2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</row>
    <row r="692" spans="1:26" ht="15.75" customHeight="1" x14ac:dyDescent="0.2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</row>
    <row r="693" spans="1:26" ht="15.75" customHeight="1" x14ac:dyDescent="0.2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</row>
    <row r="694" spans="1:26" ht="15.75" customHeight="1" x14ac:dyDescent="0.2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</row>
    <row r="695" spans="1:26" ht="15.75" customHeight="1" x14ac:dyDescent="0.2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</row>
    <row r="696" spans="1:26" ht="15.75" customHeight="1" x14ac:dyDescent="0.2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</row>
    <row r="697" spans="1:26" ht="15.75" customHeight="1" x14ac:dyDescent="0.2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</row>
    <row r="698" spans="1:26" ht="15.75" customHeight="1" x14ac:dyDescent="0.2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</row>
    <row r="699" spans="1:26" ht="15.75" customHeight="1" x14ac:dyDescent="0.2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</row>
    <row r="700" spans="1:26" ht="15.75" customHeight="1" x14ac:dyDescent="0.2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</row>
    <row r="701" spans="1:26" ht="15.75" customHeight="1" x14ac:dyDescent="0.2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</row>
    <row r="702" spans="1:26" ht="15.75" customHeight="1" x14ac:dyDescent="0.2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</row>
    <row r="703" spans="1:26" ht="15.75" customHeight="1" x14ac:dyDescent="0.2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</row>
    <row r="704" spans="1:26" ht="15.75" customHeight="1" x14ac:dyDescent="0.2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</row>
    <row r="705" spans="1:26" ht="15.75" customHeight="1" x14ac:dyDescent="0.2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</row>
    <row r="706" spans="1:26" ht="15.75" customHeight="1" x14ac:dyDescent="0.2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</row>
    <row r="707" spans="1:26" ht="15.75" customHeight="1" x14ac:dyDescent="0.2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</row>
    <row r="708" spans="1:26" ht="15.75" customHeight="1" x14ac:dyDescent="0.2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</row>
    <row r="709" spans="1:26" ht="15.75" customHeight="1" x14ac:dyDescent="0.2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</row>
    <row r="710" spans="1:26" ht="15.75" customHeight="1" x14ac:dyDescent="0.2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</row>
    <row r="711" spans="1:26" ht="15.75" customHeight="1" x14ac:dyDescent="0.2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</row>
    <row r="712" spans="1:26" ht="15.75" customHeight="1" x14ac:dyDescent="0.2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</row>
    <row r="713" spans="1:26" ht="15.75" customHeight="1" x14ac:dyDescent="0.2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</row>
    <row r="714" spans="1:26" ht="15.75" customHeight="1" x14ac:dyDescent="0.2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</row>
    <row r="715" spans="1:26" ht="15.75" customHeight="1" x14ac:dyDescent="0.2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</row>
    <row r="716" spans="1:26" ht="15.75" customHeight="1" x14ac:dyDescent="0.2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</row>
    <row r="717" spans="1:26" ht="15.75" customHeight="1" x14ac:dyDescent="0.2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</row>
    <row r="718" spans="1:26" ht="15.75" customHeight="1" x14ac:dyDescent="0.2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</row>
    <row r="719" spans="1:26" ht="15.75" customHeight="1" x14ac:dyDescent="0.2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</row>
    <row r="720" spans="1:26" ht="15.75" customHeight="1" x14ac:dyDescent="0.2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</row>
    <row r="721" spans="1:26" ht="15.75" customHeight="1" x14ac:dyDescent="0.2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</row>
    <row r="722" spans="1:26" ht="15.75" customHeight="1" x14ac:dyDescent="0.2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</row>
    <row r="723" spans="1:26" ht="15.75" customHeight="1" x14ac:dyDescent="0.2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</row>
    <row r="724" spans="1:26" ht="15.75" customHeight="1" x14ac:dyDescent="0.2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</row>
    <row r="725" spans="1:26" ht="15.75" customHeight="1" x14ac:dyDescent="0.2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</row>
    <row r="726" spans="1:26" ht="15.75" customHeight="1" x14ac:dyDescent="0.2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</row>
    <row r="727" spans="1:26" ht="15.75" customHeight="1" x14ac:dyDescent="0.2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</row>
    <row r="728" spans="1:26" ht="15.75" customHeight="1" x14ac:dyDescent="0.2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</row>
    <row r="729" spans="1:26" ht="15.75" customHeight="1" x14ac:dyDescent="0.2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</row>
    <row r="730" spans="1:26" ht="15.75" customHeight="1" x14ac:dyDescent="0.2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</row>
    <row r="731" spans="1:26" ht="15.75" customHeight="1" x14ac:dyDescent="0.2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</row>
    <row r="732" spans="1:26" ht="15.75" customHeight="1" x14ac:dyDescent="0.2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</row>
    <row r="733" spans="1:26" ht="15.75" customHeight="1" x14ac:dyDescent="0.2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</row>
    <row r="734" spans="1:26" ht="15.75" customHeight="1" x14ac:dyDescent="0.2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</row>
    <row r="735" spans="1:26" ht="15.75" customHeight="1" x14ac:dyDescent="0.2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</row>
    <row r="736" spans="1:26" ht="15.75" customHeight="1" x14ac:dyDescent="0.2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</row>
    <row r="737" spans="1:26" ht="15.75" customHeight="1" x14ac:dyDescent="0.2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</row>
    <row r="738" spans="1:26" ht="15.75" customHeight="1" x14ac:dyDescent="0.2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</row>
    <row r="739" spans="1:26" ht="15.75" customHeight="1" x14ac:dyDescent="0.2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</row>
    <row r="740" spans="1:26" ht="15.75" customHeight="1" x14ac:dyDescent="0.2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</row>
    <row r="741" spans="1:26" ht="15.75" customHeight="1" x14ac:dyDescent="0.2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</row>
    <row r="742" spans="1:26" ht="15.75" customHeight="1" x14ac:dyDescent="0.2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</row>
    <row r="743" spans="1:26" ht="15.75" customHeight="1" x14ac:dyDescent="0.2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</row>
    <row r="744" spans="1:26" ht="15.75" customHeight="1" x14ac:dyDescent="0.2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</row>
    <row r="745" spans="1:26" ht="15.75" customHeight="1" x14ac:dyDescent="0.2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</row>
    <row r="746" spans="1:26" ht="15.75" customHeight="1" x14ac:dyDescent="0.2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</row>
    <row r="747" spans="1:26" ht="15.75" customHeight="1" x14ac:dyDescent="0.2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</row>
    <row r="748" spans="1:26" ht="15.75" customHeight="1" x14ac:dyDescent="0.2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</row>
    <row r="749" spans="1:26" ht="15.75" customHeight="1" x14ac:dyDescent="0.2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</row>
    <row r="750" spans="1:26" ht="15.75" customHeight="1" x14ac:dyDescent="0.2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</row>
    <row r="751" spans="1:26" ht="15.75" customHeight="1" x14ac:dyDescent="0.2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</row>
    <row r="752" spans="1:26" ht="15.75" customHeight="1" x14ac:dyDescent="0.2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</row>
    <row r="753" spans="1:26" ht="15.75" customHeight="1" x14ac:dyDescent="0.2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</row>
    <row r="754" spans="1:26" ht="15.75" customHeight="1" x14ac:dyDescent="0.2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</row>
    <row r="755" spans="1:26" ht="15.75" customHeight="1" x14ac:dyDescent="0.2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</row>
    <row r="756" spans="1:26" ht="15.75" customHeight="1" x14ac:dyDescent="0.2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</row>
    <row r="757" spans="1:26" ht="15.75" customHeight="1" x14ac:dyDescent="0.2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</row>
    <row r="758" spans="1:26" ht="15.75" customHeight="1" x14ac:dyDescent="0.2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</row>
    <row r="759" spans="1:26" ht="15.75" customHeight="1" x14ac:dyDescent="0.2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</row>
    <row r="760" spans="1:26" ht="15.75" customHeight="1" x14ac:dyDescent="0.2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</row>
    <row r="761" spans="1:26" ht="15.75" customHeight="1" x14ac:dyDescent="0.2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</row>
    <row r="762" spans="1:26" ht="15.75" customHeight="1" x14ac:dyDescent="0.2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</row>
    <row r="763" spans="1:26" ht="15.75" customHeight="1" x14ac:dyDescent="0.2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</row>
    <row r="764" spans="1:26" ht="15.75" customHeight="1" x14ac:dyDescent="0.2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</row>
    <row r="765" spans="1:26" ht="15.75" customHeight="1" x14ac:dyDescent="0.2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</row>
    <row r="766" spans="1:26" ht="15.75" customHeight="1" x14ac:dyDescent="0.2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</row>
    <row r="767" spans="1:26" ht="15.75" customHeight="1" x14ac:dyDescent="0.2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</row>
    <row r="768" spans="1:26" ht="15.75" customHeight="1" x14ac:dyDescent="0.2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</row>
    <row r="769" spans="1:26" ht="15.75" customHeight="1" x14ac:dyDescent="0.2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</row>
    <row r="770" spans="1:26" ht="15.75" customHeight="1" x14ac:dyDescent="0.2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</row>
    <row r="771" spans="1:26" ht="15.75" customHeight="1" x14ac:dyDescent="0.2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</row>
    <row r="772" spans="1:26" ht="15.75" customHeight="1" x14ac:dyDescent="0.2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</row>
    <row r="773" spans="1:26" ht="15.75" customHeight="1" x14ac:dyDescent="0.2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</row>
    <row r="774" spans="1:26" ht="15.75" customHeight="1" x14ac:dyDescent="0.2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</row>
    <row r="775" spans="1:26" ht="15.75" customHeight="1" x14ac:dyDescent="0.2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</row>
    <row r="776" spans="1:26" ht="15.75" customHeight="1" x14ac:dyDescent="0.2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</row>
    <row r="777" spans="1:26" ht="15.75" customHeight="1" x14ac:dyDescent="0.2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</row>
    <row r="778" spans="1:26" ht="15.75" customHeight="1" x14ac:dyDescent="0.2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</row>
    <row r="779" spans="1:26" ht="15.75" customHeight="1" x14ac:dyDescent="0.2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</row>
    <row r="780" spans="1:26" ht="15.75" customHeight="1" x14ac:dyDescent="0.2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</row>
    <row r="781" spans="1:26" ht="15.75" customHeight="1" x14ac:dyDescent="0.2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</row>
    <row r="782" spans="1:26" ht="15.75" customHeight="1" x14ac:dyDescent="0.2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</row>
    <row r="783" spans="1:26" ht="15.75" customHeight="1" x14ac:dyDescent="0.2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 spans="1:26" ht="15.75" customHeight="1" x14ac:dyDescent="0.2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</row>
    <row r="785" spans="1:26" ht="15.75" customHeight="1" x14ac:dyDescent="0.2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</row>
    <row r="786" spans="1:26" ht="15.75" customHeight="1" x14ac:dyDescent="0.2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</row>
    <row r="787" spans="1:26" ht="15.75" customHeight="1" x14ac:dyDescent="0.2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</row>
    <row r="788" spans="1:26" ht="15.75" customHeight="1" x14ac:dyDescent="0.2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</row>
    <row r="789" spans="1:26" ht="15.75" customHeight="1" x14ac:dyDescent="0.2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</row>
    <row r="790" spans="1:26" ht="15.75" customHeight="1" x14ac:dyDescent="0.2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</row>
    <row r="791" spans="1:26" ht="15.75" customHeight="1" x14ac:dyDescent="0.2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</row>
    <row r="792" spans="1:26" ht="15.75" customHeight="1" x14ac:dyDescent="0.2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</row>
    <row r="793" spans="1:26" ht="15.75" customHeight="1" x14ac:dyDescent="0.2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</row>
    <row r="794" spans="1:26" ht="15.75" customHeight="1" x14ac:dyDescent="0.2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</row>
    <row r="795" spans="1:26" ht="15.75" customHeight="1" x14ac:dyDescent="0.2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</row>
    <row r="796" spans="1:26" ht="15.75" customHeight="1" x14ac:dyDescent="0.2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</row>
    <row r="797" spans="1:26" ht="15.75" customHeight="1" x14ac:dyDescent="0.2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</row>
    <row r="798" spans="1:26" ht="15.75" customHeight="1" x14ac:dyDescent="0.2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</row>
    <row r="799" spans="1:26" ht="15.75" customHeight="1" x14ac:dyDescent="0.2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</row>
    <row r="800" spans="1:26" ht="15.75" customHeight="1" x14ac:dyDescent="0.2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</row>
    <row r="801" spans="1:26" ht="15.75" customHeight="1" x14ac:dyDescent="0.2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</row>
    <row r="802" spans="1:26" ht="15.75" customHeight="1" x14ac:dyDescent="0.2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</row>
    <row r="803" spans="1:26" ht="15.75" customHeight="1" x14ac:dyDescent="0.2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</row>
    <row r="804" spans="1:26" ht="15.75" customHeight="1" x14ac:dyDescent="0.2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</row>
    <row r="805" spans="1:26" ht="15.75" customHeight="1" x14ac:dyDescent="0.2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</row>
    <row r="806" spans="1:26" ht="15.75" customHeight="1" x14ac:dyDescent="0.2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</row>
    <row r="807" spans="1:26" ht="15.75" customHeight="1" x14ac:dyDescent="0.2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</row>
    <row r="808" spans="1:26" ht="15.75" customHeight="1" x14ac:dyDescent="0.2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</row>
    <row r="809" spans="1:26" ht="15.75" customHeight="1" x14ac:dyDescent="0.2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</row>
    <row r="810" spans="1:26" ht="15.75" customHeight="1" x14ac:dyDescent="0.2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</row>
    <row r="811" spans="1:26" ht="15.75" customHeight="1" x14ac:dyDescent="0.2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</row>
    <row r="812" spans="1:26" ht="15.75" customHeight="1" x14ac:dyDescent="0.2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</row>
    <row r="813" spans="1:26" ht="15.75" customHeight="1" x14ac:dyDescent="0.2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</row>
    <row r="814" spans="1:26" ht="15.75" customHeight="1" x14ac:dyDescent="0.2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</row>
    <row r="815" spans="1:26" ht="15.75" customHeight="1" x14ac:dyDescent="0.2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</row>
    <row r="816" spans="1:26" ht="15.75" customHeight="1" x14ac:dyDescent="0.2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</row>
    <row r="817" spans="1:26" ht="15.75" customHeight="1" x14ac:dyDescent="0.2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</row>
    <row r="818" spans="1:26" ht="15.75" customHeight="1" x14ac:dyDescent="0.2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</row>
    <row r="819" spans="1:26" ht="15.75" customHeight="1" x14ac:dyDescent="0.2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</row>
    <row r="820" spans="1:26" ht="15.75" customHeight="1" x14ac:dyDescent="0.2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</row>
    <row r="821" spans="1:26" ht="15.75" customHeight="1" x14ac:dyDescent="0.2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</row>
    <row r="822" spans="1:26" ht="15.75" customHeight="1" x14ac:dyDescent="0.2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</row>
    <row r="823" spans="1:26" ht="15.75" customHeight="1" x14ac:dyDescent="0.2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 spans="1:26" ht="15.75" customHeight="1" x14ac:dyDescent="0.2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</row>
    <row r="825" spans="1:26" ht="15.75" customHeight="1" x14ac:dyDescent="0.2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</row>
    <row r="826" spans="1:26" ht="15.75" customHeight="1" x14ac:dyDescent="0.2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</row>
    <row r="827" spans="1:26" ht="15.75" customHeight="1" x14ac:dyDescent="0.2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</row>
    <row r="828" spans="1:26" ht="15.75" customHeight="1" x14ac:dyDescent="0.2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</row>
    <row r="829" spans="1:26" ht="15.75" customHeight="1" x14ac:dyDescent="0.2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</row>
    <row r="830" spans="1:26" ht="15.75" customHeight="1" x14ac:dyDescent="0.2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</row>
    <row r="831" spans="1:26" ht="15.75" customHeight="1" x14ac:dyDescent="0.2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</row>
    <row r="832" spans="1:26" ht="15.75" customHeight="1" x14ac:dyDescent="0.2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</row>
    <row r="833" spans="1:26" ht="15.75" customHeight="1" x14ac:dyDescent="0.2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</row>
    <row r="834" spans="1:26" ht="15.75" customHeight="1" x14ac:dyDescent="0.2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</row>
    <row r="835" spans="1:26" ht="15.75" customHeight="1" x14ac:dyDescent="0.2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</row>
    <row r="836" spans="1:26" ht="15.75" customHeight="1" x14ac:dyDescent="0.2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</row>
    <row r="837" spans="1:26" ht="15.75" customHeight="1" x14ac:dyDescent="0.2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</row>
    <row r="838" spans="1:26" ht="15.75" customHeight="1" x14ac:dyDescent="0.2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</row>
    <row r="839" spans="1:26" ht="15.75" customHeight="1" x14ac:dyDescent="0.2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</row>
    <row r="840" spans="1:26" ht="15.75" customHeight="1" x14ac:dyDescent="0.2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</row>
    <row r="841" spans="1:26" ht="15.75" customHeight="1" x14ac:dyDescent="0.2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</row>
    <row r="842" spans="1:26" ht="15.75" customHeight="1" x14ac:dyDescent="0.2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</row>
    <row r="843" spans="1:26" ht="15.75" customHeight="1" x14ac:dyDescent="0.2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</row>
    <row r="844" spans="1:26" ht="15.75" customHeight="1" x14ac:dyDescent="0.2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</row>
    <row r="845" spans="1:26" ht="15.75" customHeight="1" x14ac:dyDescent="0.2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</row>
    <row r="846" spans="1:26" ht="15.75" customHeight="1" x14ac:dyDescent="0.2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</row>
    <row r="847" spans="1:26" ht="15.75" customHeight="1" x14ac:dyDescent="0.2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</row>
    <row r="848" spans="1:26" ht="15.75" customHeight="1" x14ac:dyDescent="0.2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</row>
    <row r="849" spans="1:26" ht="15.75" customHeight="1" x14ac:dyDescent="0.2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</row>
    <row r="850" spans="1:26" ht="15.75" customHeight="1" x14ac:dyDescent="0.2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</row>
    <row r="851" spans="1:26" ht="15.75" customHeight="1" x14ac:dyDescent="0.2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</row>
    <row r="852" spans="1:26" ht="15.75" customHeight="1" x14ac:dyDescent="0.2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</row>
    <row r="853" spans="1:26" ht="15.75" customHeight="1" x14ac:dyDescent="0.2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</row>
    <row r="854" spans="1:26" ht="15.75" customHeight="1" x14ac:dyDescent="0.2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</row>
    <row r="855" spans="1:26" ht="15.75" customHeight="1" x14ac:dyDescent="0.2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</row>
    <row r="856" spans="1:26" ht="15.75" customHeight="1" x14ac:dyDescent="0.2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</row>
    <row r="857" spans="1:26" ht="15.75" customHeight="1" x14ac:dyDescent="0.2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</row>
    <row r="858" spans="1:26" ht="15.75" customHeight="1" x14ac:dyDescent="0.2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</row>
    <row r="859" spans="1:26" ht="15.75" customHeight="1" x14ac:dyDescent="0.2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</row>
    <row r="860" spans="1:26" ht="15.75" customHeight="1" x14ac:dyDescent="0.2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</row>
    <row r="861" spans="1:26" ht="15.75" customHeight="1" x14ac:dyDescent="0.2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</row>
    <row r="862" spans="1:26" ht="15.75" customHeight="1" x14ac:dyDescent="0.2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</row>
    <row r="863" spans="1:26" ht="15.75" customHeight="1" x14ac:dyDescent="0.2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</row>
    <row r="864" spans="1:26" ht="15.75" customHeight="1" x14ac:dyDescent="0.2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</row>
    <row r="865" spans="1:26" ht="15.75" customHeight="1" x14ac:dyDescent="0.2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</row>
    <row r="866" spans="1:26" ht="15.75" customHeight="1" x14ac:dyDescent="0.2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</row>
    <row r="867" spans="1:26" ht="15.75" customHeight="1" x14ac:dyDescent="0.2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</row>
    <row r="868" spans="1:26" ht="15.75" customHeight="1" x14ac:dyDescent="0.2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</row>
    <row r="869" spans="1:26" ht="15.75" customHeight="1" x14ac:dyDescent="0.2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</row>
    <row r="870" spans="1:26" ht="15.75" customHeight="1" x14ac:dyDescent="0.2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</row>
    <row r="871" spans="1:26" ht="15.75" customHeight="1" x14ac:dyDescent="0.2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</row>
    <row r="872" spans="1:26" ht="15.75" customHeight="1" x14ac:dyDescent="0.2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</row>
    <row r="873" spans="1:26" ht="15.75" customHeight="1" x14ac:dyDescent="0.2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</row>
    <row r="874" spans="1:26" ht="15.75" customHeight="1" x14ac:dyDescent="0.2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</row>
    <row r="875" spans="1:26" ht="15.75" customHeight="1" x14ac:dyDescent="0.2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</row>
    <row r="876" spans="1:26" ht="15.75" customHeight="1" x14ac:dyDescent="0.2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</row>
    <row r="877" spans="1:26" ht="15.75" customHeight="1" x14ac:dyDescent="0.2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</row>
    <row r="878" spans="1:26" ht="15.75" customHeight="1" x14ac:dyDescent="0.2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</row>
    <row r="879" spans="1:26" ht="15.75" customHeight="1" x14ac:dyDescent="0.2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</row>
    <row r="880" spans="1:26" ht="15.75" customHeight="1" x14ac:dyDescent="0.2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</row>
    <row r="881" spans="1:26" ht="15.75" customHeight="1" x14ac:dyDescent="0.2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</row>
    <row r="882" spans="1:26" ht="15.75" customHeight="1" x14ac:dyDescent="0.2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</row>
    <row r="883" spans="1:26" ht="15.75" customHeight="1" x14ac:dyDescent="0.2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</row>
    <row r="884" spans="1:26" ht="15.75" customHeight="1" x14ac:dyDescent="0.2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</row>
    <row r="885" spans="1:26" ht="15.75" customHeight="1" x14ac:dyDescent="0.2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</row>
    <row r="886" spans="1:26" ht="15.75" customHeight="1" x14ac:dyDescent="0.2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</row>
    <row r="887" spans="1:26" ht="15.75" customHeight="1" x14ac:dyDescent="0.2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</row>
    <row r="888" spans="1:26" ht="15.75" customHeight="1" x14ac:dyDescent="0.2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</row>
    <row r="889" spans="1:26" ht="15.75" customHeight="1" x14ac:dyDescent="0.2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</row>
    <row r="890" spans="1:26" ht="15.75" customHeight="1" x14ac:dyDescent="0.2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</row>
    <row r="891" spans="1:26" ht="15.75" customHeight="1" x14ac:dyDescent="0.2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</row>
    <row r="892" spans="1:26" ht="15.75" customHeight="1" x14ac:dyDescent="0.2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</row>
    <row r="893" spans="1:26" ht="15.75" customHeight="1" x14ac:dyDescent="0.2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</row>
    <row r="894" spans="1:26" ht="15.75" customHeight="1" x14ac:dyDescent="0.2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</row>
    <row r="895" spans="1:26" ht="15.75" customHeight="1" x14ac:dyDescent="0.2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</row>
    <row r="896" spans="1:26" ht="15.75" customHeight="1" x14ac:dyDescent="0.2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</row>
    <row r="897" spans="1:26" ht="15.75" customHeight="1" x14ac:dyDescent="0.2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</row>
    <row r="898" spans="1:26" ht="15.75" customHeight="1" x14ac:dyDescent="0.2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</row>
    <row r="899" spans="1:26" ht="15.75" customHeight="1" x14ac:dyDescent="0.2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</row>
    <row r="900" spans="1:26" ht="15.75" customHeight="1" x14ac:dyDescent="0.2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</row>
    <row r="901" spans="1:26" ht="15.75" customHeight="1" x14ac:dyDescent="0.2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</row>
    <row r="902" spans="1:26" ht="15.75" customHeight="1" x14ac:dyDescent="0.2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</row>
    <row r="903" spans="1:26" ht="15.75" customHeight="1" x14ac:dyDescent="0.2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</row>
    <row r="904" spans="1:26" ht="15.75" customHeight="1" x14ac:dyDescent="0.2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</row>
    <row r="905" spans="1:26" ht="15.75" customHeight="1" x14ac:dyDescent="0.2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</row>
    <row r="906" spans="1:26" ht="15.75" customHeight="1" x14ac:dyDescent="0.2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</row>
    <row r="907" spans="1:26" ht="15.75" customHeight="1" x14ac:dyDescent="0.2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</row>
    <row r="908" spans="1:26" ht="15.75" customHeight="1" x14ac:dyDescent="0.2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</row>
    <row r="909" spans="1:26" ht="15.75" customHeight="1" x14ac:dyDescent="0.2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</row>
    <row r="910" spans="1:26" ht="15.75" customHeight="1" x14ac:dyDescent="0.2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</row>
    <row r="911" spans="1:26" ht="15.75" customHeight="1" x14ac:dyDescent="0.2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</row>
    <row r="912" spans="1:26" ht="15.75" customHeight="1" x14ac:dyDescent="0.2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</row>
    <row r="913" spans="1:26" ht="15.75" customHeight="1" x14ac:dyDescent="0.2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</row>
    <row r="914" spans="1:26" ht="15.75" customHeight="1" x14ac:dyDescent="0.2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 spans="1:26" ht="15.75" customHeight="1" x14ac:dyDescent="0.2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</row>
    <row r="916" spans="1:26" ht="15.75" customHeight="1" x14ac:dyDescent="0.2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</row>
    <row r="917" spans="1:26" ht="15.75" customHeight="1" x14ac:dyDescent="0.2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</row>
    <row r="918" spans="1:26" ht="15.75" customHeight="1" x14ac:dyDescent="0.2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</row>
    <row r="919" spans="1:26" ht="15.75" customHeight="1" x14ac:dyDescent="0.2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</row>
    <row r="920" spans="1:26" ht="15.75" customHeight="1" x14ac:dyDescent="0.2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</row>
    <row r="921" spans="1:26" ht="15.75" customHeight="1" x14ac:dyDescent="0.2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</row>
    <row r="922" spans="1:26" ht="15.75" customHeight="1" x14ac:dyDescent="0.2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</row>
    <row r="923" spans="1:26" ht="15.75" customHeight="1" x14ac:dyDescent="0.2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</row>
    <row r="924" spans="1:26" ht="15.75" customHeight="1" x14ac:dyDescent="0.2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</row>
    <row r="925" spans="1:26" ht="15.75" customHeight="1" x14ac:dyDescent="0.2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</row>
    <row r="926" spans="1:26" ht="15.75" customHeight="1" x14ac:dyDescent="0.2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</row>
    <row r="927" spans="1:26" ht="15.75" customHeight="1" x14ac:dyDescent="0.2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</row>
    <row r="928" spans="1:26" ht="15.75" customHeight="1" x14ac:dyDescent="0.2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</row>
    <row r="929" spans="1:26" ht="15.75" customHeight="1" x14ac:dyDescent="0.2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</row>
    <row r="930" spans="1:26" ht="15.75" customHeight="1" x14ac:dyDescent="0.2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</row>
    <row r="931" spans="1:26" ht="15.75" customHeight="1" x14ac:dyDescent="0.2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</row>
    <row r="932" spans="1:26" ht="15.75" customHeight="1" x14ac:dyDescent="0.2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</row>
    <row r="933" spans="1:26" ht="15.75" customHeight="1" x14ac:dyDescent="0.2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</row>
    <row r="934" spans="1:26" ht="15.75" customHeight="1" x14ac:dyDescent="0.2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</row>
    <row r="935" spans="1:26" ht="15.75" customHeight="1" x14ac:dyDescent="0.2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</row>
    <row r="936" spans="1:26" ht="15.75" customHeight="1" x14ac:dyDescent="0.2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</row>
    <row r="937" spans="1:26" ht="15.75" customHeight="1" x14ac:dyDescent="0.2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</row>
    <row r="938" spans="1:26" ht="15.75" customHeight="1" x14ac:dyDescent="0.2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</row>
    <row r="939" spans="1:26" ht="15.75" customHeight="1" x14ac:dyDescent="0.2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</row>
    <row r="940" spans="1:26" ht="15.75" customHeight="1" x14ac:dyDescent="0.2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</row>
    <row r="941" spans="1:26" ht="15.75" customHeight="1" x14ac:dyDescent="0.2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</row>
    <row r="942" spans="1:26" ht="15.75" customHeight="1" x14ac:dyDescent="0.2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</row>
    <row r="943" spans="1:26" ht="15.75" customHeight="1" x14ac:dyDescent="0.2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</row>
    <row r="944" spans="1:26" ht="15.75" customHeight="1" x14ac:dyDescent="0.2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</row>
    <row r="945" spans="1:26" ht="15.75" customHeight="1" x14ac:dyDescent="0.2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</row>
    <row r="946" spans="1:26" ht="15.75" customHeight="1" x14ac:dyDescent="0.2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</row>
    <row r="947" spans="1:26" ht="15.75" customHeight="1" x14ac:dyDescent="0.2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</row>
    <row r="948" spans="1:26" ht="15.75" customHeight="1" x14ac:dyDescent="0.2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</row>
    <row r="949" spans="1:26" ht="15.75" customHeight="1" x14ac:dyDescent="0.2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</row>
    <row r="950" spans="1:26" ht="15.75" customHeight="1" x14ac:dyDescent="0.2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</row>
    <row r="951" spans="1:26" ht="15.75" customHeight="1" x14ac:dyDescent="0.2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</row>
    <row r="952" spans="1:26" ht="15.75" customHeight="1" x14ac:dyDescent="0.2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</row>
    <row r="953" spans="1:26" ht="15.75" customHeight="1" x14ac:dyDescent="0.2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</row>
    <row r="954" spans="1:26" ht="15.75" customHeight="1" x14ac:dyDescent="0.2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</row>
    <row r="955" spans="1:26" ht="15.75" customHeight="1" x14ac:dyDescent="0.2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</row>
    <row r="956" spans="1:26" ht="15.75" customHeight="1" x14ac:dyDescent="0.2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</row>
    <row r="957" spans="1:26" ht="15.75" customHeight="1" x14ac:dyDescent="0.2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</row>
    <row r="958" spans="1:26" ht="15.75" customHeight="1" x14ac:dyDescent="0.2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</row>
    <row r="959" spans="1:26" ht="15.75" customHeight="1" x14ac:dyDescent="0.2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</row>
    <row r="960" spans="1:26" ht="15.75" customHeight="1" x14ac:dyDescent="0.2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</row>
    <row r="961" spans="1:26" ht="15.75" customHeight="1" x14ac:dyDescent="0.2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</row>
    <row r="962" spans="1:26" ht="15.75" customHeight="1" x14ac:dyDescent="0.2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 spans="1:26" ht="15.75" customHeight="1" x14ac:dyDescent="0.2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</row>
    <row r="964" spans="1:26" ht="15.75" customHeight="1" x14ac:dyDescent="0.2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</row>
    <row r="965" spans="1:26" ht="15.75" customHeight="1" x14ac:dyDescent="0.2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</row>
    <row r="966" spans="1:26" ht="15.75" customHeight="1" x14ac:dyDescent="0.2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</row>
    <row r="967" spans="1:26" ht="15.75" customHeight="1" x14ac:dyDescent="0.2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</row>
    <row r="968" spans="1:26" ht="15.75" customHeight="1" x14ac:dyDescent="0.2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</row>
    <row r="969" spans="1:26" ht="15.75" customHeight="1" x14ac:dyDescent="0.2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</row>
    <row r="970" spans="1:26" ht="15.75" customHeight="1" x14ac:dyDescent="0.2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</row>
    <row r="971" spans="1:26" ht="15.75" customHeight="1" x14ac:dyDescent="0.2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</row>
    <row r="972" spans="1:26" ht="15.75" customHeight="1" x14ac:dyDescent="0.2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</row>
    <row r="973" spans="1:26" ht="15.75" customHeight="1" x14ac:dyDescent="0.2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</row>
    <row r="974" spans="1:26" ht="15.75" customHeight="1" x14ac:dyDescent="0.2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</row>
    <row r="975" spans="1:26" ht="15.75" customHeight="1" x14ac:dyDescent="0.2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</row>
    <row r="976" spans="1:26" ht="15.75" customHeight="1" x14ac:dyDescent="0.2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</row>
    <row r="977" spans="1:26" ht="15.75" customHeight="1" x14ac:dyDescent="0.2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</row>
    <row r="978" spans="1:26" ht="15.75" customHeight="1" x14ac:dyDescent="0.2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</row>
    <row r="979" spans="1:26" ht="15.75" customHeight="1" x14ac:dyDescent="0.2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</row>
    <row r="980" spans="1:26" ht="15.75" customHeight="1" x14ac:dyDescent="0.2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</row>
    <row r="981" spans="1:26" ht="15.75" customHeight="1" x14ac:dyDescent="0.2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</row>
    <row r="982" spans="1:26" ht="15.75" customHeight="1" x14ac:dyDescent="0.2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</row>
    <row r="983" spans="1:26" ht="15.75" customHeight="1" x14ac:dyDescent="0.2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</row>
    <row r="984" spans="1:26" ht="15.75" customHeight="1" x14ac:dyDescent="0.2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</row>
    <row r="985" spans="1:26" ht="15.75" customHeight="1" x14ac:dyDescent="0.2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</row>
    <row r="986" spans="1:26" ht="15.75" customHeight="1" x14ac:dyDescent="0.2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</row>
    <row r="987" spans="1:26" ht="15.75" customHeight="1" x14ac:dyDescent="0.2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</row>
    <row r="988" spans="1:26" ht="15.75" customHeight="1" x14ac:dyDescent="0.2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</row>
    <row r="989" spans="1:26" ht="15.75" customHeight="1" x14ac:dyDescent="0.2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</row>
    <row r="990" spans="1:26" ht="15.75" customHeight="1" x14ac:dyDescent="0.2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</row>
    <row r="991" spans="1:26" ht="15.75" customHeight="1" x14ac:dyDescent="0.2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</row>
    <row r="992" spans="1:26" ht="15.75" customHeight="1" x14ac:dyDescent="0.2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</row>
    <row r="993" spans="1:26" ht="15.75" customHeight="1" x14ac:dyDescent="0.2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</row>
    <row r="994" spans="1:26" ht="15.75" customHeight="1" x14ac:dyDescent="0.2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</row>
    <row r="995" spans="1:26" ht="15.75" customHeight="1" x14ac:dyDescent="0.2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</row>
    <row r="996" spans="1:26" ht="15.75" customHeight="1" x14ac:dyDescent="0.2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</row>
    <row r="997" spans="1:26" ht="15.75" customHeight="1" x14ac:dyDescent="0.2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</row>
    <row r="998" spans="1:26" ht="15.75" customHeight="1" x14ac:dyDescent="0.2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</row>
    <row r="999" spans="1:26" ht="15.75" customHeight="1" x14ac:dyDescent="0.2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</row>
    <row r="1000" spans="1:26" ht="15.75" customHeight="1" x14ac:dyDescent="0.2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</row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E138-51AA-4B57-B876-4BAACC40B1E4}">
  <sheetPr codeName="Plan3"/>
  <dimension ref="A5:U16"/>
  <sheetViews>
    <sheetView showGridLines="0" topLeftCell="B1" workbookViewId="0">
      <selection activeCell="E7" sqref="E7:J7"/>
    </sheetView>
  </sheetViews>
  <sheetFormatPr defaultRowHeight="12.75" x14ac:dyDescent="0.2"/>
  <cols>
    <col min="1" max="1" width="3" style="383" customWidth="1"/>
    <col min="2" max="2" width="13.5703125" style="383" customWidth="1"/>
    <col min="3" max="3" width="4" style="383" customWidth="1"/>
    <col min="4" max="4" width="4.85546875" style="383" customWidth="1"/>
    <col min="5" max="10" width="11" style="383" customWidth="1"/>
    <col min="11" max="11" width="3" style="383" customWidth="1"/>
    <col min="12" max="255" width="9" style="383" customWidth="1"/>
    <col min="256" max="16384" width="9.140625" style="383"/>
  </cols>
  <sheetData>
    <row r="5" spans="1:21" ht="18" customHeight="1" x14ac:dyDescent="0.2">
      <c r="B5" s="403" t="s">
        <v>402</v>
      </c>
      <c r="C5" s="402"/>
      <c r="D5" s="402"/>
      <c r="E5" s="402"/>
      <c r="F5" s="402"/>
      <c r="G5" s="402"/>
      <c r="H5" s="402"/>
      <c r="I5" s="402"/>
      <c r="J5" s="401"/>
    </row>
    <row r="6" spans="1:21" ht="18" customHeight="1" x14ac:dyDescent="0.2">
      <c r="A6" s="392"/>
      <c r="B6" s="400" t="s">
        <v>369</v>
      </c>
      <c r="C6" s="399"/>
      <c r="D6" s="399"/>
      <c r="E6" s="398" t="s">
        <v>304</v>
      </c>
      <c r="F6" s="398"/>
      <c r="G6" s="398"/>
      <c r="H6" s="398"/>
      <c r="I6" s="398"/>
      <c r="J6" s="397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</row>
    <row r="7" spans="1:21" ht="18" customHeight="1" x14ac:dyDescent="0.2">
      <c r="A7" s="392"/>
      <c r="B7" s="400" t="s">
        <v>401</v>
      </c>
      <c r="C7" s="399"/>
      <c r="D7" s="399"/>
      <c r="E7" s="398" t="s">
        <v>400</v>
      </c>
      <c r="F7" s="398"/>
      <c r="G7" s="398"/>
      <c r="H7" s="398"/>
      <c r="I7" s="398"/>
      <c r="J7" s="397"/>
      <c r="K7" s="392"/>
      <c r="O7" s="392"/>
      <c r="P7" s="392"/>
      <c r="Q7" s="392"/>
      <c r="R7" s="392"/>
      <c r="S7" s="392"/>
      <c r="T7" s="392"/>
      <c r="U7" s="392"/>
    </row>
    <row r="8" spans="1:21" ht="18" customHeight="1" x14ac:dyDescent="0.2">
      <c r="A8" s="392"/>
      <c r="B8" s="396" t="s">
        <v>399</v>
      </c>
      <c r="C8" s="395"/>
      <c r="D8" s="395"/>
      <c r="E8" s="394" t="s">
        <v>397</v>
      </c>
      <c r="F8" s="394"/>
      <c r="G8" s="394"/>
      <c r="H8" s="394"/>
      <c r="I8" s="394"/>
      <c r="J8" s="393"/>
      <c r="K8" s="392"/>
      <c r="O8" s="392"/>
      <c r="P8" s="392"/>
      <c r="Q8" s="392"/>
      <c r="R8" s="392"/>
      <c r="S8" s="392"/>
      <c r="T8" s="392"/>
      <c r="U8" s="392"/>
    </row>
    <row r="9" spans="1:21" ht="18" customHeight="1" x14ac:dyDescent="0.2">
      <c r="B9" s="391" t="s">
        <v>398</v>
      </c>
      <c r="C9" s="390"/>
      <c r="D9" s="390"/>
      <c r="E9" s="390"/>
      <c r="F9" s="390"/>
      <c r="G9" s="390"/>
      <c r="H9" s="390"/>
      <c r="I9" s="390"/>
      <c r="J9" s="389"/>
    </row>
    <row r="10" spans="1:21" s="384" customFormat="1" ht="30" customHeight="1" x14ac:dyDescent="0.2">
      <c r="B10" s="388" t="s">
        <v>397</v>
      </c>
      <c r="C10" s="387" t="s">
        <v>396</v>
      </c>
      <c r="D10" s="386"/>
      <c r="E10" s="386"/>
      <c r="F10" s="386"/>
      <c r="G10" s="386"/>
      <c r="H10" s="386"/>
      <c r="I10" s="386"/>
      <c r="J10" s="385"/>
    </row>
    <row r="11" spans="1:21" s="384" customFormat="1" ht="30" customHeight="1" x14ac:dyDescent="0.2">
      <c r="B11" s="388"/>
      <c r="C11" s="387"/>
      <c r="D11" s="386"/>
      <c r="E11" s="386"/>
      <c r="F11" s="386"/>
      <c r="G11" s="386"/>
      <c r="H11" s="386"/>
      <c r="I11" s="386"/>
      <c r="J11" s="385"/>
    </row>
    <row r="12" spans="1:21" s="384" customFormat="1" ht="30" customHeight="1" x14ac:dyDescent="0.2">
      <c r="B12" s="388"/>
      <c r="C12" s="387"/>
      <c r="D12" s="386"/>
      <c r="E12" s="386"/>
      <c r="F12" s="386"/>
      <c r="G12" s="386"/>
      <c r="H12" s="386"/>
      <c r="I12" s="386"/>
      <c r="J12" s="385"/>
    </row>
    <row r="13" spans="1:21" s="384" customFormat="1" ht="30" customHeight="1" x14ac:dyDescent="0.2">
      <c r="B13" s="388"/>
      <c r="C13" s="387"/>
      <c r="D13" s="386"/>
      <c r="E13" s="386"/>
      <c r="F13" s="386"/>
      <c r="G13" s="386"/>
      <c r="H13" s="386"/>
      <c r="I13" s="386"/>
      <c r="J13" s="385"/>
    </row>
    <row r="14" spans="1:21" s="384" customFormat="1" ht="30" customHeight="1" x14ac:dyDescent="0.2">
      <c r="B14" s="388"/>
      <c r="C14" s="387"/>
      <c r="D14" s="386"/>
      <c r="E14" s="386"/>
      <c r="F14" s="386"/>
      <c r="G14" s="386"/>
      <c r="H14" s="386"/>
      <c r="I14" s="386"/>
      <c r="J14" s="385"/>
    </row>
    <row r="15" spans="1:21" s="384" customFormat="1" ht="30" customHeight="1" x14ac:dyDescent="0.2">
      <c r="B15" s="388"/>
      <c r="C15" s="387"/>
      <c r="D15" s="386"/>
      <c r="E15" s="386"/>
      <c r="F15" s="386"/>
      <c r="G15" s="386"/>
      <c r="H15" s="386"/>
      <c r="I15" s="386"/>
      <c r="J15" s="385"/>
    </row>
    <row r="16" spans="1:21" s="384" customFormat="1" ht="30" customHeight="1" x14ac:dyDescent="0.2">
      <c r="B16" s="388"/>
      <c r="C16" s="387"/>
      <c r="D16" s="386"/>
      <c r="E16" s="386"/>
      <c r="F16" s="386"/>
      <c r="G16" s="386"/>
      <c r="H16" s="386"/>
      <c r="I16" s="386"/>
      <c r="J16" s="385"/>
    </row>
  </sheetData>
  <mergeCells count="15">
    <mergeCell ref="C10:J10"/>
    <mergeCell ref="B9:J9"/>
    <mergeCell ref="B5:J5"/>
    <mergeCell ref="B6:D6"/>
    <mergeCell ref="E6:J6"/>
    <mergeCell ref="E7:J7"/>
    <mergeCell ref="B7:D7"/>
    <mergeCell ref="B8:D8"/>
    <mergeCell ref="E8:J8"/>
    <mergeCell ref="C15:J15"/>
    <mergeCell ref="C16:J16"/>
    <mergeCell ref="C11:J11"/>
    <mergeCell ref="C12:J12"/>
    <mergeCell ref="C13:J13"/>
    <mergeCell ref="C14:J14"/>
  </mergeCells>
  <pageMargins left="0.75" right="0.75" top="1" bottom="1" header="0.49212598499999999" footer="0.49212598499999999"/>
  <pageSetup paperSize="9" orientation="portrait" horizontalDpi="300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857D-3FAB-4C93-828B-16AF32E60EB3}">
  <sheetPr codeName="Plan1">
    <pageSetUpPr fitToPage="1"/>
  </sheetPr>
  <dimension ref="A1:AJ27"/>
  <sheetViews>
    <sheetView showGridLines="0" zoomScale="80" zoomScaleNormal="80" workbookViewId="0">
      <pane xSplit="7" ySplit="7" topLeftCell="H8" activePane="bottomRight" state="frozen"/>
      <selection activeCell="E7" sqref="E7:J7"/>
      <selection pane="topRight" activeCell="E7" sqref="E7:J7"/>
      <selection pane="bottomLeft" activeCell="E7" sqref="E7:J7"/>
      <selection pane="bottomRight" activeCell="E7" sqref="D6:J7"/>
    </sheetView>
  </sheetViews>
  <sheetFormatPr defaultRowHeight="11.25" x14ac:dyDescent="0.2"/>
  <cols>
    <col min="1" max="1" width="4.7109375" style="404" customWidth="1"/>
    <col min="2" max="2" width="13.5703125" style="404" customWidth="1"/>
    <col min="3" max="3" width="12.5703125" style="404" customWidth="1"/>
    <col min="4" max="4" width="29" style="404" customWidth="1"/>
    <col min="5" max="5" width="29.42578125" style="407" customWidth="1"/>
    <col min="6" max="6" width="30.140625" style="404" customWidth="1"/>
    <col min="7" max="7" width="13.140625" style="406" customWidth="1"/>
    <col min="8" max="8" width="12.28515625" style="406" bestFit="1" customWidth="1"/>
    <col min="9" max="9" width="32.42578125" style="405" customWidth="1"/>
    <col min="10" max="10" width="33.42578125" style="405" customWidth="1"/>
    <col min="11" max="11" width="34.28515625" style="404" customWidth="1"/>
    <col min="12" max="12" width="15.7109375" style="404" customWidth="1"/>
    <col min="13" max="15" width="9.140625" style="404"/>
    <col min="16" max="16" width="8.85546875" style="404" customWidth="1"/>
    <col min="17" max="17" width="10" style="404" customWidth="1"/>
    <col min="18" max="18" width="14.28515625" style="404" customWidth="1"/>
    <col min="19" max="16384" width="9.140625" style="404"/>
  </cols>
  <sheetData>
    <row r="1" spans="1:36" ht="13.5" thickBot="1" x14ac:dyDescent="0.25">
      <c r="A1" s="475" t="s">
        <v>512</v>
      </c>
      <c r="B1" s="474"/>
      <c r="C1" s="474"/>
      <c r="D1" s="474"/>
      <c r="E1" s="474"/>
      <c r="F1" s="474"/>
      <c r="G1" s="474"/>
      <c r="H1" s="473"/>
      <c r="I1" s="472"/>
      <c r="J1" s="472"/>
      <c r="K1" s="471"/>
      <c r="L1" s="470"/>
      <c r="AF1" s="469" t="s">
        <v>511</v>
      </c>
      <c r="AG1" s="468"/>
      <c r="AH1" s="428"/>
      <c r="AI1" s="467" t="s">
        <v>510</v>
      </c>
      <c r="AJ1" s="466"/>
    </row>
    <row r="2" spans="1:36" ht="12.75" x14ac:dyDescent="0.2">
      <c r="A2" s="464"/>
      <c r="B2" s="463"/>
      <c r="C2" s="463"/>
      <c r="D2" s="463"/>
      <c r="E2" s="463"/>
      <c r="F2" s="463"/>
      <c r="G2" s="463"/>
      <c r="H2" s="462"/>
      <c r="I2" s="461"/>
      <c r="J2" s="461"/>
      <c r="K2" s="460"/>
      <c r="L2" s="459"/>
      <c r="AF2" s="458"/>
      <c r="AG2" s="457"/>
      <c r="AH2" s="428"/>
      <c r="AI2" s="456"/>
      <c r="AJ2" s="455"/>
    </row>
    <row r="3" spans="1:36" ht="12.75" x14ac:dyDescent="0.2">
      <c r="A3" s="464"/>
      <c r="B3" s="463"/>
      <c r="C3" s="463"/>
      <c r="D3" s="463"/>
      <c r="E3" s="463"/>
      <c r="F3" s="463"/>
      <c r="G3" s="463"/>
      <c r="H3" s="462"/>
      <c r="I3" s="461"/>
      <c r="J3" s="465"/>
      <c r="K3" s="460"/>
      <c r="L3" s="459"/>
      <c r="AF3" s="458"/>
      <c r="AG3" s="457"/>
      <c r="AH3" s="428"/>
      <c r="AI3" s="456"/>
      <c r="AJ3" s="455"/>
    </row>
    <row r="4" spans="1:36" ht="12.75" x14ac:dyDescent="0.2">
      <c r="A4" s="464" t="str">
        <f>Capa!E6</f>
        <v>Cannoli DataVision</v>
      </c>
      <c r="B4" s="463"/>
      <c r="C4" s="463"/>
      <c r="D4" s="463"/>
      <c r="E4" s="463"/>
      <c r="F4" s="463"/>
      <c r="G4" s="463"/>
      <c r="H4" s="462"/>
      <c r="I4" s="461"/>
      <c r="J4" s="461"/>
      <c r="K4" s="460"/>
      <c r="L4" s="459"/>
      <c r="AF4" s="458"/>
      <c r="AG4" s="457"/>
      <c r="AH4" s="428"/>
      <c r="AI4" s="456"/>
      <c r="AJ4" s="455"/>
    </row>
    <row r="5" spans="1:36" ht="26.25" thickBot="1" x14ac:dyDescent="0.25">
      <c r="A5" s="454"/>
      <c r="B5" s="453"/>
      <c r="C5" s="453"/>
      <c r="D5" s="453"/>
      <c r="E5" s="453"/>
      <c r="F5" s="453"/>
      <c r="G5" s="453"/>
      <c r="H5" s="451"/>
      <c r="I5" s="452"/>
      <c r="J5" s="452"/>
      <c r="K5" s="451"/>
      <c r="L5" s="450"/>
      <c r="AF5" s="449" t="s">
        <v>509</v>
      </c>
      <c r="AG5" s="448">
        <v>1</v>
      </c>
      <c r="AH5" s="428"/>
      <c r="AI5" s="449" t="s">
        <v>508</v>
      </c>
      <c r="AJ5" s="448">
        <v>1</v>
      </c>
    </row>
    <row r="6" spans="1:36" ht="26.25" thickBot="1" x14ac:dyDescent="0.25">
      <c r="A6" s="447" t="s">
        <v>507</v>
      </c>
      <c r="B6" s="446" t="s">
        <v>506</v>
      </c>
      <c r="C6" s="446"/>
      <c r="D6" s="445" t="s">
        <v>505</v>
      </c>
      <c r="E6" s="444"/>
      <c r="F6" s="443"/>
      <c r="G6" s="442" t="s">
        <v>504</v>
      </c>
      <c r="H6" s="442" t="s">
        <v>503</v>
      </c>
      <c r="I6" s="441" t="s">
        <v>502</v>
      </c>
      <c r="J6" s="440" t="s">
        <v>501</v>
      </c>
      <c r="K6" s="439"/>
      <c r="L6" s="438" t="s">
        <v>500</v>
      </c>
      <c r="AF6" s="427" t="s">
        <v>499</v>
      </c>
      <c r="AG6" s="426">
        <v>2</v>
      </c>
      <c r="AH6" s="428"/>
      <c r="AI6" s="427" t="s">
        <v>498</v>
      </c>
      <c r="AJ6" s="426">
        <v>2</v>
      </c>
    </row>
    <row r="7" spans="1:36" s="425" customFormat="1" ht="34.5" thickBot="1" x14ac:dyDescent="0.25">
      <c r="A7" s="437"/>
      <c r="B7" s="436" t="s">
        <v>497</v>
      </c>
      <c r="C7" s="436" t="s">
        <v>496</v>
      </c>
      <c r="D7" s="435" t="s">
        <v>495</v>
      </c>
      <c r="E7" s="435" t="s">
        <v>494</v>
      </c>
      <c r="F7" s="434" t="s">
        <v>493</v>
      </c>
      <c r="G7" s="433"/>
      <c r="H7" s="433"/>
      <c r="I7" s="432"/>
      <c r="J7" s="431"/>
      <c r="K7" s="430" t="s">
        <v>492</v>
      </c>
      <c r="L7" s="429"/>
      <c r="AF7" s="427" t="s">
        <v>491</v>
      </c>
      <c r="AG7" s="426">
        <v>3</v>
      </c>
      <c r="AH7" s="428"/>
      <c r="AI7" s="427" t="s">
        <v>490</v>
      </c>
      <c r="AJ7" s="426">
        <v>3</v>
      </c>
    </row>
    <row r="8" spans="1:36" ht="26.25" thickBot="1" x14ac:dyDescent="0.25">
      <c r="A8" s="417" t="s">
        <v>489</v>
      </c>
      <c r="B8" s="424" t="s">
        <v>488</v>
      </c>
      <c r="C8" s="424" t="s">
        <v>441</v>
      </c>
      <c r="D8" s="424" t="s">
        <v>487</v>
      </c>
      <c r="E8" s="424" t="s">
        <v>486</v>
      </c>
      <c r="F8" s="424" t="s">
        <v>485</v>
      </c>
      <c r="G8" s="424" t="s">
        <v>20</v>
      </c>
      <c r="H8" s="424" t="s">
        <v>418</v>
      </c>
      <c r="I8" s="424" t="s">
        <v>484</v>
      </c>
      <c r="J8" s="423" t="s">
        <v>483</v>
      </c>
      <c r="K8" s="423" t="s">
        <v>482</v>
      </c>
      <c r="L8" s="408">
        <f>Qualificar!K8</f>
        <v>4.0000000000000008E-2</v>
      </c>
      <c r="AF8" s="419" t="s">
        <v>481</v>
      </c>
      <c r="AG8" s="418">
        <v>4</v>
      </c>
      <c r="AH8" s="420"/>
      <c r="AI8" s="419" t="s">
        <v>480</v>
      </c>
      <c r="AJ8" s="418">
        <v>4</v>
      </c>
    </row>
    <row r="9" spans="1:36" ht="50.45" customHeight="1" thickBot="1" x14ac:dyDescent="0.25">
      <c r="A9" s="417" t="s">
        <v>479</v>
      </c>
      <c r="B9" s="424" t="s">
        <v>478</v>
      </c>
      <c r="C9" s="424" t="s">
        <v>431</v>
      </c>
      <c r="D9" s="424" t="s">
        <v>477</v>
      </c>
      <c r="E9" s="424" t="s">
        <v>476</v>
      </c>
      <c r="F9" s="424" t="s">
        <v>475</v>
      </c>
      <c r="G9" s="424" t="s">
        <v>20</v>
      </c>
      <c r="H9" s="424" t="s">
        <v>474</v>
      </c>
      <c r="I9" s="424" t="s">
        <v>473</v>
      </c>
      <c r="J9" s="423" t="s">
        <v>472</v>
      </c>
      <c r="K9" s="423" t="s">
        <v>471</v>
      </c>
      <c r="L9" s="408">
        <f>Qualificar!K9</f>
        <v>8.0000000000000016E-2</v>
      </c>
      <c r="AF9" s="422"/>
      <c r="AG9" s="421"/>
      <c r="AH9" s="420"/>
      <c r="AI9" s="419"/>
      <c r="AJ9" s="418"/>
    </row>
    <row r="10" spans="1:36" ht="39" thickBot="1" x14ac:dyDescent="0.25">
      <c r="A10" s="417" t="s">
        <v>470</v>
      </c>
      <c r="B10" s="424" t="s">
        <v>469</v>
      </c>
      <c r="C10" s="424" t="s">
        <v>468</v>
      </c>
      <c r="D10" s="424" t="s">
        <v>467</v>
      </c>
      <c r="E10" s="424" t="s">
        <v>466</v>
      </c>
      <c r="F10" s="424" t="s">
        <v>465</v>
      </c>
      <c r="G10" s="424" t="s">
        <v>20</v>
      </c>
      <c r="H10" s="424" t="s">
        <v>464</v>
      </c>
      <c r="I10" s="424" t="s">
        <v>463</v>
      </c>
      <c r="J10" s="423" t="s">
        <v>462</v>
      </c>
      <c r="K10" s="423" t="s">
        <v>461</v>
      </c>
      <c r="L10" s="408">
        <f>Qualificar!K10</f>
        <v>0.16000000000000003</v>
      </c>
      <c r="AF10" s="422"/>
      <c r="AG10" s="421"/>
      <c r="AH10" s="420"/>
      <c r="AI10" s="419"/>
      <c r="AJ10" s="418"/>
    </row>
    <row r="11" spans="1:36" ht="39" thickBot="1" x14ac:dyDescent="0.25">
      <c r="A11" s="417" t="s">
        <v>460</v>
      </c>
      <c r="B11" s="424" t="s">
        <v>459</v>
      </c>
      <c r="C11" s="424" t="s">
        <v>441</v>
      </c>
      <c r="D11" s="424" t="s">
        <v>458</v>
      </c>
      <c r="E11" s="424" t="s">
        <v>457</v>
      </c>
      <c r="F11" s="424" t="s">
        <v>456</v>
      </c>
      <c r="G11" s="424" t="s">
        <v>20</v>
      </c>
      <c r="H11" s="424" t="s">
        <v>418</v>
      </c>
      <c r="I11" s="424" t="s">
        <v>455</v>
      </c>
      <c r="J11" s="423" t="s">
        <v>454</v>
      </c>
      <c r="K11" s="423" t="s">
        <v>453</v>
      </c>
      <c r="L11" s="408">
        <f>Qualificar!K11</f>
        <v>8.0000000000000016E-2</v>
      </c>
      <c r="AF11" s="422"/>
      <c r="AG11" s="421"/>
      <c r="AH11" s="420"/>
      <c r="AI11" s="419"/>
      <c r="AJ11" s="418"/>
    </row>
    <row r="12" spans="1:36" ht="39" thickBot="1" x14ac:dyDescent="0.25">
      <c r="A12" s="417" t="s">
        <v>452</v>
      </c>
      <c r="B12" s="424" t="s">
        <v>451</v>
      </c>
      <c r="C12" s="424" t="s">
        <v>450</v>
      </c>
      <c r="D12" s="424" t="s">
        <v>449</v>
      </c>
      <c r="E12" s="424" t="s">
        <v>448</v>
      </c>
      <c r="F12" s="424" t="s">
        <v>447</v>
      </c>
      <c r="G12" s="424" t="s">
        <v>20</v>
      </c>
      <c r="H12" s="424" t="s">
        <v>418</v>
      </c>
      <c r="I12" s="424" t="s">
        <v>446</v>
      </c>
      <c r="J12" s="423" t="s">
        <v>445</v>
      </c>
      <c r="K12" s="423" t="s">
        <v>444</v>
      </c>
      <c r="L12" s="408">
        <f>Qualificar!K12</f>
        <v>1.0000000000000002E-2</v>
      </c>
      <c r="AF12" s="422"/>
      <c r="AG12" s="421"/>
      <c r="AH12" s="420"/>
      <c r="AI12" s="419"/>
      <c r="AJ12" s="418"/>
    </row>
    <row r="13" spans="1:36" ht="39" thickBot="1" x14ac:dyDescent="0.25">
      <c r="A13" s="417" t="s">
        <v>443</v>
      </c>
      <c r="B13" s="424" t="s">
        <v>442</v>
      </c>
      <c r="C13" s="424" t="s">
        <v>441</v>
      </c>
      <c r="D13" s="424" t="s">
        <v>440</v>
      </c>
      <c r="E13" s="424" t="s">
        <v>439</v>
      </c>
      <c r="F13" s="424" t="s">
        <v>438</v>
      </c>
      <c r="G13" s="424" t="s">
        <v>20</v>
      </c>
      <c r="H13" s="424" t="s">
        <v>437</v>
      </c>
      <c r="I13" s="424" t="s">
        <v>436</v>
      </c>
      <c r="J13" s="423" t="s">
        <v>435</v>
      </c>
      <c r="K13" s="423" t="s">
        <v>434</v>
      </c>
      <c r="L13" s="408">
        <f>Qualificar!K13</f>
        <v>2.0000000000000004E-2</v>
      </c>
      <c r="AF13" s="422"/>
      <c r="AG13" s="421"/>
      <c r="AH13" s="420"/>
      <c r="AI13" s="419"/>
      <c r="AJ13" s="418"/>
    </row>
    <row r="14" spans="1:36" ht="39" thickBot="1" x14ac:dyDescent="0.25">
      <c r="A14" s="417" t="s">
        <v>433</v>
      </c>
      <c r="B14" s="424" t="s">
        <v>432</v>
      </c>
      <c r="C14" s="424" t="s">
        <v>431</v>
      </c>
      <c r="D14" s="424" t="s">
        <v>430</v>
      </c>
      <c r="E14" s="424" t="s">
        <v>429</v>
      </c>
      <c r="F14" s="424" t="s">
        <v>428</v>
      </c>
      <c r="G14" s="424" t="s">
        <v>20</v>
      </c>
      <c r="H14" s="424" t="s">
        <v>418</v>
      </c>
      <c r="I14" s="424" t="s">
        <v>427</v>
      </c>
      <c r="J14" s="423" t="s">
        <v>426</v>
      </c>
      <c r="K14" s="423" t="s">
        <v>425</v>
      </c>
      <c r="L14" s="408">
        <f>Qualificar!K14</f>
        <v>4.0000000000000008E-2</v>
      </c>
      <c r="AF14" s="422"/>
      <c r="AG14" s="421"/>
      <c r="AH14" s="420"/>
      <c r="AI14" s="419"/>
      <c r="AJ14" s="418"/>
    </row>
    <row r="15" spans="1:36" ht="63" customHeight="1" thickBot="1" x14ac:dyDescent="0.25">
      <c r="A15" s="417" t="s">
        <v>424</v>
      </c>
      <c r="B15" s="424" t="s">
        <v>423</v>
      </c>
      <c r="C15" s="424" t="s">
        <v>422</v>
      </c>
      <c r="D15" s="424" t="s">
        <v>421</v>
      </c>
      <c r="E15" s="424" t="s">
        <v>420</v>
      </c>
      <c r="F15" s="424" t="s">
        <v>419</v>
      </c>
      <c r="G15" s="424" t="s">
        <v>20</v>
      </c>
      <c r="H15" s="424" t="s">
        <v>418</v>
      </c>
      <c r="I15" s="424" t="s">
        <v>417</v>
      </c>
      <c r="J15" s="423" t="s">
        <v>416</v>
      </c>
      <c r="K15" s="423" t="s">
        <v>415</v>
      </c>
      <c r="L15" s="408">
        <f>Qualificar!K15</f>
        <v>2.0000000000000004E-2</v>
      </c>
      <c r="AF15" s="422"/>
      <c r="AG15" s="421"/>
      <c r="AH15" s="420"/>
      <c r="AI15" s="419"/>
      <c r="AJ15" s="418"/>
    </row>
    <row r="16" spans="1:36" ht="13.5" thickBot="1" x14ac:dyDescent="0.25">
      <c r="A16" s="417" t="s">
        <v>414</v>
      </c>
      <c r="B16" s="416"/>
      <c r="C16" s="416"/>
      <c r="D16" s="414"/>
      <c r="E16" s="415"/>
      <c r="F16" s="414"/>
      <c r="G16" s="413"/>
      <c r="H16" s="412"/>
      <c r="I16" s="411"/>
      <c r="J16" s="411"/>
      <c r="K16" s="409"/>
      <c r="L16" s="408"/>
      <c r="AF16" s="422"/>
      <c r="AG16" s="421"/>
      <c r="AH16" s="420"/>
      <c r="AI16" s="419"/>
      <c r="AJ16" s="418"/>
    </row>
    <row r="17" spans="1:36" ht="13.5" thickBot="1" x14ac:dyDescent="0.25">
      <c r="A17" s="417" t="s">
        <v>413</v>
      </c>
      <c r="B17" s="416"/>
      <c r="C17" s="416"/>
      <c r="D17" s="414"/>
      <c r="E17" s="415"/>
      <c r="F17" s="414"/>
      <c r="G17" s="413"/>
      <c r="H17" s="412"/>
      <c r="I17" s="411"/>
      <c r="J17" s="410"/>
      <c r="K17" s="409"/>
      <c r="L17" s="408"/>
      <c r="AF17" s="422"/>
      <c r="AG17" s="421"/>
      <c r="AH17" s="420"/>
      <c r="AI17" s="419"/>
      <c r="AJ17" s="418"/>
    </row>
    <row r="18" spans="1:36" ht="13.5" thickBot="1" x14ac:dyDescent="0.25">
      <c r="A18" s="417" t="s">
        <v>412</v>
      </c>
      <c r="B18" s="416"/>
      <c r="C18" s="416"/>
      <c r="D18" s="414"/>
      <c r="E18" s="415"/>
      <c r="F18" s="414"/>
      <c r="G18" s="413"/>
      <c r="H18" s="412"/>
      <c r="I18" s="411"/>
      <c r="J18" s="410"/>
      <c r="K18" s="409"/>
      <c r="L18" s="408"/>
      <c r="AF18" s="422"/>
      <c r="AG18" s="421"/>
      <c r="AH18" s="420"/>
      <c r="AI18" s="419"/>
      <c r="AJ18" s="418"/>
    </row>
    <row r="19" spans="1:36" ht="13.5" thickBot="1" x14ac:dyDescent="0.25">
      <c r="A19" s="417" t="s">
        <v>411</v>
      </c>
      <c r="B19" s="416"/>
      <c r="C19" s="416"/>
      <c r="D19" s="414"/>
      <c r="E19" s="415"/>
      <c r="F19" s="414"/>
      <c r="G19" s="413"/>
      <c r="H19" s="412"/>
      <c r="I19" s="411"/>
      <c r="J19" s="410"/>
      <c r="K19" s="409"/>
      <c r="L19" s="408"/>
      <c r="AF19" s="422"/>
      <c r="AG19" s="421"/>
      <c r="AH19" s="420"/>
      <c r="AI19" s="419"/>
      <c r="AJ19" s="418"/>
    </row>
    <row r="20" spans="1:36" x14ac:dyDescent="0.2">
      <c r="A20" s="417" t="s">
        <v>410</v>
      </c>
      <c r="B20" s="416"/>
      <c r="C20" s="416"/>
      <c r="D20" s="414"/>
      <c r="E20" s="415"/>
      <c r="F20" s="414"/>
      <c r="G20" s="413"/>
      <c r="H20" s="412"/>
      <c r="I20" s="411"/>
      <c r="J20" s="411"/>
      <c r="K20" s="409"/>
      <c r="L20" s="408"/>
    </row>
    <row r="21" spans="1:36" x14ac:dyDescent="0.2">
      <c r="A21" s="417" t="s">
        <v>409</v>
      </c>
      <c r="B21" s="416"/>
      <c r="C21" s="416"/>
      <c r="D21" s="414"/>
      <c r="E21" s="415"/>
      <c r="F21" s="414"/>
      <c r="G21" s="413"/>
      <c r="H21" s="412"/>
      <c r="I21" s="411"/>
      <c r="J21" s="410"/>
      <c r="K21" s="409"/>
      <c r="L21" s="408"/>
    </row>
    <row r="22" spans="1:36" x14ac:dyDescent="0.2">
      <c r="A22" s="417" t="s">
        <v>408</v>
      </c>
      <c r="B22" s="416"/>
      <c r="C22" s="416"/>
      <c r="D22" s="414"/>
      <c r="E22" s="415"/>
      <c r="F22" s="414"/>
      <c r="G22" s="413"/>
      <c r="H22" s="412"/>
      <c r="I22" s="411"/>
      <c r="J22" s="410"/>
      <c r="K22" s="409"/>
      <c r="L22" s="408"/>
    </row>
    <row r="23" spans="1:36" x14ac:dyDescent="0.2">
      <c r="A23" s="417" t="s">
        <v>407</v>
      </c>
      <c r="B23" s="416"/>
      <c r="C23" s="416"/>
      <c r="D23" s="414"/>
      <c r="E23" s="415"/>
      <c r="F23" s="414"/>
      <c r="G23" s="413"/>
      <c r="H23" s="412"/>
      <c r="I23" s="411"/>
      <c r="J23" s="410"/>
      <c r="K23" s="409"/>
      <c r="L23" s="408"/>
    </row>
    <row r="24" spans="1:36" x14ac:dyDescent="0.2">
      <c r="A24" s="417" t="s">
        <v>406</v>
      </c>
      <c r="B24" s="416"/>
      <c r="C24" s="416"/>
      <c r="D24" s="414"/>
      <c r="E24" s="415"/>
      <c r="F24" s="414"/>
      <c r="G24" s="413"/>
      <c r="H24" s="412"/>
      <c r="I24" s="411"/>
      <c r="J24" s="410"/>
      <c r="K24" s="409"/>
      <c r="L24" s="408"/>
    </row>
    <row r="25" spans="1:36" x14ac:dyDescent="0.2">
      <c r="A25" s="417" t="s">
        <v>405</v>
      </c>
      <c r="B25" s="416"/>
      <c r="C25" s="416"/>
      <c r="D25" s="414"/>
      <c r="E25" s="415"/>
      <c r="F25" s="414"/>
      <c r="G25" s="413"/>
      <c r="H25" s="412"/>
      <c r="I25" s="411"/>
      <c r="J25" s="410"/>
      <c r="K25" s="409"/>
      <c r="L25" s="408"/>
    </row>
    <row r="26" spans="1:36" x14ac:dyDescent="0.2">
      <c r="A26" s="417" t="s">
        <v>404</v>
      </c>
      <c r="B26" s="416"/>
      <c r="C26" s="416"/>
      <c r="D26" s="414"/>
      <c r="E26" s="415"/>
      <c r="F26" s="414"/>
      <c r="G26" s="413"/>
      <c r="H26" s="412"/>
      <c r="I26" s="411"/>
      <c r="J26" s="410"/>
      <c r="K26" s="409"/>
      <c r="L26" s="408" t="str">
        <f>Qualificar!K26</f>
        <v/>
      </c>
    </row>
    <row r="27" spans="1:36" x14ac:dyDescent="0.2">
      <c r="A27" s="417" t="s">
        <v>403</v>
      </c>
      <c r="B27" s="416"/>
      <c r="C27" s="416"/>
      <c r="D27" s="414"/>
      <c r="E27" s="415"/>
      <c r="F27" s="414"/>
      <c r="G27" s="413"/>
      <c r="H27" s="412"/>
      <c r="I27" s="411"/>
      <c r="J27" s="410"/>
      <c r="K27" s="409"/>
      <c r="L27" s="408" t="str">
        <f>Qualificar!K27</f>
        <v/>
      </c>
    </row>
  </sheetData>
  <mergeCells count="11">
    <mergeCell ref="AI1:AJ1"/>
    <mergeCell ref="I6:I7"/>
    <mergeCell ref="J6:J7"/>
    <mergeCell ref="L6:L7"/>
    <mergeCell ref="AF1:AG1"/>
    <mergeCell ref="H6:H7"/>
    <mergeCell ref="A1:G3"/>
    <mergeCell ref="A4:G5"/>
    <mergeCell ref="A6:A7"/>
    <mergeCell ref="G6:G7"/>
    <mergeCell ref="D6:F6"/>
  </mergeCells>
  <conditionalFormatting sqref="L8:L27">
    <cfRule type="cellIs" dxfId="8" priority="1" stopIfTrue="1" operator="between">
      <formula>0.005</formula>
      <formula>0.04</formula>
    </cfRule>
    <cfRule type="cellIs" dxfId="7" priority="2" stopIfTrue="1" operator="between">
      <formula>0.05</formula>
      <formula>0.17</formula>
    </cfRule>
    <cfRule type="cellIs" dxfId="6" priority="3" stopIfTrue="1" operator="between">
      <formula>0.18</formula>
      <formula>0.81</formula>
    </cfRule>
  </conditionalFormatting>
  <dataValidations count="1">
    <dataValidation type="list" allowBlank="1" showInputMessage="1" showErrorMessage="1" sqref="H16:H27 JD16:JD27 SZ16:SZ27 ACV16:ACV27 AMR16:AMR27 AWN16:AWN27 BGJ16:BGJ27 BQF16:BQF27 CAB16:CAB27 CJX16:CJX27 CTT16:CTT27 DDP16:DDP27 DNL16:DNL27 DXH16:DXH27 EHD16:EHD27 EQZ16:EQZ27 FAV16:FAV27 FKR16:FKR27 FUN16:FUN27 GEJ16:GEJ27 GOF16:GOF27 GYB16:GYB27 HHX16:HHX27 HRT16:HRT27 IBP16:IBP27 ILL16:ILL27 IVH16:IVH27 JFD16:JFD27 JOZ16:JOZ27 JYV16:JYV27 KIR16:KIR27 KSN16:KSN27 LCJ16:LCJ27 LMF16:LMF27 LWB16:LWB27 MFX16:MFX27 MPT16:MPT27 MZP16:MZP27 NJL16:NJL27 NTH16:NTH27 ODD16:ODD27 OMZ16:OMZ27 OWV16:OWV27 PGR16:PGR27 PQN16:PQN27 QAJ16:QAJ27 QKF16:QKF27 QUB16:QUB27 RDX16:RDX27 RNT16:RNT27 RXP16:RXP27 SHL16:SHL27 SRH16:SRH27 TBD16:TBD27 TKZ16:TKZ27 TUV16:TUV27 UER16:UER27 UON16:UON27 UYJ16:UYJ27 VIF16:VIF27 VSB16:VSB27 WBX16:WBX27 WLT16:WLT27 WVP16:WVP27 H65552:H65563 JD65552:JD65563 SZ65552:SZ65563 ACV65552:ACV65563 AMR65552:AMR65563 AWN65552:AWN65563 BGJ65552:BGJ65563 BQF65552:BQF65563 CAB65552:CAB65563 CJX65552:CJX65563 CTT65552:CTT65563 DDP65552:DDP65563 DNL65552:DNL65563 DXH65552:DXH65563 EHD65552:EHD65563 EQZ65552:EQZ65563 FAV65552:FAV65563 FKR65552:FKR65563 FUN65552:FUN65563 GEJ65552:GEJ65563 GOF65552:GOF65563 GYB65552:GYB65563 HHX65552:HHX65563 HRT65552:HRT65563 IBP65552:IBP65563 ILL65552:ILL65563 IVH65552:IVH65563 JFD65552:JFD65563 JOZ65552:JOZ65563 JYV65552:JYV65563 KIR65552:KIR65563 KSN65552:KSN65563 LCJ65552:LCJ65563 LMF65552:LMF65563 LWB65552:LWB65563 MFX65552:MFX65563 MPT65552:MPT65563 MZP65552:MZP65563 NJL65552:NJL65563 NTH65552:NTH65563 ODD65552:ODD65563 OMZ65552:OMZ65563 OWV65552:OWV65563 PGR65552:PGR65563 PQN65552:PQN65563 QAJ65552:QAJ65563 QKF65552:QKF65563 QUB65552:QUB65563 RDX65552:RDX65563 RNT65552:RNT65563 RXP65552:RXP65563 SHL65552:SHL65563 SRH65552:SRH65563 TBD65552:TBD65563 TKZ65552:TKZ65563 TUV65552:TUV65563 UER65552:UER65563 UON65552:UON65563 UYJ65552:UYJ65563 VIF65552:VIF65563 VSB65552:VSB65563 WBX65552:WBX65563 WLT65552:WLT65563 WVP65552:WVP65563 H131088:H131099 JD131088:JD131099 SZ131088:SZ131099 ACV131088:ACV131099 AMR131088:AMR131099 AWN131088:AWN131099 BGJ131088:BGJ131099 BQF131088:BQF131099 CAB131088:CAB131099 CJX131088:CJX131099 CTT131088:CTT131099 DDP131088:DDP131099 DNL131088:DNL131099 DXH131088:DXH131099 EHD131088:EHD131099 EQZ131088:EQZ131099 FAV131088:FAV131099 FKR131088:FKR131099 FUN131088:FUN131099 GEJ131088:GEJ131099 GOF131088:GOF131099 GYB131088:GYB131099 HHX131088:HHX131099 HRT131088:HRT131099 IBP131088:IBP131099 ILL131088:ILL131099 IVH131088:IVH131099 JFD131088:JFD131099 JOZ131088:JOZ131099 JYV131088:JYV131099 KIR131088:KIR131099 KSN131088:KSN131099 LCJ131088:LCJ131099 LMF131088:LMF131099 LWB131088:LWB131099 MFX131088:MFX131099 MPT131088:MPT131099 MZP131088:MZP131099 NJL131088:NJL131099 NTH131088:NTH131099 ODD131088:ODD131099 OMZ131088:OMZ131099 OWV131088:OWV131099 PGR131088:PGR131099 PQN131088:PQN131099 QAJ131088:QAJ131099 QKF131088:QKF131099 QUB131088:QUB131099 RDX131088:RDX131099 RNT131088:RNT131099 RXP131088:RXP131099 SHL131088:SHL131099 SRH131088:SRH131099 TBD131088:TBD131099 TKZ131088:TKZ131099 TUV131088:TUV131099 UER131088:UER131099 UON131088:UON131099 UYJ131088:UYJ131099 VIF131088:VIF131099 VSB131088:VSB131099 WBX131088:WBX131099 WLT131088:WLT131099 WVP131088:WVP131099 H196624:H196635 JD196624:JD196635 SZ196624:SZ196635 ACV196624:ACV196635 AMR196624:AMR196635 AWN196624:AWN196635 BGJ196624:BGJ196635 BQF196624:BQF196635 CAB196624:CAB196635 CJX196624:CJX196635 CTT196624:CTT196635 DDP196624:DDP196635 DNL196624:DNL196635 DXH196624:DXH196635 EHD196624:EHD196635 EQZ196624:EQZ196635 FAV196624:FAV196635 FKR196624:FKR196635 FUN196624:FUN196635 GEJ196624:GEJ196635 GOF196624:GOF196635 GYB196624:GYB196635 HHX196624:HHX196635 HRT196624:HRT196635 IBP196624:IBP196635 ILL196624:ILL196635 IVH196624:IVH196635 JFD196624:JFD196635 JOZ196624:JOZ196635 JYV196624:JYV196635 KIR196624:KIR196635 KSN196624:KSN196635 LCJ196624:LCJ196635 LMF196624:LMF196635 LWB196624:LWB196635 MFX196624:MFX196635 MPT196624:MPT196635 MZP196624:MZP196635 NJL196624:NJL196635 NTH196624:NTH196635 ODD196624:ODD196635 OMZ196624:OMZ196635 OWV196624:OWV196635 PGR196624:PGR196635 PQN196624:PQN196635 QAJ196624:QAJ196635 QKF196624:QKF196635 QUB196624:QUB196635 RDX196624:RDX196635 RNT196624:RNT196635 RXP196624:RXP196635 SHL196624:SHL196635 SRH196624:SRH196635 TBD196624:TBD196635 TKZ196624:TKZ196635 TUV196624:TUV196635 UER196624:UER196635 UON196624:UON196635 UYJ196624:UYJ196635 VIF196624:VIF196635 VSB196624:VSB196635 WBX196624:WBX196635 WLT196624:WLT196635 WVP196624:WVP196635 H262160:H262171 JD262160:JD262171 SZ262160:SZ262171 ACV262160:ACV262171 AMR262160:AMR262171 AWN262160:AWN262171 BGJ262160:BGJ262171 BQF262160:BQF262171 CAB262160:CAB262171 CJX262160:CJX262171 CTT262160:CTT262171 DDP262160:DDP262171 DNL262160:DNL262171 DXH262160:DXH262171 EHD262160:EHD262171 EQZ262160:EQZ262171 FAV262160:FAV262171 FKR262160:FKR262171 FUN262160:FUN262171 GEJ262160:GEJ262171 GOF262160:GOF262171 GYB262160:GYB262171 HHX262160:HHX262171 HRT262160:HRT262171 IBP262160:IBP262171 ILL262160:ILL262171 IVH262160:IVH262171 JFD262160:JFD262171 JOZ262160:JOZ262171 JYV262160:JYV262171 KIR262160:KIR262171 KSN262160:KSN262171 LCJ262160:LCJ262171 LMF262160:LMF262171 LWB262160:LWB262171 MFX262160:MFX262171 MPT262160:MPT262171 MZP262160:MZP262171 NJL262160:NJL262171 NTH262160:NTH262171 ODD262160:ODD262171 OMZ262160:OMZ262171 OWV262160:OWV262171 PGR262160:PGR262171 PQN262160:PQN262171 QAJ262160:QAJ262171 QKF262160:QKF262171 QUB262160:QUB262171 RDX262160:RDX262171 RNT262160:RNT262171 RXP262160:RXP262171 SHL262160:SHL262171 SRH262160:SRH262171 TBD262160:TBD262171 TKZ262160:TKZ262171 TUV262160:TUV262171 UER262160:UER262171 UON262160:UON262171 UYJ262160:UYJ262171 VIF262160:VIF262171 VSB262160:VSB262171 WBX262160:WBX262171 WLT262160:WLT262171 WVP262160:WVP262171 H327696:H327707 JD327696:JD327707 SZ327696:SZ327707 ACV327696:ACV327707 AMR327696:AMR327707 AWN327696:AWN327707 BGJ327696:BGJ327707 BQF327696:BQF327707 CAB327696:CAB327707 CJX327696:CJX327707 CTT327696:CTT327707 DDP327696:DDP327707 DNL327696:DNL327707 DXH327696:DXH327707 EHD327696:EHD327707 EQZ327696:EQZ327707 FAV327696:FAV327707 FKR327696:FKR327707 FUN327696:FUN327707 GEJ327696:GEJ327707 GOF327696:GOF327707 GYB327696:GYB327707 HHX327696:HHX327707 HRT327696:HRT327707 IBP327696:IBP327707 ILL327696:ILL327707 IVH327696:IVH327707 JFD327696:JFD327707 JOZ327696:JOZ327707 JYV327696:JYV327707 KIR327696:KIR327707 KSN327696:KSN327707 LCJ327696:LCJ327707 LMF327696:LMF327707 LWB327696:LWB327707 MFX327696:MFX327707 MPT327696:MPT327707 MZP327696:MZP327707 NJL327696:NJL327707 NTH327696:NTH327707 ODD327696:ODD327707 OMZ327696:OMZ327707 OWV327696:OWV327707 PGR327696:PGR327707 PQN327696:PQN327707 QAJ327696:QAJ327707 QKF327696:QKF327707 QUB327696:QUB327707 RDX327696:RDX327707 RNT327696:RNT327707 RXP327696:RXP327707 SHL327696:SHL327707 SRH327696:SRH327707 TBD327696:TBD327707 TKZ327696:TKZ327707 TUV327696:TUV327707 UER327696:UER327707 UON327696:UON327707 UYJ327696:UYJ327707 VIF327696:VIF327707 VSB327696:VSB327707 WBX327696:WBX327707 WLT327696:WLT327707 WVP327696:WVP327707 H393232:H393243 JD393232:JD393243 SZ393232:SZ393243 ACV393232:ACV393243 AMR393232:AMR393243 AWN393232:AWN393243 BGJ393232:BGJ393243 BQF393232:BQF393243 CAB393232:CAB393243 CJX393232:CJX393243 CTT393232:CTT393243 DDP393232:DDP393243 DNL393232:DNL393243 DXH393232:DXH393243 EHD393232:EHD393243 EQZ393232:EQZ393243 FAV393232:FAV393243 FKR393232:FKR393243 FUN393232:FUN393243 GEJ393232:GEJ393243 GOF393232:GOF393243 GYB393232:GYB393243 HHX393232:HHX393243 HRT393232:HRT393243 IBP393232:IBP393243 ILL393232:ILL393243 IVH393232:IVH393243 JFD393232:JFD393243 JOZ393232:JOZ393243 JYV393232:JYV393243 KIR393232:KIR393243 KSN393232:KSN393243 LCJ393232:LCJ393243 LMF393232:LMF393243 LWB393232:LWB393243 MFX393232:MFX393243 MPT393232:MPT393243 MZP393232:MZP393243 NJL393232:NJL393243 NTH393232:NTH393243 ODD393232:ODD393243 OMZ393232:OMZ393243 OWV393232:OWV393243 PGR393232:PGR393243 PQN393232:PQN393243 QAJ393232:QAJ393243 QKF393232:QKF393243 QUB393232:QUB393243 RDX393232:RDX393243 RNT393232:RNT393243 RXP393232:RXP393243 SHL393232:SHL393243 SRH393232:SRH393243 TBD393232:TBD393243 TKZ393232:TKZ393243 TUV393232:TUV393243 UER393232:UER393243 UON393232:UON393243 UYJ393232:UYJ393243 VIF393232:VIF393243 VSB393232:VSB393243 WBX393232:WBX393243 WLT393232:WLT393243 WVP393232:WVP393243 H458768:H458779 JD458768:JD458779 SZ458768:SZ458779 ACV458768:ACV458779 AMR458768:AMR458779 AWN458768:AWN458779 BGJ458768:BGJ458779 BQF458768:BQF458779 CAB458768:CAB458779 CJX458768:CJX458779 CTT458768:CTT458779 DDP458768:DDP458779 DNL458768:DNL458779 DXH458768:DXH458779 EHD458768:EHD458779 EQZ458768:EQZ458779 FAV458768:FAV458779 FKR458768:FKR458779 FUN458768:FUN458779 GEJ458768:GEJ458779 GOF458768:GOF458779 GYB458768:GYB458779 HHX458768:HHX458779 HRT458768:HRT458779 IBP458768:IBP458779 ILL458768:ILL458779 IVH458768:IVH458779 JFD458768:JFD458779 JOZ458768:JOZ458779 JYV458768:JYV458779 KIR458768:KIR458779 KSN458768:KSN458779 LCJ458768:LCJ458779 LMF458768:LMF458779 LWB458768:LWB458779 MFX458768:MFX458779 MPT458768:MPT458779 MZP458768:MZP458779 NJL458768:NJL458779 NTH458768:NTH458779 ODD458768:ODD458779 OMZ458768:OMZ458779 OWV458768:OWV458779 PGR458768:PGR458779 PQN458768:PQN458779 QAJ458768:QAJ458779 QKF458768:QKF458779 QUB458768:QUB458779 RDX458768:RDX458779 RNT458768:RNT458779 RXP458768:RXP458779 SHL458768:SHL458779 SRH458768:SRH458779 TBD458768:TBD458779 TKZ458768:TKZ458779 TUV458768:TUV458779 UER458768:UER458779 UON458768:UON458779 UYJ458768:UYJ458779 VIF458768:VIF458779 VSB458768:VSB458779 WBX458768:WBX458779 WLT458768:WLT458779 WVP458768:WVP458779 H524304:H524315 JD524304:JD524315 SZ524304:SZ524315 ACV524304:ACV524315 AMR524304:AMR524315 AWN524304:AWN524315 BGJ524304:BGJ524315 BQF524304:BQF524315 CAB524304:CAB524315 CJX524304:CJX524315 CTT524304:CTT524315 DDP524304:DDP524315 DNL524304:DNL524315 DXH524304:DXH524315 EHD524304:EHD524315 EQZ524304:EQZ524315 FAV524304:FAV524315 FKR524304:FKR524315 FUN524304:FUN524315 GEJ524304:GEJ524315 GOF524304:GOF524315 GYB524304:GYB524315 HHX524304:HHX524315 HRT524304:HRT524315 IBP524304:IBP524315 ILL524304:ILL524315 IVH524304:IVH524315 JFD524304:JFD524315 JOZ524304:JOZ524315 JYV524304:JYV524315 KIR524304:KIR524315 KSN524304:KSN524315 LCJ524304:LCJ524315 LMF524304:LMF524315 LWB524304:LWB524315 MFX524304:MFX524315 MPT524304:MPT524315 MZP524304:MZP524315 NJL524304:NJL524315 NTH524304:NTH524315 ODD524304:ODD524315 OMZ524304:OMZ524315 OWV524304:OWV524315 PGR524304:PGR524315 PQN524304:PQN524315 QAJ524304:QAJ524315 QKF524304:QKF524315 QUB524304:QUB524315 RDX524304:RDX524315 RNT524304:RNT524315 RXP524304:RXP524315 SHL524304:SHL524315 SRH524304:SRH524315 TBD524304:TBD524315 TKZ524304:TKZ524315 TUV524304:TUV524315 UER524304:UER524315 UON524304:UON524315 UYJ524304:UYJ524315 VIF524304:VIF524315 VSB524304:VSB524315 WBX524304:WBX524315 WLT524304:WLT524315 WVP524304:WVP524315 H589840:H589851 JD589840:JD589851 SZ589840:SZ589851 ACV589840:ACV589851 AMR589840:AMR589851 AWN589840:AWN589851 BGJ589840:BGJ589851 BQF589840:BQF589851 CAB589840:CAB589851 CJX589840:CJX589851 CTT589840:CTT589851 DDP589840:DDP589851 DNL589840:DNL589851 DXH589840:DXH589851 EHD589840:EHD589851 EQZ589840:EQZ589851 FAV589840:FAV589851 FKR589840:FKR589851 FUN589840:FUN589851 GEJ589840:GEJ589851 GOF589840:GOF589851 GYB589840:GYB589851 HHX589840:HHX589851 HRT589840:HRT589851 IBP589840:IBP589851 ILL589840:ILL589851 IVH589840:IVH589851 JFD589840:JFD589851 JOZ589840:JOZ589851 JYV589840:JYV589851 KIR589840:KIR589851 KSN589840:KSN589851 LCJ589840:LCJ589851 LMF589840:LMF589851 LWB589840:LWB589851 MFX589840:MFX589851 MPT589840:MPT589851 MZP589840:MZP589851 NJL589840:NJL589851 NTH589840:NTH589851 ODD589840:ODD589851 OMZ589840:OMZ589851 OWV589840:OWV589851 PGR589840:PGR589851 PQN589840:PQN589851 QAJ589840:QAJ589851 QKF589840:QKF589851 QUB589840:QUB589851 RDX589840:RDX589851 RNT589840:RNT589851 RXP589840:RXP589851 SHL589840:SHL589851 SRH589840:SRH589851 TBD589840:TBD589851 TKZ589840:TKZ589851 TUV589840:TUV589851 UER589840:UER589851 UON589840:UON589851 UYJ589840:UYJ589851 VIF589840:VIF589851 VSB589840:VSB589851 WBX589840:WBX589851 WLT589840:WLT589851 WVP589840:WVP589851 H655376:H655387 JD655376:JD655387 SZ655376:SZ655387 ACV655376:ACV655387 AMR655376:AMR655387 AWN655376:AWN655387 BGJ655376:BGJ655387 BQF655376:BQF655387 CAB655376:CAB655387 CJX655376:CJX655387 CTT655376:CTT655387 DDP655376:DDP655387 DNL655376:DNL655387 DXH655376:DXH655387 EHD655376:EHD655387 EQZ655376:EQZ655387 FAV655376:FAV655387 FKR655376:FKR655387 FUN655376:FUN655387 GEJ655376:GEJ655387 GOF655376:GOF655387 GYB655376:GYB655387 HHX655376:HHX655387 HRT655376:HRT655387 IBP655376:IBP655387 ILL655376:ILL655387 IVH655376:IVH655387 JFD655376:JFD655387 JOZ655376:JOZ655387 JYV655376:JYV655387 KIR655376:KIR655387 KSN655376:KSN655387 LCJ655376:LCJ655387 LMF655376:LMF655387 LWB655376:LWB655387 MFX655376:MFX655387 MPT655376:MPT655387 MZP655376:MZP655387 NJL655376:NJL655387 NTH655376:NTH655387 ODD655376:ODD655387 OMZ655376:OMZ655387 OWV655376:OWV655387 PGR655376:PGR655387 PQN655376:PQN655387 QAJ655376:QAJ655387 QKF655376:QKF655387 QUB655376:QUB655387 RDX655376:RDX655387 RNT655376:RNT655387 RXP655376:RXP655387 SHL655376:SHL655387 SRH655376:SRH655387 TBD655376:TBD655387 TKZ655376:TKZ655387 TUV655376:TUV655387 UER655376:UER655387 UON655376:UON655387 UYJ655376:UYJ655387 VIF655376:VIF655387 VSB655376:VSB655387 WBX655376:WBX655387 WLT655376:WLT655387 WVP655376:WVP655387 H720912:H720923 JD720912:JD720923 SZ720912:SZ720923 ACV720912:ACV720923 AMR720912:AMR720923 AWN720912:AWN720923 BGJ720912:BGJ720923 BQF720912:BQF720923 CAB720912:CAB720923 CJX720912:CJX720923 CTT720912:CTT720923 DDP720912:DDP720923 DNL720912:DNL720923 DXH720912:DXH720923 EHD720912:EHD720923 EQZ720912:EQZ720923 FAV720912:FAV720923 FKR720912:FKR720923 FUN720912:FUN720923 GEJ720912:GEJ720923 GOF720912:GOF720923 GYB720912:GYB720923 HHX720912:HHX720923 HRT720912:HRT720923 IBP720912:IBP720923 ILL720912:ILL720923 IVH720912:IVH720923 JFD720912:JFD720923 JOZ720912:JOZ720923 JYV720912:JYV720923 KIR720912:KIR720923 KSN720912:KSN720923 LCJ720912:LCJ720923 LMF720912:LMF720923 LWB720912:LWB720923 MFX720912:MFX720923 MPT720912:MPT720923 MZP720912:MZP720923 NJL720912:NJL720923 NTH720912:NTH720923 ODD720912:ODD720923 OMZ720912:OMZ720923 OWV720912:OWV720923 PGR720912:PGR720923 PQN720912:PQN720923 QAJ720912:QAJ720923 QKF720912:QKF720923 QUB720912:QUB720923 RDX720912:RDX720923 RNT720912:RNT720923 RXP720912:RXP720923 SHL720912:SHL720923 SRH720912:SRH720923 TBD720912:TBD720923 TKZ720912:TKZ720923 TUV720912:TUV720923 UER720912:UER720923 UON720912:UON720923 UYJ720912:UYJ720923 VIF720912:VIF720923 VSB720912:VSB720923 WBX720912:WBX720923 WLT720912:WLT720923 WVP720912:WVP720923 H786448:H786459 JD786448:JD786459 SZ786448:SZ786459 ACV786448:ACV786459 AMR786448:AMR786459 AWN786448:AWN786459 BGJ786448:BGJ786459 BQF786448:BQF786459 CAB786448:CAB786459 CJX786448:CJX786459 CTT786448:CTT786459 DDP786448:DDP786459 DNL786448:DNL786459 DXH786448:DXH786459 EHD786448:EHD786459 EQZ786448:EQZ786459 FAV786448:FAV786459 FKR786448:FKR786459 FUN786448:FUN786459 GEJ786448:GEJ786459 GOF786448:GOF786459 GYB786448:GYB786459 HHX786448:HHX786459 HRT786448:HRT786459 IBP786448:IBP786459 ILL786448:ILL786459 IVH786448:IVH786459 JFD786448:JFD786459 JOZ786448:JOZ786459 JYV786448:JYV786459 KIR786448:KIR786459 KSN786448:KSN786459 LCJ786448:LCJ786459 LMF786448:LMF786459 LWB786448:LWB786459 MFX786448:MFX786459 MPT786448:MPT786459 MZP786448:MZP786459 NJL786448:NJL786459 NTH786448:NTH786459 ODD786448:ODD786459 OMZ786448:OMZ786459 OWV786448:OWV786459 PGR786448:PGR786459 PQN786448:PQN786459 QAJ786448:QAJ786459 QKF786448:QKF786459 QUB786448:QUB786459 RDX786448:RDX786459 RNT786448:RNT786459 RXP786448:RXP786459 SHL786448:SHL786459 SRH786448:SRH786459 TBD786448:TBD786459 TKZ786448:TKZ786459 TUV786448:TUV786459 UER786448:UER786459 UON786448:UON786459 UYJ786448:UYJ786459 VIF786448:VIF786459 VSB786448:VSB786459 WBX786448:WBX786459 WLT786448:WLT786459 WVP786448:WVP786459 H851984:H851995 JD851984:JD851995 SZ851984:SZ851995 ACV851984:ACV851995 AMR851984:AMR851995 AWN851984:AWN851995 BGJ851984:BGJ851995 BQF851984:BQF851995 CAB851984:CAB851995 CJX851984:CJX851995 CTT851984:CTT851995 DDP851984:DDP851995 DNL851984:DNL851995 DXH851984:DXH851995 EHD851984:EHD851995 EQZ851984:EQZ851995 FAV851984:FAV851995 FKR851984:FKR851995 FUN851984:FUN851995 GEJ851984:GEJ851995 GOF851984:GOF851995 GYB851984:GYB851995 HHX851984:HHX851995 HRT851984:HRT851995 IBP851984:IBP851995 ILL851984:ILL851995 IVH851984:IVH851995 JFD851984:JFD851995 JOZ851984:JOZ851995 JYV851984:JYV851995 KIR851984:KIR851995 KSN851984:KSN851995 LCJ851984:LCJ851995 LMF851984:LMF851995 LWB851984:LWB851995 MFX851984:MFX851995 MPT851984:MPT851995 MZP851984:MZP851995 NJL851984:NJL851995 NTH851984:NTH851995 ODD851984:ODD851995 OMZ851984:OMZ851995 OWV851984:OWV851995 PGR851984:PGR851995 PQN851984:PQN851995 QAJ851984:QAJ851995 QKF851984:QKF851995 QUB851984:QUB851995 RDX851984:RDX851995 RNT851984:RNT851995 RXP851984:RXP851995 SHL851984:SHL851995 SRH851984:SRH851995 TBD851984:TBD851995 TKZ851984:TKZ851995 TUV851984:TUV851995 UER851984:UER851995 UON851984:UON851995 UYJ851984:UYJ851995 VIF851984:VIF851995 VSB851984:VSB851995 WBX851984:WBX851995 WLT851984:WLT851995 WVP851984:WVP851995 H917520:H917531 JD917520:JD917531 SZ917520:SZ917531 ACV917520:ACV917531 AMR917520:AMR917531 AWN917520:AWN917531 BGJ917520:BGJ917531 BQF917520:BQF917531 CAB917520:CAB917531 CJX917520:CJX917531 CTT917520:CTT917531 DDP917520:DDP917531 DNL917520:DNL917531 DXH917520:DXH917531 EHD917520:EHD917531 EQZ917520:EQZ917531 FAV917520:FAV917531 FKR917520:FKR917531 FUN917520:FUN917531 GEJ917520:GEJ917531 GOF917520:GOF917531 GYB917520:GYB917531 HHX917520:HHX917531 HRT917520:HRT917531 IBP917520:IBP917531 ILL917520:ILL917531 IVH917520:IVH917531 JFD917520:JFD917531 JOZ917520:JOZ917531 JYV917520:JYV917531 KIR917520:KIR917531 KSN917520:KSN917531 LCJ917520:LCJ917531 LMF917520:LMF917531 LWB917520:LWB917531 MFX917520:MFX917531 MPT917520:MPT917531 MZP917520:MZP917531 NJL917520:NJL917531 NTH917520:NTH917531 ODD917520:ODD917531 OMZ917520:OMZ917531 OWV917520:OWV917531 PGR917520:PGR917531 PQN917520:PQN917531 QAJ917520:QAJ917531 QKF917520:QKF917531 QUB917520:QUB917531 RDX917520:RDX917531 RNT917520:RNT917531 RXP917520:RXP917531 SHL917520:SHL917531 SRH917520:SRH917531 TBD917520:TBD917531 TKZ917520:TKZ917531 TUV917520:TUV917531 UER917520:UER917531 UON917520:UON917531 UYJ917520:UYJ917531 VIF917520:VIF917531 VSB917520:VSB917531 WBX917520:WBX917531 WLT917520:WLT917531 WVP917520:WVP917531 H983056:H983067 JD983056:JD983067 SZ983056:SZ983067 ACV983056:ACV983067 AMR983056:AMR983067 AWN983056:AWN983067 BGJ983056:BGJ983067 BQF983056:BQF983067 CAB983056:CAB983067 CJX983056:CJX983067 CTT983056:CTT983067 DDP983056:DDP983067 DNL983056:DNL983067 DXH983056:DXH983067 EHD983056:EHD983067 EQZ983056:EQZ983067 FAV983056:FAV983067 FKR983056:FKR983067 FUN983056:FUN983067 GEJ983056:GEJ983067 GOF983056:GOF983067 GYB983056:GYB983067 HHX983056:HHX983067 HRT983056:HRT983067 IBP983056:IBP983067 ILL983056:ILL983067 IVH983056:IVH983067 JFD983056:JFD983067 JOZ983056:JOZ983067 JYV983056:JYV983067 KIR983056:KIR983067 KSN983056:KSN983067 LCJ983056:LCJ983067 LMF983056:LMF983067 LWB983056:LWB983067 MFX983056:MFX983067 MPT983056:MPT983067 MZP983056:MZP983067 NJL983056:NJL983067 NTH983056:NTH983067 ODD983056:ODD983067 OMZ983056:OMZ983067 OWV983056:OWV983067 PGR983056:PGR983067 PQN983056:PQN983067 QAJ983056:QAJ983067 QKF983056:QKF983067 QUB983056:QUB983067 RDX983056:RDX983067 RNT983056:RNT983067 RXP983056:RXP983067 SHL983056:SHL983067 SRH983056:SRH983067 TBD983056:TBD983067 TKZ983056:TKZ983067 TUV983056:TUV983067 UER983056:UER983067 UON983056:UON983067 UYJ983056:UYJ983067 VIF983056:VIF983067 VSB983056:VSB983067 WBX983056:WBX983067 WLT983056:WLT983067 WVP983056:WVP983067" xr:uid="{0A048BF7-5985-44AB-944B-BA38800966CE}">
      <formula1>"Evitar,Transferir,Mitigar,Aceitar"</formula1>
    </dataValidation>
  </dataValidations>
  <pageMargins left="0.39370078740157483" right="0.39370078740157483" top="0.39370078740157483" bottom="0.39370078740157483" header="0.31496062992125984" footer="0.31496062992125984"/>
  <pageSetup paperSize="9" scale="82" fitToHeight="3" orientation="landscape" r:id="rId1"/>
  <headerFooter alignWithMargins="0">
    <oddFooter>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C7DF-8134-4586-B058-A50B11D41CCA}">
  <sheetPr codeName="Plan2">
    <pageSetUpPr fitToPage="1"/>
  </sheetPr>
  <dimension ref="A1:AJ52"/>
  <sheetViews>
    <sheetView showGridLines="0" zoomScaleNormal="100" workbookViewId="0">
      <pane xSplit="5" ySplit="7" topLeftCell="F8" activePane="bottomRight" state="frozen"/>
      <selection activeCell="E7" sqref="E7:J7"/>
      <selection pane="topRight" activeCell="E7" sqref="E7:J7"/>
      <selection pane="bottomLeft" activeCell="E7" sqref="E7:J7"/>
      <selection pane="bottomRight" activeCell="E6" sqref="E6:J7"/>
    </sheetView>
  </sheetViews>
  <sheetFormatPr defaultRowHeight="11.25" x14ac:dyDescent="0.2"/>
  <cols>
    <col min="1" max="1" width="4.7109375" style="404" customWidth="1"/>
    <col min="2" max="2" width="18.28515625" style="404" customWidth="1"/>
    <col min="3" max="3" width="17.7109375" style="407" customWidth="1"/>
    <col min="4" max="4" width="22.5703125" style="404" customWidth="1"/>
    <col min="5" max="5" width="9.5703125" style="406" customWidth="1"/>
    <col min="6" max="6" width="17.140625" style="407" customWidth="1"/>
    <col min="7" max="7" width="20.5703125" style="406" customWidth="1"/>
    <col min="8" max="8" width="19.140625" style="406" customWidth="1"/>
    <col min="9" max="9" width="10" style="406" customWidth="1"/>
    <col min="10" max="10" width="11.5703125" style="406" customWidth="1"/>
    <col min="11" max="11" width="11" style="404" customWidth="1"/>
    <col min="12" max="12" width="17.42578125" style="404" hidden="1" customWidth="1"/>
    <col min="13" max="13" width="11.7109375" style="404" customWidth="1"/>
    <col min="14" max="15" width="9.140625" style="404"/>
    <col min="16" max="16" width="8.85546875" style="404" customWidth="1"/>
    <col min="17" max="17" width="10" style="404" customWidth="1"/>
    <col min="18" max="18" width="14.28515625" style="404" customWidth="1"/>
    <col min="19" max="16384" width="9.140625" style="404"/>
  </cols>
  <sheetData>
    <row r="1" spans="1:36" ht="13.5" customHeight="1" thickBot="1" x14ac:dyDescent="0.25">
      <c r="A1" s="464" t="s">
        <v>549</v>
      </c>
      <c r="B1" s="463"/>
      <c r="C1" s="463"/>
      <c r="D1" s="463"/>
      <c r="E1" s="463"/>
      <c r="AF1" s="469" t="s">
        <v>511</v>
      </c>
      <c r="AG1" s="468"/>
      <c r="AH1" s="428"/>
      <c r="AI1" s="467" t="s">
        <v>510</v>
      </c>
      <c r="AJ1" s="466"/>
    </row>
    <row r="2" spans="1:36" ht="24" customHeight="1" thickBot="1" x14ac:dyDescent="0.25">
      <c r="A2" s="464"/>
      <c r="B2" s="463"/>
      <c r="C2" s="463"/>
      <c r="D2" s="463"/>
      <c r="E2" s="463"/>
      <c r="K2" s="500" t="s">
        <v>548</v>
      </c>
      <c r="L2" s="499"/>
      <c r="M2" s="499">
        <v>10000</v>
      </c>
      <c r="N2" s="498" t="s">
        <v>547</v>
      </c>
      <c r="AF2" s="458"/>
      <c r="AG2" s="457"/>
      <c r="AH2" s="428"/>
      <c r="AI2" s="456"/>
      <c r="AJ2" s="455"/>
    </row>
    <row r="3" spans="1:36" ht="23.25" customHeight="1" x14ac:dyDescent="0.2">
      <c r="A3" s="464"/>
      <c r="B3" s="463"/>
      <c r="C3" s="463"/>
      <c r="D3" s="463"/>
      <c r="E3" s="463"/>
      <c r="K3" s="497" t="s">
        <v>546</v>
      </c>
      <c r="L3" s="496"/>
      <c r="M3" s="496">
        <v>30</v>
      </c>
      <c r="N3" s="495" t="s">
        <v>545</v>
      </c>
      <c r="AF3" s="458"/>
      <c r="AG3" s="457"/>
      <c r="AH3" s="428"/>
      <c r="AI3" s="456"/>
      <c r="AJ3" s="455"/>
    </row>
    <row r="4" spans="1:36" ht="22.5" customHeight="1" x14ac:dyDescent="0.2">
      <c r="A4" s="464" t="str">
        <f>Identificar!A4</f>
        <v>Cannoli DataVision</v>
      </c>
      <c r="B4" s="463"/>
      <c r="C4" s="463"/>
      <c r="D4" s="463"/>
      <c r="E4" s="463"/>
      <c r="AF4" s="458"/>
      <c r="AG4" s="457"/>
      <c r="AH4" s="428"/>
      <c r="AI4" s="456"/>
      <c r="AJ4" s="455"/>
    </row>
    <row r="5" spans="1:36" ht="26.25" thickBot="1" x14ac:dyDescent="0.25">
      <c r="A5" s="454"/>
      <c r="B5" s="453"/>
      <c r="C5" s="453"/>
      <c r="D5" s="453"/>
      <c r="E5" s="453"/>
      <c r="I5" s="404"/>
      <c r="AF5" s="449" t="s">
        <v>509</v>
      </c>
      <c r="AG5" s="448">
        <v>1</v>
      </c>
      <c r="AH5" s="428"/>
      <c r="AI5" s="449" t="s">
        <v>508</v>
      </c>
      <c r="AJ5" s="448">
        <v>1</v>
      </c>
    </row>
    <row r="6" spans="1:36" ht="26.25" thickBot="1" x14ac:dyDescent="0.25">
      <c r="A6" s="447" t="s">
        <v>507</v>
      </c>
      <c r="B6" s="445" t="s">
        <v>505</v>
      </c>
      <c r="C6" s="444"/>
      <c r="D6" s="443"/>
      <c r="E6" s="442" t="s">
        <v>504</v>
      </c>
      <c r="F6" s="494" t="s">
        <v>544</v>
      </c>
      <c r="G6" s="493" t="s">
        <v>543</v>
      </c>
      <c r="H6" s="492"/>
      <c r="I6" s="492"/>
      <c r="J6" s="491"/>
      <c r="K6" s="438" t="s">
        <v>542</v>
      </c>
      <c r="L6" s="439"/>
      <c r="M6" s="438" t="s">
        <v>469</v>
      </c>
      <c r="N6" s="438" t="s">
        <v>541</v>
      </c>
      <c r="AF6" s="427" t="s">
        <v>499</v>
      </c>
      <c r="AG6" s="426">
        <v>2</v>
      </c>
      <c r="AH6" s="428"/>
      <c r="AI6" s="427" t="s">
        <v>498</v>
      </c>
      <c r="AJ6" s="426">
        <v>2</v>
      </c>
    </row>
    <row r="7" spans="1:36" s="425" customFormat="1" ht="34.5" thickBot="1" x14ac:dyDescent="0.25">
      <c r="A7" s="437"/>
      <c r="B7" s="435" t="s">
        <v>495</v>
      </c>
      <c r="C7" s="435" t="s">
        <v>494</v>
      </c>
      <c r="D7" s="434" t="s">
        <v>540</v>
      </c>
      <c r="E7" s="433"/>
      <c r="F7" s="490"/>
      <c r="G7" s="489" t="s">
        <v>539</v>
      </c>
      <c r="H7" s="488" t="s">
        <v>538</v>
      </c>
      <c r="I7" s="488" t="s">
        <v>537</v>
      </c>
      <c r="J7" s="487" t="s">
        <v>536</v>
      </c>
      <c r="K7" s="429"/>
      <c r="L7" s="430" t="s">
        <v>492</v>
      </c>
      <c r="M7" s="486"/>
      <c r="N7" s="429"/>
      <c r="AF7" s="427" t="s">
        <v>491</v>
      </c>
      <c r="AG7" s="426">
        <v>3</v>
      </c>
      <c r="AH7" s="428"/>
      <c r="AI7" s="427" t="s">
        <v>490</v>
      </c>
      <c r="AJ7" s="426">
        <v>3</v>
      </c>
    </row>
    <row r="8" spans="1:36" ht="21" customHeight="1" thickBot="1" x14ac:dyDescent="0.25">
      <c r="A8" s="417" t="str">
        <f>IF(Identificar!A8&lt;&gt;"",Identificar!A8,"")</f>
        <v>R01</v>
      </c>
      <c r="B8" s="417" t="str">
        <f>IF(Identificar!D8&lt;&gt;"",Identificar!D8,"")</f>
        <v>Como resultado da equipe ser composta por alunos</v>
      </c>
      <c r="C8" s="417" t="str">
        <f>IF(Identificar!E8&lt;&gt;"",Identificar!E8,"")</f>
        <v>Pode ocorrer dificuldade técnica ou indisponibilidade de tempo</v>
      </c>
      <c r="D8" s="417" t="str">
        <f>IF(Identificar!F8&lt;&gt;"",Identificar!F8,"")</f>
        <v>O que acarretaria atraso nas Sprints e bugs no produto final</v>
      </c>
      <c r="E8" s="417" t="str">
        <f>IF(Identificar!G8&lt;&gt;"",Identificar!G8,"")</f>
        <v>EQUIPE</v>
      </c>
      <c r="F8" s="484" t="s">
        <v>516</v>
      </c>
      <c r="G8" s="484" t="s">
        <v>529</v>
      </c>
      <c r="H8" s="483" t="s">
        <v>528</v>
      </c>
      <c r="I8" s="479">
        <f>IF(G8&lt;&gt;"",IF(H8&lt;&gt;"",RIGHT(G8,4)*RIGHT(H8,4),""),"")</f>
        <v>2.3100000000000005</v>
      </c>
      <c r="J8" s="478" t="str">
        <f>IF(I8&lt;&gt;"",VLOOKUP(I8,'Sensibilidade ao Risco'!$E$2:$F$30,2,FALSE),"")</f>
        <v>Baixa - 0,10</v>
      </c>
      <c r="K8" s="416">
        <f>IF(F8&lt;&gt;"",IF(J8&lt;&gt;"",(RIGHT(J8,3))*(RIGHT(F8,3)),""),"")</f>
        <v>4.0000000000000008E-2</v>
      </c>
      <c r="L8" s="485" t="s">
        <v>535</v>
      </c>
      <c r="M8" s="477">
        <f>ROUNDUP(Quantificar!G8/Qualificar!$M$2,2)</f>
        <v>0.2</v>
      </c>
      <c r="N8" s="477">
        <f>ROUNDUP(Quantificar!H8/Qualificar!$M$3,2)</f>
        <v>0.17</v>
      </c>
      <c r="AF8" s="419" t="s">
        <v>481</v>
      </c>
      <c r="AG8" s="418">
        <v>4</v>
      </c>
      <c r="AH8" s="420"/>
      <c r="AI8" s="419" t="s">
        <v>480</v>
      </c>
      <c r="AJ8" s="418">
        <v>4</v>
      </c>
    </row>
    <row r="9" spans="1:36" ht="30.6" customHeight="1" thickBot="1" x14ac:dyDescent="0.25">
      <c r="A9" s="417" t="str">
        <f>IF(Identificar!A9&lt;&gt;"",Identificar!A9,"")</f>
        <v>R02</v>
      </c>
      <c r="B9" s="417" t="str">
        <f>IF(Identificar!D9&lt;&gt;"",Identificar!D9,"")</f>
        <v>Como resultado de solicitações de novas funcionalidades pelos stakeholders</v>
      </c>
      <c r="C9" s="417" t="str">
        <f>IF(Identificar!E9&lt;&gt;"",Identificar!E9,"")</f>
        <v>Pode ocorrer aumento do escopo do projeto (scope creep)</v>
      </c>
      <c r="D9" s="417" t="str">
        <f>IF(Identificar!F9&lt;&gt;"",Identificar!F9,"")</f>
        <v>O que acarretaria atraso no cronograma e estouro do orçamento</v>
      </c>
      <c r="E9" s="417" t="str">
        <f>IF(Identificar!G9&lt;&gt;"",Identificar!G9,"")</f>
        <v>EQUIPE</v>
      </c>
      <c r="F9" s="484" t="s">
        <v>519</v>
      </c>
      <c r="G9" s="484" t="s">
        <v>532</v>
      </c>
      <c r="H9" s="483" t="s">
        <v>531</v>
      </c>
      <c r="I9" s="479">
        <f>IF(G9&lt;&gt;"",IF(H9&lt;&gt;"",RIGHT(G9,4)*RIGHT(H9,4),""),"")</f>
        <v>2.64</v>
      </c>
      <c r="J9" s="478" t="str">
        <f>IF(I9&lt;&gt;"",VLOOKUP(I9,'Sensibilidade ao Risco'!$E$2:$F$30,2,FALSE),"")</f>
        <v>Alta - 0,40</v>
      </c>
      <c r="K9" s="416">
        <f>IF(F9&lt;&gt;"",IF(J9&lt;&gt;"",(RIGHT(J9,3))*(RIGHT(F9,3)),""),"")</f>
        <v>8.0000000000000016E-2</v>
      </c>
      <c r="L9" s="409"/>
      <c r="M9" s="477">
        <f>ROUNDUP(Quantificar!G9/Qualificar!$M$2,2)</f>
        <v>0.5</v>
      </c>
      <c r="N9" s="477">
        <f>ROUNDUP(Quantificar!H9/Qualificar!$M$3,2)</f>
        <v>0.34</v>
      </c>
      <c r="AF9" s="422"/>
      <c r="AG9" s="421"/>
      <c r="AH9" s="420"/>
      <c r="AI9" s="419"/>
      <c r="AJ9" s="418"/>
    </row>
    <row r="10" spans="1:36" ht="40.5" customHeight="1" thickBot="1" x14ac:dyDescent="0.25">
      <c r="A10" s="417" t="str">
        <f>IF(Identificar!A10&lt;&gt;"",Identificar!A10,"")</f>
        <v>R03</v>
      </c>
      <c r="B10" s="417" t="str">
        <f>IF(Identificar!D10&lt;&gt;"",Identificar!D10,"")</f>
        <v>Como resultado de um planejamento de custos subestimado</v>
      </c>
      <c r="C10" s="417" t="str">
        <f>IF(Identificar!E10&lt;&gt;"",Identificar!E10,"")</f>
        <v>Pode ocorrer que o custo real continue maior que o orçado</v>
      </c>
      <c r="D10" s="417" t="str">
        <f>IF(Identificar!F10&lt;&gt;"",Identificar!F10,"")</f>
        <v>O que acarretaria falta de verba para as fases finais</v>
      </c>
      <c r="E10" s="417" t="str">
        <f>IF(Identificar!G10&lt;&gt;"",Identificar!G10,"")</f>
        <v>EQUIPE</v>
      </c>
      <c r="F10" s="484" t="s">
        <v>513</v>
      </c>
      <c r="G10" s="484" t="s">
        <v>534</v>
      </c>
      <c r="H10" s="483" t="s">
        <v>533</v>
      </c>
      <c r="I10" s="479">
        <f>IF(G10&lt;&gt;"",IF(H10&lt;&gt;"",RIGHT(G10,4)*RIGHT(H10,4),""),"")</f>
        <v>2.8699999999999997</v>
      </c>
      <c r="J10" s="478" t="str">
        <f>IF(I10&lt;&gt;"",VLOOKUP(I10,'Sensibilidade ao Risco'!$E$2:$F$30,2,FALSE),"")</f>
        <v>Moderada - 0,20</v>
      </c>
      <c r="K10" s="416">
        <f>IF(F10&lt;&gt;"",IF(J10&lt;&gt;"",(RIGHT(J10,3))*(RIGHT(F10,3)),""),"")</f>
        <v>0.16000000000000003</v>
      </c>
      <c r="L10" s="409"/>
      <c r="M10" s="477">
        <f>ROUNDUP(Quantificar!G10/Qualificar!$M$2,2)</f>
        <v>0.8</v>
      </c>
      <c r="N10" s="477">
        <f>ROUNDUP(Quantificar!H10/Qualificar!$M$3,2)</f>
        <v>0.1</v>
      </c>
      <c r="AF10" s="422"/>
      <c r="AG10" s="421"/>
      <c r="AH10" s="420"/>
      <c r="AI10" s="419"/>
      <c r="AJ10" s="418"/>
    </row>
    <row r="11" spans="1:36" ht="30.6" customHeight="1" thickBot="1" x14ac:dyDescent="0.25">
      <c r="A11" s="417" t="str">
        <f>IF(Identificar!A11&lt;&gt;"",Identificar!A11,"")</f>
        <v>R04</v>
      </c>
      <c r="B11" s="417" t="str">
        <f>IF(Identificar!D11&lt;&gt;"",Identificar!D11,"")</f>
        <v>Como resultado da alta complexidade dos algoritmos de IA/ML</v>
      </c>
      <c r="C11" s="417" t="str">
        <f>IF(Identificar!E11&lt;&gt;"",Identificar!E11,"")</f>
        <v>Pode ocorrer que as funcionalidades de alertas e simulação não funcionem</v>
      </c>
      <c r="D11" s="417" t="str">
        <f>IF(Identificar!F11&lt;&gt;"",Identificar!F11,"")</f>
        <v>O que acarretaria o comprometimento da principal entrega de valor (IA)</v>
      </c>
      <c r="E11" s="417" t="str">
        <f>IF(Identificar!G11&lt;&gt;"",Identificar!G11,"")</f>
        <v>EQUIPE</v>
      </c>
      <c r="F11" s="484" t="s">
        <v>519</v>
      </c>
      <c r="G11" s="484" t="s">
        <v>532</v>
      </c>
      <c r="H11" s="483" t="s">
        <v>531</v>
      </c>
      <c r="I11" s="479">
        <f>IF(G11&lt;&gt;"",IF(H11&lt;&gt;"",RIGHT(G11,4)*RIGHT(H11,4),""),"")</f>
        <v>2.64</v>
      </c>
      <c r="J11" s="478" t="str">
        <f>IF(I11&lt;&gt;"",VLOOKUP(I11,'Sensibilidade ao Risco'!$E$2:$F$30,2,FALSE),"")</f>
        <v>Alta - 0,40</v>
      </c>
      <c r="K11" s="416">
        <f>IF(F11&lt;&gt;"",IF(J11&lt;&gt;"",(RIGHT(J11,3))*(RIGHT(F11,3)),""),"")</f>
        <v>8.0000000000000016E-2</v>
      </c>
      <c r="L11" s="409"/>
      <c r="M11" s="477">
        <f>ROUNDUP(Quantificar!G11/Qualificar!$M$2,2)</f>
        <v>0.4</v>
      </c>
      <c r="N11" s="477">
        <f>ROUNDUP(Quantificar!H11/Qualificar!$M$3,2)</f>
        <v>0.34</v>
      </c>
      <c r="AF11" s="422"/>
      <c r="AG11" s="421"/>
      <c r="AH11" s="420"/>
      <c r="AI11" s="419"/>
      <c r="AJ11" s="418"/>
    </row>
    <row r="12" spans="1:36" ht="30.6" customHeight="1" thickBot="1" x14ac:dyDescent="0.25">
      <c r="A12" s="417" t="str">
        <f>IF(Identificar!A12&lt;&gt;"",Identificar!A12,"")</f>
        <v>R05</v>
      </c>
      <c r="B12" s="417" t="str">
        <f>IF(Identificar!D12&lt;&gt;"",Identificar!D12,"")</f>
        <v>Como resultado da implementação incorreta dos testes de privacidade (LGPD)</v>
      </c>
      <c r="C12" s="417" t="str">
        <f>IF(Identificar!E12&lt;&gt;"",Identificar!E12,"")</f>
        <v>Pode ocorrer que o aplicativo não esteja em conformidade com a LGPD</v>
      </c>
      <c r="D12" s="417" t="str">
        <f>IF(Identificar!F12&lt;&gt;"",Identificar!F12,"")</f>
        <v>O que acarretaria risco legal para a Cannoli/FECAP e rejeição dos usuários</v>
      </c>
      <c r="E12" s="417" t="str">
        <f>IF(Identificar!G12&lt;&gt;"",Identificar!G12,"")</f>
        <v>EQUIPE</v>
      </c>
      <c r="F12" s="484" t="s">
        <v>522</v>
      </c>
      <c r="G12" s="484" t="s">
        <v>529</v>
      </c>
      <c r="H12" s="483" t="s">
        <v>528</v>
      </c>
      <c r="I12" s="479">
        <f>IF(G12&lt;&gt;"",IF(H12&lt;&gt;"",RIGHT(G12,4)*RIGHT(H12,4),""),"")</f>
        <v>2.3100000000000005</v>
      </c>
      <c r="J12" s="478" t="str">
        <f>IF(I12&lt;&gt;"",VLOOKUP(I12,'Sensibilidade ao Risco'!$E$2:$F$30,2,FALSE),"")</f>
        <v>Baixa - 0,10</v>
      </c>
      <c r="K12" s="416">
        <f>IF(F12&lt;&gt;"",IF(J12&lt;&gt;"",(RIGHT(J12,3))*(RIGHT(F12,3)),""),"")</f>
        <v>1.0000000000000002E-2</v>
      </c>
      <c r="L12" s="409"/>
      <c r="M12" s="477">
        <f>ROUNDUP(Quantificar!G12/Qualificar!$M$2,2)</f>
        <v>0.3</v>
      </c>
      <c r="N12" s="477">
        <f>ROUNDUP(Quantificar!H12/Qualificar!$M$3,2)</f>
        <v>0.17</v>
      </c>
      <c r="AF12" s="422"/>
      <c r="AG12" s="421"/>
      <c r="AH12" s="420"/>
      <c r="AI12" s="419"/>
      <c r="AJ12" s="418"/>
    </row>
    <row r="13" spans="1:36" ht="30.6" customHeight="1" thickBot="1" x14ac:dyDescent="0.25">
      <c r="A13" s="417" t="str">
        <f>IF(Identificar!A13&lt;&gt;"",Identificar!A13,"")</f>
        <v>R06</v>
      </c>
      <c r="B13" s="417" t="str">
        <f>IF(Identificar!D13&lt;&gt;"",Identificar!D13,"")</f>
        <v>Como resultado do aplicativo não atender às diretrizes da Apple ou Google</v>
      </c>
      <c r="C13" s="417" t="str">
        <f>IF(Identificar!E13&lt;&gt;"",Identificar!E13,"")</f>
        <v>Pode ocorrer a rejeição do aplicativo nas lojas (App Store / Google Play)</v>
      </c>
      <c r="D13" s="417" t="str">
        <f>IF(Identificar!F13&lt;&gt;"",Identificar!F13,"")</f>
        <v>O que acarretaria um atraso significativo no Lançamento e na entrega final</v>
      </c>
      <c r="E13" s="417" t="str">
        <f>IF(Identificar!G13&lt;&gt;"",Identificar!G13,"")</f>
        <v>EQUIPE</v>
      </c>
      <c r="F13" s="484" t="s">
        <v>519</v>
      </c>
      <c r="G13" s="484" t="s">
        <v>530</v>
      </c>
      <c r="H13" s="483" t="s">
        <v>528</v>
      </c>
      <c r="I13" s="479">
        <f>IF(G13&lt;&gt;"",IF(H13&lt;&gt;"",RIGHT(G13,4)*RIGHT(H13,4),""),"")</f>
        <v>2.2050000000000001</v>
      </c>
      <c r="J13" s="478" t="str">
        <f>IF(I13&lt;&gt;"",VLOOKUP(I13,'Sensibilidade ao Risco'!$E$2:$F$30,2,FALSE),"")</f>
        <v>Baixa - 0,10</v>
      </c>
      <c r="K13" s="416">
        <f>IF(F13&lt;&gt;"",IF(J13&lt;&gt;"",(RIGHT(J13,3))*(RIGHT(F13,3)),""),"")</f>
        <v>2.0000000000000004E-2</v>
      </c>
      <c r="L13" s="409"/>
      <c r="M13" s="477">
        <f>ROUNDUP(Quantificar!G13/Qualificar!$M$2,2)</f>
        <v>0.15</v>
      </c>
      <c r="N13" s="477">
        <f>ROUNDUP(Quantificar!H13/Qualificar!$M$3,2)</f>
        <v>0.24000000000000002</v>
      </c>
      <c r="AF13" s="422"/>
      <c r="AG13" s="421"/>
      <c r="AH13" s="420"/>
      <c r="AI13" s="419"/>
      <c r="AJ13" s="418"/>
    </row>
    <row r="14" spans="1:36" ht="30.6" customHeight="1" thickBot="1" x14ac:dyDescent="0.25">
      <c r="A14" s="417" t="str">
        <f>IF(Identificar!A14&lt;&gt;"",Identificar!A14,"")</f>
        <v>R07</v>
      </c>
      <c r="B14" s="417" t="str">
        <f>IF(Identificar!D14&lt;&gt;"",Identificar!D14,"")</f>
        <v>Como resultado da versão entregue aos professores não atender às expectativas</v>
      </c>
      <c r="C14" s="417" t="str">
        <f>IF(Identificar!E14&lt;&gt;"",Identificar!E14,"")</f>
        <v>Pode ocorrer um volume muito alto de pedidos de ajustes</v>
      </c>
      <c r="D14" s="417" t="str">
        <f>IF(Identificar!F14&lt;&gt;"",Identificar!F14,"")</f>
        <v>O que acarretaria atraso na entrega oficial da versão final</v>
      </c>
      <c r="E14" s="417" t="str">
        <f>IF(Identificar!G14&lt;&gt;"",Identificar!G14,"")</f>
        <v>EQUIPE</v>
      </c>
      <c r="F14" s="484" t="s">
        <v>516</v>
      </c>
      <c r="G14" s="484" t="s">
        <v>529</v>
      </c>
      <c r="H14" s="483" t="s">
        <v>528</v>
      </c>
      <c r="I14" s="479">
        <f>IF(G14&lt;&gt;"",IF(H14&lt;&gt;"",RIGHT(G14,4)*RIGHT(H14,4),""),"")</f>
        <v>2.3100000000000005</v>
      </c>
      <c r="J14" s="478" t="str">
        <f>IF(I14&lt;&gt;"",VLOOKUP(I14,'Sensibilidade ao Risco'!$E$2:$F$30,2,FALSE),"")</f>
        <v>Baixa - 0,10</v>
      </c>
      <c r="K14" s="416">
        <f>IF(F14&lt;&gt;"",IF(J14&lt;&gt;"",(RIGHT(J14,3))*(RIGHT(F14,3)),""),"")</f>
        <v>4.0000000000000008E-2</v>
      </c>
      <c r="L14" s="409"/>
      <c r="M14" s="477">
        <f>ROUNDUP(Quantificar!G14/Qualificar!$M$2,2)</f>
        <v>0.2</v>
      </c>
      <c r="N14" s="477">
        <f>ROUNDUP(Quantificar!H14/Qualificar!$M$3,2)</f>
        <v>0.17</v>
      </c>
      <c r="AF14" s="422"/>
      <c r="AG14" s="421"/>
      <c r="AH14" s="420"/>
      <c r="AI14" s="419"/>
      <c r="AJ14" s="418"/>
    </row>
    <row r="15" spans="1:36" ht="40.5" customHeight="1" thickBot="1" x14ac:dyDescent="0.25">
      <c r="A15" s="417" t="str">
        <f>IF(Identificar!A15&lt;&gt;"",Identificar!A15,"")</f>
        <v>R08</v>
      </c>
      <c r="B15" s="417" t="str">
        <f>IF(Identificar!D15&lt;&gt;"",Identificar!D15,"")</f>
        <v>Como resultado de atrasos acumulados nas fases de Desenvolvimento e Integração</v>
      </c>
      <c r="C15" s="417" t="str">
        <f>IF(Identificar!E15&lt;&gt;"",Identificar!E15,"")</f>
        <v>Pode ocorrer a compressão do cronograma das fases seguintes (Testes, Lançamento)</v>
      </c>
      <c r="D15" s="417" t="str">
        <f>IF(Identificar!F15&lt;&gt;"",Identificar!F15,"")</f>
        <v>O que acarretaria redução da qualidade dos testes e falha na data da Apresentação</v>
      </c>
      <c r="E15" s="417" t="str">
        <f>IF(Identificar!G15&lt;&gt;"",Identificar!G15,"")</f>
        <v>EQUIPE</v>
      </c>
      <c r="F15" s="484" t="s">
        <v>519</v>
      </c>
      <c r="G15" s="484" t="s">
        <v>529</v>
      </c>
      <c r="H15" s="483" t="s">
        <v>528</v>
      </c>
      <c r="I15" s="479">
        <f>IF(G15&lt;&gt;"",IF(H15&lt;&gt;"",RIGHT(G15,4)*RIGHT(H15,4),""),"")</f>
        <v>2.3100000000000005</v>
      </c>
      <c r="J15" s="478" t="str">
        <f>IF(I15&lt;&gt;"",VLOOKUP(I15,'Sensibilidade ao Risco'!$E$2:$F$30,2,FALSE),"")</f>
        <v>Baixa - 0,10</v>
      </c>
      <c r="K15" s="416">
        <f>IF(F15&lt;&gt;"",IF(J15&lt;&gt;"",(RIGHT(J15,3))*(RIGHT(F15,3)),""),"")</f>
        <v>2.0000000000000004E-2</v>
      </c>
      <c r="L15" s="409"/>
      <c r="M15" s="477">
        <f>ROUNDUP(Quantificar!G15/Qualificar!$M$2,2)</f>
        <v>0.3</v>
      </c>
      <c r="N15" s="477">
        <f>ROUNDUP(Quantificar!H15/Qualificar!$M$3,2)</f>
        <v>0.24000000000000002</v>
      </c>
      <c r="AF15" s="422"/>
      <c r="AG15" s="421"/>
      <c r="AH15" s="420"/>
      <c r="AI15" s="419"/>
      <c r="AJ15" s="418"/>
    </row>
    <row r="16" spans="1:36" ht="13.5" thickBot="1" x14ac:dyDescent="0.25">
      <c r="A16" s="417" t="str">
        <f>IF(Identificar!A16&lt;&gt;"",Identificar!A16,"")</f>
        <v>R09</v>
      </c>
      <c r="B16" s="417" t="str">
        <f>IF(Identificar!D16&lt;&gt;"",Identificar!D16,"")</f>
        <v/>
      </c>
      <c r="C16" s="417" t="str">
        <f>IF(Identificar!E16&lt;&gt;"",Identificar!E16,"")</f>
        <v/>
      </c>
      <c r="D16" s="417" t="str">
        <f>IF(Identificar!F16&lt;&gt;"",Identificar!F16,"")</f>
        <v/>
      </c>
      <c r="E16" s="417" t="str">
        <f>IF(Identificar!G16&lt;&gt;"",Identificar!G16,"")</f>
        <v/>
      </c>
      <c r="F16" s="482"/>
      <c r="G16" s="481"/>
      <c r="H16" s="480"/>
      <c r="I16" s="479" t="str">
        <f>IF(G16&lt;&gt;"",IF(H16&lt;&gt;"",RIGHT(G16,4)*RIGHT(H16,4),""),"")</f>
        <v/>
      </c>
      <c r="J16" s="478" t="str">
        <f>IF(I16&lt;&gt;"",VLOOKUP(I16,'Sensibilidade ao Risco'!$E$2:$F$30,2,FALSE),"")</f>
        <v/>
      </c>
      <c r="K16" s="416" t="str">
        <f>IF(F16&lt;&gt;"",IF(J16&lt;&gt;"",(RIGHT(J16,3))*(RIGHT(F16,3)),""),"")</f>
        <v/>
      </c>
      <c r="L16" s="409"/>
      <c r="M16" s="477">
        <f>ROUNDUP(Quantificar!G16/Qualificar!$M$2,2)</f>
        <v>0</v>
      </c>
      <c r="N16" s="477">
        <f>ROUNDUP(Quantificar!H16/Qualificar!$M$3,2)</f>
        <v>0</v>
      </c>
      <c r="AF16" s="422"/>
      <c r="AG16" s="421"/>
      <c r="AH16" s="420"/>
      <c r="AI16" s="419"/>
      <c r="AJ16" s="418"/>
    </row>
    <row r="17" spans="1:36" ht="13.5" thickBot="1" x14ac:dyDescent="0.25">
      <c r="A17" s="417" t="str">
        <f>IF(Identificar!A17&lt;&gt;"",Identificar!A17,"")</f>
        <v>R10</v>
      </c>
      <c r="B17" s="417" t="str">
        <f>IF(Identificar!D17&lt;&gt;"",Identificar!D17,"")</f>
        <v/>
      </c>
      <c r="C17" s="417" t="str">
        <f>IF(Identificar!E17&lt;&gt;"",Identificar!E17,"")</f>
        <v/>
      </c>
      <c r="D17" s="417" t="str">
        <f>IF(Identificar!F17&lt;&gt;"",Identificar!F17,"")</f>
        <v/>
      </c>
      <c r="E17" s="417" t="str">
        <f>IF(Identificar!G17&lt;&gt;"",Identificar!G17,"")</f>
        <v/>
      </c>
      <c r="F17" s="482"/>
      <c r="G17" s="481"/>
      <c r="H17" s="480"/>
      <c r="I17" s="479" t="str">
        <f>IF(G17&lt;&gt;"",IF(H17&lt;&gt;"",RIGHT(G17,4)*RIGHT(H17,4),""),"")</f>
        <v/>
      </c>
      <c r="J17" s="478" t="str">
        <f>IF(I17&lt;&gt;"",VLOOKUP(I17,'Sensibilidade ao Risco'!$E$2:$F$30,2,FALSE),"")</f>
        <v/>
      </c>
      <c r="K17" s="416" t="str">
        <f>IF(F17&lt;&gt;"",IF(J17&lt;&gt;"",(RIGHT(J17,3))*(RIGHT(F17,3)),""),"")</f>
        <v/>
      </c>
      <c r="L17" s="409"/>
      <c r="M17" s="477">
        <f>ROUNDUP(Quantificar!G17/Qualificar!$M$2,2)</f>
        <v>0</v>
      </c>
      <c r="N17" s="477">
        <f>ROUNDUP(Quantificar!H17/Qualificar!$M$3,2)</f>
        <v>0</v>
      </c>
      <c r="AF17" s="422"/>
      <c r="AG17" s="421"/>
      <c r="AH17" s="420"/>
      <c r="AI17" s="419"/>
      <c r="AJ17" s="418"/>
    </row>
    <row r="18" spans="1:36" ht="13.5" thickBot="1" x14ac:dyDescent="0.25">
      <c r="A18" s="417" t="str">
        <f>IF(Identificar!A18&lt;&gt;"",Identificar!A18,"")</f>
        <v>R11</v>
      </c>
      <c r="B18" s="417" t="str">
        <f>IF(Identificar!D18&lt;&gt;"",Identificar!D18,"")</f>
        <v/>
      </c>
      <c r="C18" s="417" t="str">
        <f>IF(Identificar!E18&lt;&gt;"",Identificar!E18,"")</f>
        <v/>
      </c>
      <c r="D18" s="417" t="str">
        <f>IF(Identificar!F18&lt;&gt;"",Identificar!F18,"")</f>
        <v/>
      </c>
      <c r="E18" s="417" t="str">
        <f>IF(Identificar!G18&lt;&gt;"",Identificar!G18,"")</f>
        <v/>
      </c>
      <c r="F18" s="482"/>
      <c r="G18" s="481"/>
      <c r="H18" s="480"/>
      <c r="I18" s="479" t="str">
        <f>IF(G18&lt;&gt;"",IF(H18&lt;&gt;"",RIGHT(G18,4)*RIGHT(H18,4),""),"")</f>
        <v/>
      </c>
      <c r="J18" s="478" t="str">
        <f>IF(I18&lt;&gt;"",VLOOKUP(I18,'Sensibilidade ao Risco'!$E$2:$F$30,2,FALSE),"")</f>
        <v/>
      </c>
      <c r="K18" s="416" t="str">
        <f>IF(F18&lt;&gt;"",IF(J18&lt;&gt;"",(RIGHT(J18,3))*(RIGHT(F18,3)),""),"")</f>
        <v/>
      </c>
      <c r="L18" s="409"/>
      <c r="M18" s="477">
        <f>ROUNDUP(Quantificar!G18/Qualificar!$M$2,2)</f>
        <v>0</v>
      </c>
      <c r="N18" s="477">
        <f>ROUNDUP(Quantificar!H18/Qualificar!$M$3,2)</f>
        <v>0</v>
      </c>
      <c r="AF18" s="422"/>
      <c r="AG18" s="421"/>
      <c r="AH18" s="420"/>
      <c r="AI18" s="419"/>
      <c r="AJ18" s="418"/>
    </row>
    <row r="19" spans="1:36" ht="13.5" thickBot="1" x14ac:dyDescent="0.25">
      <c r="A19" s="417" t="str">
        <f>IF(Identificar!A19&lt;&gt;"",Identificar!A19,"")</f>
        <v>R12</v>
      </c>
      <c r="B19" s="417" t="str">
        <f>IF(Identificar!D19&lt;&gt;"",Identificar!D19,"")</f>
        <v/>
      </c>
      <c r="C19" s="417" t="str">
        <f>IF(Identificar!E19&lt;&gt;"",Identificar!E19,"")</f>
        <v/>
      </c>
      <c r="D19" s="417" t="str">
        <f>IF(Identificar!F19&lt;&gt;"",Identificar!F19,"")</f>
        <v/>
      </c>
      <c r="E19" s="417" t="str">
        <f>IF(Identificar!G19&lt;&gt;"",Identificar!G19,"")</f>
        <v/>
      </c>
      <c r="F19" s="482"/>
      <c r="G19" s="481"/>
      <c r="H19" s="480"/>
      <c r="I19" s="479" t="str">
        <f>IF(G19&lt;&gt;"",IF(H19&lt;&gt;"",RIGHT(G19,4)*RIGHT(H19,4),""),"")</f>
        <v/>
      </c>
      <c r="J19" s="478" t="str">
        <f>IF(I19&lt;&gt;"",VLOOKUP(I19,'Sensibilidade ao Risco'!$E$2:$F$30,2,FALSE),"")</f>
        <v/>
      </c>
      <c r="K19" s="416" t="str">
        <f>IF(F19&lt;&gt;"",IF(J19&lt;&gt;"",(RIGHT(J19,3))*(RIGHT(F19,3)),""),"")</f>
        <v/>
      </c>
      <c r="L19" s="409"/>
      <c r="M19" s="477">
        <f>ROUNDUP(Quantificar!G19/Qualificar!$M$2,2)</f>
        <v>0</v>
      </c>
      <c r="N19" s="477">
        <f>ROUNDUP(Quantificar!H19/Qualificar!$M$3,2)</f>
        <v>0</v>
      </c>
      <c r="AF19" s="422"/>
      <c r="AG19" s="421"/>
      <c r="AH19" s="420"/>
      <c r="AI19" s="419"/>
      <c r="AJ19" s="418"/>
    </row>
    <row r="20" spans="1:36" x14ac:dyDescent="0.2">
      <c r="A20" s="417" t="str">
        <f>IF(Identificar!A20&lt;&gt;"",Identificar!A20,"")</f>
        <v>R13</v>
      </c>
      <c r="B20" s="417" t="str">
        <f>IF(Identificar!D20&lt;&gt;"",Identificar!D20,"")</f>
        <v/>
      </c>
      <c r="C20" s="417" t="str">
        <f>IF(Identificar!E20&lt;&gt;"",Identificar!E20,"")</f>
        <v/>
      </c>
      <c r="D20" s="417" t="str">
        <f>IF(Identificar!F20&lt;&gt;"",Identificar!F20,"")</f>
        <v/>
      </c>
      <c r="E20" s="417" t="str">
        <f>IF(Identificar!G20&lt;&gt;"",Identificar!G20,"")</f>
        <v/>
      </c>
      <c r="F20" s="482"/>
      <c r="G20" s="481"/>
      <c r="H20" s="480"/>
      <c r="I20" s="479" t="str">
        <f>IF(G20&lt;&gt;"",IF(H20&lt;&gt;"",RIGHT(G20,4)*RIGHT(H20,4),""),"")</f>
        <v/>
      </c>
      <c r="J20" s="478" t="str">
        <f>IF(I20&lt;&gt;"",VLOOKUP(I20,'Sensibilidade ao Risco'!$E$2:$F$30,2,FALSE),"")</f>
        <v/>
      </c>
      <c r="K20" s="416" t="str">
        <f>IF(F20&lt;&gt;"",IF(J20&lt;&gt;"",(RIGHT(J20,3))*(RIGHT(F20,3)),""),"")</f>
        <v/>
      </c>
      <c r="L20" s="409"/>
      <c r="M20" s="477">
        <f>ROUNDUP(Quantificar!G20/Qualificar!$M$2,2)</f>
        <v>0</v>
      </c>
      <c r="N20" s="477">
        <f>ROUNDUP(Quantificar!H20/Qualificar!$M$3,2)</f>
        <v>0</v>
      </c>
    </row>
    <row r="21" spans="1:36" x14ac:dyDescent="0.2">
      <c r="A21" s="417" t="str">
        <f>IF(Identificar!A21&lt;&gt;"",Identificar!A21,"")</f>
        <v>R14</v>
      </c>
      <c r="B21" s="417" t="str">
        <f>IF(Identificar!D21&lt;&gt;"",Identificar!D21,"")</f>
        <v/>
      </c>
      <c r="C21" s="417" t="str">
        <f>IF(Identificar!E21&lt;&gt;"",Identificar!E21,"")</f>
        <v/>
      </c>
      <c r="D21" s="417" t="str">
        <f>IF(Identificar!F21&lt;&gt;"",Identificar!F21,"")</f>
        <v/>
      </c>
      <c r="E21" s="417" t="str">
        <f>IF(Identificar!G21&lt;&gt;"",Identificar!G21,"")</f>
        <v/>
      </c>
      <c r="F21" s="482"/>
      <c r="G21" s="481"/>
      <c r="H21" s="480"/>
      <c r="I21" s="479" t="str">
        <f>IF(G21&lt;&gt;"",IF(H21&lt;&gt;"",RIGHT(G21,4)*RIGHT(H21,4),""),"")</f>
        <v/>
      </c>
      <c r="J21" s="478" t="str">
        <f>IF(I21&lt;&gt;"",VLOOKUP(I21,'Sensibilidade ao Risco'!$E$2:$F$30,2,FALSE),"")</f>
        <v/>
      </c>
      <c r="K21" s="416" t="str">
        <f>IF(F21&lt;&gt;"",IF(J21&lt;&gt;"",(RIGHT(J21,3))*(RIGHT(F21,3)),""),"")</f>
        <v/>
      </c>
      <c r="L21" s="409"/>
      <c r="M21" s="477">
        <f>ROUNDUP(Quantificar!G21/Qualificar!$M$2,2)</f>
        <v>0</v>
      </c>
      <c r="N21" s="477">
        <f>ROUNDUP(Quantificar!H21/Qualificar!$M$3,2)</f>
        <v>0</v>
      </c>
    </row>
    <row r="22" spans="1:36" x14ac:dyDescent="0.2">
      <c r="A22" s="417" t="str">
        <f>IF(Identificar!A22&lt;&gt;"",Identificar!A22,"")</f>
        <v>R15</v>
      </c>
      <c r="B22" s="417" t="str">
        <f>IF(Identificar!D22&lt;&gt;"",Identificar!D22,"")</f>
        <v/>
      </c>
      <c r="C22" s="417" t="str">
        <f>IF(Identificar!E22&lt;&gt;"",Identificar!E22,"")</f>
        <v/>
      </c>
      <c r="D22" s="417" t="str">
        <f>IF(Identificar!F22&lt;&gt;"",Identificar!F22,"")</f>
        <v/>
      </c>
      <c r="E22" s="417" t="str">
        <f>IF(Identificar!G22&lt;&gt;"",Identificar!G22,"")</f>
        <v/>
      </c>
      <c r="F22" s="482"/>
      <c r="G22" s="481"/>
      <c r="H22" s="480"/>
      <c r="I22" s="479" t="str">
        <f>IF(G22&lt;&gt;"",IF(H22&lt;&gt;"",RIGHT(G22,4)*RIGHT(H22,4),""),"")</f>
        <v/>
      </c>
      <c r="J22" s="478" t="str">
        <f>IF(I22&lt;&gt;"",VLOOKUP(I22,'Sensibilidade ao Risco'!$E$2:$F$30,2,FALSE),"")</f>
        <v/>
      </c>
      <c r="K22" s="416" t="str">
        <f>IF(F22&lt;&gt;"",IF(J22&lt;&gt;"",(RIGHT(J22,3))*(RIGHT(F22,3)),""),"")</f>
        <v/>
      </c>
      <c r="L22" s="409"/>
      <c r="M22" s="477">
        <f>ROUNDUP(Quantificar!G22/Qualificar!$M$2,2)</f>
        <v>0</v>
      </c>
      <c r="N22" s="477">
        <f>ROUNDUP(Quantificar!H22/Qualificar!$M$3,2)</f>
        <v>0</v>
      </c>
    </row>
    <row r="23" spans="1:36" x14ac:dyDescent="0.2">
      <c r="A23" s="417" t="str">
        <f>IF(Identificar!A23&lt;&gt;"",Identificar!A23,"")</f>
        <v>R16</v>
      </c>
      <c r="B23" s="417" t="str">
        <f>IF(Identificar!D23&lt;&gt;"",Identificar!D23,"")</f>
        <v/>
      </c>
      <c r="C23" s="417" t="str">
        <f>IF(Identificar!E23&lt;&gt;"",Identificar!E23,"")</f>
        <v/>
      </c>
      <c r="D23" s="417" t="str">
        <f>IF(Identificar!F23&lt;&gt;"",Identificar!F23,"")</f>
        <v/>
      </c>
      <c r="E23" s="417" t="str">
        <f>IF(Identificar!G23&lt;&gt;"",Identificar!G23,"")</f>
        <v/>
      </c>
      <c r="F23" s="482"/>
      <c r="G23" s="481"/>
      <c r="H23" s="480"/>
      <c r="I23" s="479" t="str">
        <f>IF(G23&lt;&gt;"",IF(H23&lt;&gt;"",RIGHT(G23,4)*RIGHT(H23,4),""),"")</f>
        <v/>
      </c>
      <c r="J23" s="478" t="str">
        <f>IF(I23&lt;&gt;"",VLOOKUP(I23,'Sensibilidade ao Risco'!$E$2:$F$30,2,FALSE),"")</f>
        <v/>
      </c>
      <c r="K23" s="416" t="str">
        <f>IF(F23&lt;&gt;"",IF(J23&lt;&gt;"",(RIGHT(J23,3))*(RIGHT(F23,3)),""),"")</f>
        <v/>
      </c>
      <c r="L23" s="409"/>
      <c r="M23" s="477">
        <f>ROUNDUP(Quantificar!G23/Qualificar!$M$2,2)</f>
        <v>0</v>
      </c>
      <c r="N23" s="477">
        <f>ROUNDUP(Quantificar!H23/Qualificar!$M$3,2)</f>
        <v>0</v>
      </c>
    </row>
    <row r="24" spans="1:36" x14ac:dyDescent="0.2">
      <c r="A24" s="417" t="str">
        <f>IF(Identificar!A24&lt;&gt;"",Identificar!A24,"")</f>
        <v>R17</v>
      </c>
      <c r="B24" s="417" t="str">
        <f>IF(Identificar!D24&lt;&gt;"",Identificar!D24,"")</f>
        <v/>
      </c>
      <c r="C24" s="417" t="str">
        <f>IF(Identificar!E24&lt;&gt;"",Identificar!E24,"")</f>
        <v/>
      </c>
      <c r="D24" s="417" t="str">
        <f>IF(Identificar!F24&lt;&gt;"",Identificar!F24,"")</f>
        <v/>
      </c>
      <c r="E24" s="417" t="str">
        <f>IF(Identificar!G24&lt;&gt;"",Identificar!G24,"")</f>
        <v/>
      </c>
      <c r="F24" s="482"/>
      <c r="G24" s="481"/>
      <c r="H24" s="480"/>
      <c r="I24" s="479" t="str">
        <f>IF(G24&lt;&gt;"",IF(H24&lt;&gt;"",RIGHT(G24,4)*RIGHT(H24,4),""),"")</f>
        <v/>
      </c>
      <c r="J24" s="478" t="str">
        <f>IF(I24&lt;&gt;"",VLOOKUP(I24,'Sensibilidade ao Risco'!$E$2:$F$30,2,FALSE),"")</f>
        <v/>
      </c>
      <c r="K24" s="416" t="str">
        <f>IF(F24&lt;&gt;"",IF(J24&lt;&gt;"",(RIGHT(J24,3))*(RIGHT(F24,3)),""),"")</f>
        <v/>
      </c>
      <c r="L24" s="409"/>
      <c r="M24" s="477">
        <f>ROUNDUP(Quantificar!G24/Qualificar!$M$2,2)</f>
        <v>0</v>
      </c>
      <c r="N24" s="477">
        <f>ROUNDUP(Quantificar!H24/Qualificar!$M$3,2)</f>
        <v>0</v>
      </c>
    </row>
    <row r="25" spans="1:36" x14ac:dyDescent="0.2">
      <c r="A25" s="417" t="str">
        <f>IF(Identificar!A25&lt;&gt;"",Identificar!A25,"")</f>
        <v>R18</v>
      </c>
      <c r="B25" s="417" t="str">
        <f>IF(Identificar!D25&lt;&gt;"",Identificar!D25,"")</f>
        <v/>
      </c>
      <c r="C25" s="417" t="str">
        <f>IF(Identificar!E25&lt;&gt;"",Identificar!E25,"")</f>
        <v/>
      </c>
      <c r="D25" s="417" t="str">
        <f>IF(Identificar!F25&lt;&gt;"",Identificar!F25,"")</f>
        <v/>
      </c>
      <c r="E25" s="417" t="str">
        <f>IF(Identificar!G25&lt;&gt;"",Identificar!G25,"")</f>
        <v/>
      </c>
      <c r="F25" s="482"/>
      <c r="G25" s="481"/>
      <c r="H25" s="480"/>
      <c r="I25" s="479" t="str">
        <f>IF(G25&lt;&gt;"",IF(H25&lt;&gt;"",RIGHT(G25,4)*RIGHT(H25,4),""),"")</f>
        <v/>
      </c>
      <c r="J25" s="478" t="str">
        <f>IF(I25&lt;&gt;"",VLOOKUP(I25,'Sensibilidade ao Risco'!$E$2:$F$30,2,FALSE),"")</f>
        <v/>
      </c>
      <c r="K25" s="416" t="str">
        <f>IF(F25&lt;&gt;"",IF(J25&lt;&gt;"",(RIGHT(J25,3))*(RIGHT(F25,3)),""),"")</f>
        <v/>
      </c>
      <c r="L25" s="409"/>
      <c r="M25" s="477">
        <f>ROUNDUP(Quantificar!G25/Qualificar!$M$2,2)</f>
        <v>0</v>
      </c>
      <c r="N25" s="477">
        <f>ROUNDUP(Quantificar!H25/Qualificar!$M$3,2)</f>
        <v>0</v>
      </c>
    </row>
    <row r="26" spans="1:36" x14ac:dyDescent="0.2">
      <c r="A26" s="417" t="str">
        <f>IF(Identificar!A26&lt;&gt;"",Identificar!A26,"")</f>
        <v>R19</v>
      </c>
      <c r="B26" s="417" t="str">
        <f>IF(Identificar!D26&lt;&gt;"",Identificar!D26,"")</f>
        <v/>
      </c>
      <c r="C26" s="417" t="str">
        <f>IF(Identificar!E26&lt;&gt;"",Identificar!E26,"")</f>
        <v/>
      </c>
      <c r="D26" s="417" t="str">
        <f>IF(Identificar!F26&lt;&gt;"",Identificar!F26,"")</f>
        <v/>
      </c>
      <c r="E26" s="417" t="str">
        <f>IF(Identificar!G26&lt;&gt;"",Identificar!G26,"")</f>
        <v/>
      </c>
      <c r="F26" s="482"/>
      <c r="G26" s="481"/>
      <c r="H26" s="480"/>
      <c r="I26" s="479" t="str">
        <f>IF(G26&lt;&gt;"",IF(H26&lt;&gt;"",RIGHT(G26,4)*RIGHT(H26,4),""),"")</f>
        <v/>
      </c>
      <c r="J26" s="478" t="str">
        <f>IF(I26&lt;&gt;"",VLOOKUP(I26,'Sensibilidade ao Risco'!$E$2:$F$30,2,FALSE),"")</f>
        <v/>
      </c>
      <c r="K26" s="416" t="str">
        <f>IF(F26&lt;&gt;"",IF(J26&lt;&gt;"",(RIGHT(J26,3))*(RIGHT(F26,3)),""),"")</f>
        <v/>
      </c>
      <c r="L26" s="409"/>
      <c r="M26" s="477">
        <f>ROUNDUP(Quantificar!G26/Qualificar!$M$2,2)</f>
        <v>0</v>
      </c>
      <c r="N26" s="477">
        <f>ROUNDUP(Quantificar!H26/Qualificar!$M$3,2)</f>
        <v>0</v>
      </c>
    </row>
    <row r="27" spans="1:36" x14ac:dyDescent="0.2">
      <c r="A27" s="417" t="str">
        <f>IF(Identificar!A27&lt;&gt;"",Identificar!A27,"")</f>
        <v>R20</v>
      </c>
      <c r="B27" s="417" t="str">
        <f>IF(Identificar!D27&lt;&gt;"",Identificar!D27,"")</f>
        <v/>
      </c>
      <c r="C27" s="417" t="str">
        <f>IF(Identificar!E27&lt;&gt;"",Identificar!E27,"")</f>
        <v/>
      </c>
      <c r="D27" s="417" t="str">
        <f>IF(Identificar!F27&lt;&gt;"",Identificar!F27,"")</f>
        <v/>
      </c>
      <c r="E27" s="417" t="str">
        <f>IF(Identificar!G27&lt;&gt;"",Identificar!G27,"")</f>
        <v/>
      </c>
      <c r="F27" s="482"/>
      <c r="G27" s="481"/>
      <c r="H27" s="480"/>
      <c r="I27" s="479" t="str">
        <f>IF(G27&lt;&gt;"",IF(H27&lt;&gt;"",RIGHT(G27,4)*RIGHT(H27,4),""),"")</f>
        <v/>
      </c>
      <c r="J27" s="478" t="str">
        <f>IF(I27&lt;&gt;"",VLOOKUP(I27,'Sensibilidade ao Risco'!$E$2:$F$30,2,FALSE),"")</f>
        <v/>
      </c>
      <c r="K27" s="416" t="str">
        <f>IF(F27&lt;&gt;"",IF(J27&lt;&gt;"",(RIGHT(J27,3))*(RIGHT(F27,3)),""),"")</f>
        <v/>
      </c>
      <c r="L27" s="409"/>
      <c r="M27" s="477">
        <f>ROUNDUP(Quantificar!G27/Qualificar!$M$2,2)</f>
        <v>0</v>
      </c>
      <c r="N27" s="477">
        <f>ROUNDUP(Quantificar!H27/Qualificar!$M$3,2)</f>
        <v>0</v>
      </c>
    </row>
    <row r="28" spans="1:36" x14ac:dyDescent="0.2">
      <c r="A28" s="417"/>
      <c r="B28" s="417"/>
      <c r="C28" s="417"/>
      <c r="D28" s="417"/>
      <c r="E28" s="417"/>
      <c r="F28" s="482"/>
      <c r="G28" s="481"/>
      <c r="H28" s="480"/>
      <c r="I28" s="479"/>
      <c r="J28" s="478"/>
      <c r="K28" s="416"/>
      <c r="L28" s="409"/>
      <c r="M28" s="477"/>
      <c r="N28" s="477"/>
    </row>
    <row r="48" spans="6:8" x14ac:dyDescent="0.2">
      <c r="F48" s="476" t="s">
        <v>527</v>
      </c>
      <c r="G48" s="476" t="s">
        <v>526</v>
      </c>
      <c r="H48" s="476" t="s">
        <v>525</v>
      </c>
    </row>
    <row r="49" spans="6:8" x14ac:dyDescent="0.2">
      <c r="F49" s="476" t="s">
        <v>524</v>
      </c>
      <c r="G49" s="476" t="s">
        <v>523</v>
      </c>
      <c r="H49" s="476" t="s">
        <v>522</v>
      </c>
    </row>
    <row r="50" spans="6:8" x14ac:dyDescent="0.2">
      <c r="F50" s="476" t="s">
        <v>521</v>
      </c>
      <c r="G50" s="476" t="s">
        <v>520</v>
      </c>
      <c r="H50" s="476" t="s">
        <v>519</v>
      </c>
    </row>
    <row r="51" spans="6:8" ht="22.5" x14ac:dyDescent="0.2">
      <c r="F51" s="476" t="s">
        <v>518</v>
      </c>
      <c r="G51" s="476" t="s">
        <v>517</v>
      </c>
      <c r="H51" s="476" t="s">
        <v>516</v>
      </c>
    </row>
    <row r="52" spans="6:8" x14ac:dyDescent="0.2">
      <c r="F52" s="476" t="s">
        <v>515</v>
      </c>
      <c r="G52" s="476" t="s">
        <v>514</v>
      </c>
      <c r="H52" s="476" t="s">
        <v>513</v>
      </c>
    </row>
  </sheetData>
  <autoFilter ref="A6:K27" xr:uid="{055FF1C0-6863-4D2A-99DB-295472528322}">
    <filterColumn colId="1" showButton="0"/>
    <filterColumn colId="2" showButton="0"/>
    <filterColumn colId="8" showButton="0"/>
  </autoFilter>
  <mergeCells count="12">
    <mergeCell ref="B6:D6"/>
    <mergeCell ref="E6:E7"/>
    <mergeCell ref="A1:E3"/>
    <mergeCell ref="AI1:AJ1"/>
    <mergeCell ref="F6:F7"/>
    <mergeCell ref="K6:K7"/>
    <mergeCell ref="G6:J6"/>
    <mergeCell ref="AF1:AG1"/>
    <mergeCell ref="M6:M7"/>
    <mergeCell ref="A4:E5"/>
    <mergeCell ref="A6:A7"/>
    <mergeCell ref="N6:N7"/>
  </mergeCells>
  <conditionalFormatting sqref="K8:K28">
    <cfRule type="cellIs" dxfId="5" priority="1" stopIfTrue="1" operator="between">
      <formula>0.005</formula>
      <formula>0.04</formula>
    </cfRule>
    <cfRule type="cellIs" dxfId="4" priority="2" stopIfTrue="1" operator="between">
      <formula>0.05</formula>
      <formula>0.17</formula>
    </cfRule>
    <cfRule type="cellIs" dxfId="3" priority="3" stopIfTrue="1" operator="between">
      <formula>0.18</formula>
      <formula>0.81</formula>
    </cfRule>
  </conditionalFormatting>
  <dataValidations count="3">
    <dataValidation type="list" allowBlank="1" showInputMessage="1" showErrorMessage="1" sqref="F16:F28 JB16:JB28 SX16:SX28 ACT16:ACT28 AMP16:AMP28 AWL16:AWL28 BGH16:BGH28 BQD16:BQD28 BZZ16:BZZ28 CJV16:CJV28 CTR16:CTR28 DDN16:DDN28 DNJ16:DNJ28 DXF16:DXF28 EHB16:EHB28 EQX16:EQX28 FAT16:FAT28 FKP16:FKP28 FUL16:FUL28 GEH16:GEH28 GOD16:GOD28 GXZ16:GXZ28 HHV16:HHV28 HRR16:HRR28 IBN16:IBN28 ILJ16:ILJ28 IVF16:IVF28 JFB16:JFB28 JOX16:JOX28 JYT16:JYT28 KIP16:KIP28 KSL16:KSL28 LCH16:LCH28 LMD16:LMD28 LVZ16:LVZ28 MFV16:MFV28 MPR16:MPR28 MZN16:MZN28 NJJ16:NJJ28 NTF16:NTF28 ODB16:ODB28 OMX16:OMX28 OWT16:OWT28 PGP16:PGP28 PQL16:PQL28 QAH16:QAH28 QKD16:QKD28 QTZ16:QTZ28 RDV16:RDV28 RNR16:RNR28 RXN16:RXN28 SHJ16:SHJ28 SRF16:SRF28 TBB16:TBB28 TKX16:TKX28 TUT16:TUT28 UEP16:UEP28 UOL16:UOL28 UYH16:UYH28 VID16:VID28 VRZ16:VRZ28 WBV16:WBV28 WLR16:WLR28 WVN16:WVN28 F65552:F65564 JB65552:JB65564 SX65552:SX65564 ACT65552:ACT65564 AMP65552:AMP65564 AWL65552:AWL65564 BGH65552:BGH65564 BQD65552:BQD65564 BZZ65552:BZZ65564 CJV65552:CJV65564 CTR65552:CTR65564 DDN65552:DDN65564 DNJ65552:DNJ65564 DXF65552:DXF65564 EHB65552:EHB65564 EQX65552:EQX65564 FAT65552:FAT65564 FKP65552:FKP65564 FUL65552:FUL65564 GEH65552:GEH65564 GOD65552:GOD65564 GXZ65552:GXZ65564 HHV65552:HHV65564 HRR65552:HRR65564 IBN65552:IBN65564 ILJ65552:ILJ65564 IVF65552:IVF65564 JFB65552:JFB65564 JOX65552:JOX65564 JYT65552:JYT65564 KIP65552:KIP65564 KSL65552:KSL65564 LCH65552:LCH65564 LMD65552:LMD65564 LVZ65552:LVZ65564 MFV65552:MFV65564 MPR65552:MPR65564 MZN65552:MZN65564 NJJ65552:NJJ65564 NTF65552:NTF65564 ODB65552:ODB65564 OMX65552:OMX65564 OWT65552:OWT65564 PGP65552:PGP65564 PQL65552:PQL65564 QAH65552:QAH65564 QKD65552:QKD65564 QTZ65552:QTZ65564 RDV65552:RDV65564 RNR65552:RNR65564 RXN65552:RXN65564 SHJ65552:SHJ65564 SRF65552:SRF65564 TBB65552:TBB65564 TKX65552:TKX65564 TUT65552:TUT65564 UEP65552:UEP65564 UOL65552:UOL65564 UYH65552:UYH65564 VID65552:VID65564 VRZ65552:VRZ65564 WBV65552:WBV65564 WLR65552:WLR65564 WVN65552:WVN65564 F131088:F131100 JB131088:JB131100 SX131088:SX131100 ACT131088:ACT131100 AMP131088:AMP131100 AWL131088:AWL131100 BGH131088:BGH131100 BQD131088:BQD131100 BZZ131088:BZZ131100 CJV131088:CJV131100 CTR131088:CTR131100 DDN131088:DDN131100 DNJ131088:DNJ131100 DXF131088:DXF131100 EHB131088:EHB131100 EQX131088:EQX131100 FAT131088:FAT131100 FKP131088:FKP131100 FUL131088:FUL131100 GEH131088:GEH131100 GOD131088:GOD131100 GXZ131088:GXZ131100 HHV131088:HHV131100 HRR131088:HRR131100 IBN131088:IBN131100 ILJ131088:ILJ131100 IVF131088:IVF131100 JFB131088:JFB131100 JOX131088:JOX131100 JYT131088:JYT131100 KIP131088:KIP131100 KSL131088:KSL131100 LCH131088:LCH131100 LMD131088:LMD131100 LVZ131088:LVZ131100 MFV131088:MFV131100 MPR131088:MPR131100 MZN131088:MZN131100 NJJ131088:NJJ131100 NTF131088:NTF131100 ODB131088:ODB131100 OMX131088:OMX131100 OWT131088:OWT131100 PGP131088:PGP131100 PQL131088:PQL131100 QAH131088:QAH131100 QKD131088:QKD131100 QTZ131088:QTZ131100 RDV131088:RDV131100 RNR131088:RNR131100 RXN131088:RXN131100 SHJ131088:SHJ131100 SRF131088:SRF131100 TBB131088:TBB131100 TKX131088:TKX131100 TUT131088:TUT131100 UEP131088:UEP131100 UOL131088:UOL131100 UYH131088:UYH131100 VID131088:VID131100 VRZ131088:VRZ131100 WBV131088:WBV131100 WLR131088:WLR131100 WVN131088:WVN131100 F196624:F196636 JB196624:JB196636 SX196624:SX196636 ACT196624:ACT196636 AMP196624:AMP196636 AWL196624:AWL196636 BGH196624:BGH196636 BQD196624:BQD196636 BZZ196624:BZZ196636 CJV196624:CJV196636 CTR196624:CTR196636 DDN196624:DDN196636 DNJ196624:DNJ196636 DXF196624:DXF196636 EHB196624:EHB196636 EQX196624:EQX196636 FAT196624:FAT196636 FKP196624:FKP196636 FUL196624:FUL196636 GEH196624:GEH196636 GOD196624:GOD196636 GXZ196624:GXZ196636 HHV196624:HHV196636 HRR196624:HRR196636 IBN196624:IBN196636 ILJ196624:ILJ196636 IVF196624:IVF196636 JFB196624:JFB196636 JOX196624:JOX196636 JYT196624:JYT196636 KIP196624:KIP196636 KSL196624:KSL196636 LCH196624:LCH196636 LMD196624:LMD196636 LVZ196624:LVZ196636 MFV196624:MFV196636 MPR196624:MPR196636 MZN196624:MZN196636 NJJ196624:NJJ196636 NTF196624:NTF196636 ODB196624:ODB196636 OMX196624:OMX196636 OWT196624:OWT196636 PGP196624:PGP196636 PQL196624:PQL196636 QAH196624:QAH196636 QKD196624:QKD196636 QTZ196624:QTZ196636 RDV196624:RDV196636 RNR196624:RNR196636 RXN196624:RXN196636 SHJ196624:SHJ196636 SRF196624:SRF196636 TBB196624:TBB196636 TKX196624:TKX196636 TUT196624:TUT196636 UEP196624:UEP196636 UOL196624:UOL196636 UYH196624:UYH196636 VID196624:VID196636 VRZ196624:VRZ196636 WBV196624:WBV196636 WLR196624:WLR196636 WVN196624:WVN196636 F262160:F262172 JB262160:JB262172 SX262160:SX262172 ACT262160:ACT262172 AMP262160:AMP262172 AWL262160:AWL262172 BGH262160:BGH262172 BQD262160:BQD262172 BZZ262160:BZZ262172 CJV262160:CJV262172 CTR262160:CTR262172 DDN262160:DDN262172 DNJ262160:DNJ262172 DXF262160:DXF262172 EHB262160:EHB262172 EQX262160:EQX262172 FAT262160:FAT262172 FKP262160:FKP262172 FUL262160:FUL262172 GEH262160:GEH262172 GOD262160:GOD262172 GXZ262160:GXZ262172 HHV262160:HHV262172 HRR262160:HRR262172 IBN262160:IBN262172 ILJ262160:ILJ262172 IVF262160:IVF262172 JFB262160:JFB262172 JOX262160:JOX262172 JYT262160:JYT262172 KIP262160:KIP262172 KSL262160:KSL262172 LCH262160:LCH262172 LMD262160:LMD262172 LVZ262160:LVZ262172 MFV262160:MFV262172 MPR262160:MPR262172 MZN262160:MZN262172 NJJ262160:NJJ262172 NTF262160:NTF262172 ODB262160:ODB262172 OMX262160:OMX262172 OWT262160:OWT262172 PGP262160:PGP262172 PQL262160:PQL262172 QAH262160:QAH262172 QKD262160:QKD262172 QTZ262160:QTZ262172 RDV262160:RDV262172 RNR262160:RNR262172 RXN262160:RXN262172 SHJ262160:SHJ262172 SRF262160:SRF262172 TBB262160:TBB262172 TKX262160:TKX262172 TUT262160:TUT262172 UEP262160:UEP262172 UOL262160:UOL262172 UYH262160:UYH262172 VID262160:VID262172 VRZ262160:VRZ262172 WBV262160:WBV262172 WLR262160:WLR262172 WVN262160:WVN262172 F327696:F327708 JB327696:JB327708 SX327696:SX327708 ACT327696:ACT327708 AMP327696:AMP327708 AWL327696:AWL327708 BGH327696:BGH327708 BQD327696:BQD327708 BZZ327696:BZZ327708 CJV327696:CJV327708 CTR327696:CTR327708 DDN327696:DDN327708 DNJ327696:DNJ327708 DXF327696:DXF327708 EHB327696:EHB327708 EQX327696:EQX327708 FAT327696:FAT327708 FKP327696:FKP327708 FUL327696:FUL327708 GEH327696:GEH327708 GOD327696:GOD327708 GXZ327696:GXZ327708 HHV327696:HHV327708 HRR327696:HRR327708 IBN327696:IBN327708 ILJ327696:ILJ327708 IVF327696:IVF327708 JFB327696:JFB327708 JOX327696:JOX327708 JYT327696:JYT327708 KIP327696:KIP327708 KSL327696:KSL327708 LCH327696:LCH327708 LMD327696:LMD327708 LVZ327696:LVZ327708 MFV327696:MFV327708 MPR327696:MPR327708 MZN327696:MZN327708 NJJ327696:NJJ327708 NTF327696:NTF327708 ODB327696:ODB327708 OMX327696:OMX327708 OWT327696:OWT327708 PGP327696:PGP327708 PQL327696:PQL327708 QAH327696:QAH327708 QKD327696:QKD327708 QTZ327696:QTZ327708 RDV327696:RDV327708 RNR327696:RNR327708 RXN327696:RXN327708 SHJ327696:SHJ327708 SRF327696:SRF327708 TBB327696:TBB327708 TKX327696:TKX327708 TUT327696:TUT327708 UEP327696:UEP327708 UOL327696:UOL327708 UYH327696:UYH327708 VID327696:VID327708 VRZ327696:VRZ327708 WBV327696:WBV327708 WLR327696:WLR327708 WVN327696:WVN327708 F393232:F393244 JB393232:JB393244 SX393232:SX393244 ACT393232:ACT393244 AMP393232:AMP393244 AWL393232:AWL393244 BGH393232:BGH393244 BQD393232:BQD393244 BZZ393232:BZZ393244 CJV393232:CJV393244 CTR393232:CTR393244 DDN393232:DDN393244 DNJ393232:DNJ393244 DXF393232:DXF393244 EHB393232:EHB393244 EQX393232:EQX393244 FAT393232:FAT393244 FKP393232:FKP393244 FUL393232:FUL393244 GEH393232:GEH393244 GOD393232:GOD393244 GXZ393232:GXZ393244 HHV393232:HHV393244 HRR393232:HRR393244 IBN393232:IBN393244 ILJ393232:ILJ393244 IVF393232:IVF393244 JFB393232:JFB393244 JOX393232:JOX393244 JYT393232:JYT393244 KIP393232:KIP393244 KSL393232:KSL393244 LCH393232:LCH393244 LMD393232:LMD393244 LVZ393232:LVZ393244 MFV393232:MFV393244 MPR393232:MPR393244 MZN393232:MZN393244 NJJ393232:NJJ393244 NTF393232:NTF393244 ODB393232:ODB393244 OMX393232:OMX393244 OWT393232:OWT393244 PGP393232:PGP393244 PQL393232:PQL393244 QAH393232:QAH393244 QKD393232:QKD393244 QTZ393232:QTZ393244 RDV393232:RDV393244 RNR393232:RNR393244 RXN393232:RXN393244 SHJ393232:SHJ393244 SRF393232:SRF393244 TBB393232:TBB393244 TKX393232:TKX393244 TUT393232:TUT393244 UEP393232:UEP393244 UOL393232:UOL393244 UYH393232:UYH393244 VID393232:VID393244 VRZ393232:VRZ393244 WBV393232:WBV393244 WLR393232:WLR393244 WVN393232:WVN393244 F458768:F458780 JB458768:JB458780 SX458768:SX458780 ACT458768:ACT458780 AMP458768:AMP458780 AWL458768:AWL458780 BGH458768:BGH458780 BQD458768:BQD458780 BZZ458768:BZZ458780 CJV458768:CJV458780 CTR458768:CTR458780 DDN458768:DDN458780 DNJ458768:DNJ458780 DXF458768:DXF458780 EHB458768:EHB458780 EQX458768:EQX458780 FAT458768:FAT458780 FKP458768:FKP458780 FUL458768:FUL458780 GEH458768:GEH458780 GOD458768:GOD458780 GXZ458768:GXZ458780 HHV458768:HHV458780 HRR458768:HRR458780 IBN458768:IBN458780 ILJ458768:ILJ458780 IVF458768:IVF458780 JFB458768:JFB458780 JOX458768:JOX458780 JYT458768:JYT458780 KIP458768:KIP458780 KSL458768:KSL458780 LCH458768:LCH458780 LMD458768:LMD458780 LVZ458768:LVZ458780 MFV458768:MFV458780 MPR458768:MPR458780 MZN458768:MZN458780 NJJ458768:NJJ458780 NTF458768:NTF458780 ODB458768:ODB458780 OMX458768:OMX458780 OWT458768:OWT458780 PGP458768:PGP458780 PQL458768:PQL458780 QAH458768:QAH458780 QKD458768:QKD458780 QTZ458768:QTZ458780 RDV458768:RDV458780 RNR458768:RNR458780 RXN458768:RXN458780 SHJ458768:SHJ458780 SRF458768:SRF458780 TBB458768:TBB458780 TKX458768:TKX458780 TUT458768:TUT458780 UEP458768:UEP458780 UOL458768:UOL458780 UYH458768:UYH458780 VID458768:VID458780 VRZ458768:VRZ458780 WBV458768:WBV458780 WLR458768:WLR458780 WVN458768:WVN458780 F524304:F524316 JB524304:JB524316 SX524304:SX524316 ACT524304:ACT524316 AMP524304:AMP524316 AWL524304:AWL524316 BGH524304:BGH524316 BQD524304:BQD524316 BZZ524304:BZZ524316 CJV524304:CJV524316 CTR524304:CTR524316 DDN524304:DDN524316 DNJ524304:DNJ524316 DXF524304:DXF524316 EHB524304:EHB524316 EQX524304:EQX524316 FAT524304:FAT524316 FKP524304:FKP524316 FUL524304:FUL524316 GEH524304:GEH524316 GOD524304:GOD524316 GXZ524304:GXZ524316 HHV524304:HHV524316 HRR524304:HRR524316 IBN524304:IBN524316 ILJ524304:ILJ524316 IVF524304:IVF524316 JFB524304:JFB524316 JOX524304:JOX524316 JYT524304:JYT524316 KIP524304:KIP524316 KSL524304:KSL524316 LCH524304:LCH524316 LMD524304:LMD524316 LVZ524304:LVZ524316 MFV524304:MFV524316 MPR524304:MPR524316 MZN524304:MZN524316 NJJ524304:NJJ524316 NTF524304:NTF524316 ODB524304:ODB524316 OMX524304:OMX524316 OWT524304:OWT524316 PGP524304:PGP524316 PQL524304:PQL524316 QAH524304:QAH524316 QKD524304:QKD524316 QTZ524304:QTZ524316 RDV524304:RDV524316 RNR524304:RNR524316 RXN524304:RXN524316 SHJ524304:SHJ524316 SRF524304:SRF524316 TBB524304:TBB524316 TKX524304:TKX524316 TUT524304:TUT524316 UEP524304:UEP524316 UOL524304:UOL524316 UYH524304:UYH524316 VID524304:VID524316 VRZ524304:VRZ524316 WBV524304:WBV524316 WLR524304:WLR524316 WVN524304:WVN524316 F589840:F589852 JB589840:JB589852 SX589840:SX589852 ACT589840:ACT589852 AMP589840:AMP589852 AWL589840:AWL589852 BGH589840:BGH589852 BQD589840:BQD589852 BZZ589840:BZZ589852 CJV589840:CJV589852 CTR589840:CTR589852 DDN589840:DDN589852 DNJ589840:DNJ589852 DXF589840:DXF589852 EHB589840:EHB589852 EQX589840:EQX589852 FAT589840:FAT589852 FKP589840:FKP589852 FUL589840:FUL589852 GEH589840:GEH589852 GOD589840:GOD589852 GXZ589840:GXZ589852 HHV589840:HHV589852 HRR589840:HRR589852 IBN589840:IBN589852 ILJ589840:ILJ589852 IVF589840:IVF589852 JFB589840:JFB589852 JOX589840:JOX589852 JYT589840:JYT589852 KIP589840:KIP589852 KSL589840:KSL589852 LCH589840:LCH589852 LMD589840:LMD589852 LVZ589840:LVZ589852 MFV589840:MFV589852 MPR589840:MPR589852 MZN589840:MZN589852 NJJ589840:NJJ589852 NTF589840:NTF589852 ODB589840:ODB589852 OMX589840:OMX589852 OWT589840:OWT589852 PGP589840:PGP589852 PQL589840:PQL589852 QAH589840:QAH589852 QKD589840:QKD589852 QTZ589840:QTZ589852 RDV589840:RDV589852 RNR589840:RNR589852 RXN589840:RXN589852 SHJ589840:SHJ589852 SRF589840:SRF589852 TBB589840:TBB589852 TKX589840:TKX589852 TUT589840:TUT589852 UEP589840:UEP589852 UOL589840:UOL589852 UYH589840:UYH589852 VID589840:VID589852 VRZ589840:VRZ589852 WBV589840:WBV589852 WLR589840:WLR589852 WVN589840:WVN589852 F655376:F655388 JB655376:JB655388 SX655376:SX655388 ACT655376:ACT655388 AMP655376:AMP655388 AWL655376:AWL655388 BGH655376:BGH655388 BQD655376:BQD655388 BZZ655376:BZZ655388 CJV655376:CJV655388 CTR655376:CTR655388 DDN655376:DDN655388 DNJ655376:DNJ655388 DXF655376:DXF655388 EHB655376:EHB655388 EQX655376:EQX655388 FAT655376:FAT655388 FKP655376:FKP655388 FUL655376:FUL655388 GEH655376:GEH655388 GOD655376:GOD655388 GXZ655376:GXZ655388 HHV655376:HHV655388 HRR655376:HRR655388 IBN655376:IBN655388 ILJ655376:ILJ655388 IVF655376:IVF655388 JFB655376:JFB655388 JOX655376:JOX655388 JYT655376:JYT655388 KIP655376:KIP655388 KSL655376:KSL655388 LCH655376:LCH655388 LMD655376:LMD655388 LVZ655376:LVZ655388 MFV655376:MFV655388 MPR655376:MPR655388 MZN655376:MZN655388 NJJ655376:NJJ655388 NTF655376:NTF655388 ODB655376:ODB655388 OMX655376:OMX655388 OWT655376:OWT655388 PGP655376:PGP655388 PQL655376:PQL655388 QAH655376:QAH655388 QKD655376:QKD655388 QTZ655376:QTZ655388 RDV655376:RDV655388 RNR655376:RNR655388 RXN655376:RXN655388 SHJ655376:SHJ655388 SRF655376:SRF655388 TBB655376:TBB655388 TKX655376:TKX655388 TUT655376:TUT655388 UEP655376:UEP655388 UOL655376:UOL655388 UYH655376:UYH655388 VID655376:VID655388 VRZ655376:VRZ655388 WBV655376:WBV655388 WLR655376:WLR655388 WVN655376:WVN655388 F720912:F720924 JB720912:JB720924 SX720912:SX720924 ACT720912:ACT720924 AMP720912:AMP720924 AWL720912:AWL720924 BGH720912:BGH720924 BQD720912:BQD720924 BZZ720912:BZZ720924 CJV720912:CJV720924 CTR720912:CTR720924 DDN720912:DDN720924 DNJ720912:DNJ720924 DXF720912:DXF720924 EHB720912:EHB720924 EQX720912:EQX720924 FAT720912:FAT720924 FKP720912:FKP720924 FUL720912:FUL720924 GEH720912:GEH720924 GOD720912:GOD720924 GXZ720912:GXZ720924 HHV720912:HHV720924 HRR720912:HRR720924 IBN720912:IBN720924 ILJ720912:ILJ720924 IVF720912:IVF720924 JFB720912:JFB720924 JOX720912:JOX720924 JYT720912:JYT720924 KIP720912:KIP720924 KSL720912:KSL720924 LCH720912:LCH720924 LMD720912:LMD720924 LVZ720912:LVZ720924 MFV720912:MFV720924 MPR720912:MPR720924 MZN720912:MZN720924 NJJ720912:NJJ720924 NTF720912:NTF720924 ODB720912:ODB720924 OMX720912:OMX720924 OWT720912:OWT720924 PGP720912:PGP720924 PQL720912:PQL720924 QAH720912:QAH720924 QKD720912:QKD720924 QTZ720912:QTZ720924 RDV720912:RDV720924 RNR720912:RNR720924 RXN720912:RXN720924 SHJ720912:SHJ720924 SRF720912:SRF720924 TBB720912:TBB720924 TKX720912:TKX720924 TUT720912:TUT720924 UEP720912:UEP720924 UOL720912:UOL720924 UYH720912:UYH720924 VID720912:VID720924 VRZ720912:VRZ720924 WBV720912:WBV720924 WLR720912:WLR720924 WVN720912:WVN720924 F786448:F786460 JB786448:JB786460 SX786448:SX786460 ACT786448:ACT786460 AMP786448:AMP786460 AWL786448:AWL786460 BGH786448:BGH786460 BQD786448:BQD786460 BZZ786448:BZZ786460 CJV786448:CJV786460 CTR786448:CTR786460 DDN786448:DDN786460 DNJ786448:DNJ786460 DXF786448:DXF786460 EHB786448:EHB786460 EQX786448:EQX786460 FAT786448:FAT786460 FKP786448:FKP786460 FUL786448:FUL786460 GEH786448:GEH786460 GOD786448:GOD786460 GXZ786448:GXZ786460 HHV786448:HHV786460 HRR786448:HRR786460 IBN786448:IBN786460 ILJ786448:ILJ786460 IVF786448:IVF786460 JFB786448:JFB786460 JOX786448:JOX786460 JYT786448:JYT786460 KIP786448:KIP786460 KSL786448:KSL786460 LCH786448:LCH786460 LMD786448:LMD786460 LVZ786448:LVZ786460 MFV786448:MFV786460 MPR786448:MPR786460 MZN786448:MZN786460 NJJ786448:NJJ786460 NTF786448:NTF786460 ODB786448:ODB786460 OMX786448:OMX786460 OWT786448:OWT786460 PGP786448:PGP786460 PQL786448:PQL786460 QAH786448:QAH786460 QKD786448:QKD786460 QTZ786448:QTZ786460 RDV786448:RDV786460 RNR786448:RNR786460 RXN786448:RXN786460 SHJ786448:SHJ786460 SRF786448:SRF786460 TBB786448:TBB786460 TKX786448:TKX786460 TUT786448:TUT786460 UEP786448:UEP786460 UOL786448:UOL786460 UYH786448:UYH786460 VID786448:VID786460 VRZ786448:VRZ786460 WBV786448:WBV786460 WLR786448:WLR786460 WVN786448:WVN786460 F851984:F851996 JB851984:JB851996 SX851984:SX851996 ACT851984:ACT851996 AMP851984:AMP851996 AWL851984:AWL851996 BGH851984:BGH851996 BQD851984:BQD851996 BZZ851984:BZZ851996 CJV851984:CJV851996 CTR851984:CTR851996 DDN851984:DDN851996 DNJ851984:DNJ851996 DXF851984:DXF851996 EHB851984:EHB851996 EQX851984:EQX851996 FAT851984:FAT851996 FKP851984:FKP851996 FUL851984:FUL851996 GEH851984:GEH851996 GOD851984:GOD851996 GXZ851984:GXZ851996 HHV851984:HHV851996 HRR851984:HRR851996 IBN851984:IBN851996 ILJ851984:ILJ851996 IVF851984:IVF851996 JFB851984:JFB851996 JOX851984:JOX851996 JYT851984:JYT851996 KIP851984:KIP851996 KSL851984:KSL851996 LCH851984:LCH851996 LMD851984:LMD851996 LVZ851984:LVZ851996 MFV851984:MFV851996 MPR851984:MPR851996 MZN851984:MZN851996 NJJ851984:NJJ851996 NTF851984:NTF851996 ODB851984:ODB851996 OMX851984:OMX851996 OWT851984:OWT851996 PGP851984:PGP851996 PQL851984:PQL851996 QAH851984:QAH851996 QKD851984:QKD851996 QTZ851984:QTZ851996 RDV851984:RDV851996 RNR851984:RNR851996 RXN851984:RXN851996 SHJ851984:SHJ851996 SRF851984:SRF851996 TBB851984:TBB851996 TKX851984:TKX851996 TUT851984:TUT851996 UEP851984:UEP851996 UOL851984:UOL851996 UYH851984:UYH851996 VID851984:VID851996 VRZ851984:VRZ851996 WBV851984:WBV851996 WLR851984:WLR851996 WVN851984:WVN851996 F917520:F917532 JB917520:JB917532 SX917520:SX917532 ACT917520:ACT917532 AMP917520:AMP917532 AWL917520:AWL917532 BGH917520:BGH917532 BQD917520:BQD917532 BZZ917520:BZZ917532 CJV917520:CJV917532 CTR917520:CTR917532 DDN917520:DDN917532 DNJ917520:DNJ917532 DXF917520:DXF917532 EHB917520:EHB917532 EQX917520:EQX917532 FAT917520:FAT917532 FKP917520:FKP917532 FUL917520:FUL917532 GEH917520:GEH917532 GOD917520:GOD917532 GXZ917520:GXZ917532 HHV917520:HHV917532 HRR917520:HRR917532 IBN917520:IBN917532 ILJ917520:ILJ917532 IVF917520:IVF917532 JFB917520:JFB917532 JOX917520:JOX917532 JYT917520:JYT917532 KIP917520:KIP917532 KSL917520:KSL917532 LCH917520:LCH917532 LMD917520:LMD917532 LVZ917520:LVZ917532 MFV917520:MFV917532 MPR917520:MPR917532 MZN917520:MZN917532 NJJ917520:NJJ917532 NTF917520:NTF917532 ODB917520:ODB917532 OMX917520:OMX917532 OWT917520:OWT917532 PGP917520:PGP917532 PQL917520:PQL917532 QAH917520:QAH917532 QKD917520:QKD917532 QTZ917520:QTZ917532 RDV917520:RDV917532 RNR917520:RNR917532 RXN917520:RXN917532 SHJ917520:SHJ917532 SRF917520:SRF917532 TBB917520:TBB917532 TKX917520:TKX917532 TUT917520:TUT917532 UEP917520:UEP917532 UOL917520:UOL917532 UYH917520:UYH917532 VID917520:VID917532 VRZ917520:VRZ917532 WBV917520:WBV917532 WLR917520:WLR917532 WVN917520:WVN917532 F983056:F983068 JB983056:JB983068 SX983056:SX983068 ACT983056:ACT983068 AMP983056:AMP983068 AWL983056:AWL983068 BGH983056:BGH983068 BQD983056:BQD983068 BZZ983056:BZZ983068 CJV983056:CJV983068 CTR983056:CTR983068 DDN983056:DDN983068 DNJ983056:DNJ983068 DXF983056:DXF983068 EHB983056:EHB983068 EQX983056:EQX983068 FAT983056:FAT983068 FKP983056:FKP983068 FUL983056:FUL983068 GEH983056:GEH983068 GOD983056:GOD983068 GXZ983056:GXZ983068 HHV983056:HHV983068 HRR983056:HRR983068 IBN983056:IBN983068 ILJ983056:ILJ983068 IVF983056:IVF983068 JFB983056:JFB983068 JOX983056:JOX983068 JYT983056:JYT983068 KIP983056:KIP983068 KSL983056:KSL983068 LCH983056:LCH983068 LMD983056:LMD983068 LVZ983056:LVZ983068 MFV983056:MFV983068 MPR983056:MPR983068 MZN983056:MZN983068 NJJ983056:NJJ983068 NTF983056:NTF983068 ODB983056:ODB983068 OMX983056:OMX983068 OWT983056:OWT983068 PGP983056:PGP983068 PQL983056:PQL983068 QAH983056:QAH983068 QKD983056:QKD983068 QTZ983056:QTZ983068 RDV983056:RDV983068 RNR983056:RNR983068 RXN983056:RXN983068 SHJ983056:SHJ983068 SRF983056:SRF983068 TBB983056:TBB983068 TKX983056:TKX983068 TUT983056:TUT983068 UEP983056:UEP983068 UOL983056:UOL983068 UYH983056:UYH983068 VID983056:VID983068 VRZ983056:VRZ983068 WBV983056:WBV983068 WLR983056:WLR983068 WVN983056:WVN983068" xr:uid="{4F9F9553-7F32-42CB-9D7D-C9BAF3B85099}">
      <formula1>$H$48:$H$52</formula1>
    </dataValidation>
    <dataValidation type="list" allowBlank="1" showInputMessage="1" showErrorMessage="1" sqref="G16:G28 JC16:JC28 SY16:SY28 ACU16:ACU28 AMQ16:AMQ28 AWM16:AWM28 BGI16:BGI28 BQE16:BQE28 CAA16:CAA28 CJW16:CJW28 CTS16:CTS28 DDO16:DDO28 DNK16:DNK28 DXG16:DXG28 EHC16:EHC28 EQY16:EQY28 FAU16:FAU28 FKQ16:FKQ28 FUM16:FUM28 GEI16:GEI28 GOE16:GOE28 GYA16:GYA28 HHW16:HHW28 HRS16:HRS28 IBO16:IBO28 ILK16:ILK28 IVG16:IVG28 JFC16:JFC28 JOY16:JOY28 JYU16:JYU28 KIQ16:KIQ28 KSM16:KSM28 LCI16:LCI28 LME16:LME28 LWA16:LWA28 MFW16:MFW28 MPS16:MPS28 MZO16:MZO28 NJK16:NJK28 NTG16:NTG28 ODC16:ODC28 OMY16:OMY28 OWU16:OWU28 PGQ16:PGQ28 PQM16:PQM28 QAI16:QAI28 QKE16:QKE28 QUA16:QUA28 RDW16:RDW28 RNS16:RNS28 RXO16:RXO28 SHK16:SHK28 SRG16:SRG28 TBC16:TBC28 TKY16:TKY28 TUU16:TUU28 UEQ16:UEQ28 UOM16:UOM28 UYI16:UYI28 VIE16:VIE28 VSA16:VSA28 WBW16:WBW28 WLS16:WLS28 WVO16:WVO28 G65552:G65564 JC65552:JC65564 SY65552:SY65564 ACU65552:ACU65564 AMQ65552:AMQ65564 AWM65552:AWM65564 BGI65552:BGI65564 BQE65552:BQE65564 CAA65552:CAA65564 CJW65552:CJW65564 CTS65552:CTS65564 DDO65552:DDO65564 DNK65552:DNK65564 DXG65552:DXG65564 EHC65552:EHC65564 EQY65552:EQY65564 FAU65552:FAU65564 FKQ65552:FKQ65564 FUM65552:FUM65564 GEI65552:GEI65564 GOE65552:GOE65564 GYA65552:GYA65564 HHW65552:HHW65564 HRS65552:HRS65564 IBO65552:IBO65564 ILK65552:ILK65564 IVG65552:IVG65564 JFC65552:JFC65564 JOY65552:JOY65564 JYU65552:JYU65564 KIQ65552:KIQ65564 KSM65552:KSM65564 LCI65552:LCI65564 LME65552:LME65564 LWA65552:LWA65564 MFW65552:MFW65564 MPS65552:MPS65564 MZO65552:MZO65564 NJK65552:NJK65564 NTG65552:NTG65564 ODC65552:ODC65564 OMY65552:OMY65564 OWU65552:OWU65564 PGQ65552:PGQ65564 PQM65552:PQM65564 QAI65552:QAI65564 QKE65552:QKE65564 QUA65552:QUA65564 RDW65552:RDW65564 RNS65552:RNS65564 RXO65552:RXO65564 SHK65552:SHK65564 SRG65552:SRG65564 TBC65552:TBC65564 TKY65552:TKY65564 TUU65552:TUU65564 UEQ65552:UEQ65564 UOM65552:UOM65564 UYI65552:UYI65564 VIE65552:VIE65564 VSA65552:VSA65564 WBW65552:WBW65564 WLS65552:WLS65564 WVO65552:WVO65564 G131088:G131100 JC131088:JC131100 SY131088:SY131100 ACU131088:ACU131100 AMQ131088:AMQ131100 AWM131088:AWM131100 BGI131088:BGI131100 BQE131088:BQE131100 CAA131088:CAA131100 CJW131088:CJW131100 CTS131088:CTS131100 DDO131088:DDO131100 DNK131088:DNK131100 DXG131088:DXG131100 EHC131088:EHC131100 EQY131088:EQY131100 FAU131088:FAU131100 FKQ131088:FKQ131100 FUM131088:FUM131100 GEI131088:GEI131100 GOE131088:GOE131100 GYA131088:GYA131100 HHW131088:HHW131100 HRS131088:HRS131100 IBO131088:IBO131100 ILK131088:ILK131100 IVG131088:IVG131100 JFC131088:JFC131100 JOY131088:JOY131100 JYU131088:JYU131100 KIQ131088:KIQ131100 KSM131088:KSM131100 LCI131088:LCI131100 LME131088:LME131100 LWA131088:LWA131100 MFW131088:MFW131100 MPS131088:MPS131100 MZO131088:MZO131100 NJK131088:NJK131100 NTG131088:NTG131100 ODC131088:ODC131100 OMY131088:OMY131100 OWU131088:OWU131100 PGQ131088:PGQ131100 PQM131088:PQM131100 QAI131088:QAI131100 QKE131088:QKE131100 QUA131088:QUA131100 RDW131088:RDW131100 RNS131088:RNS131100 RXO131088:RXO131100 SHK131088:SHK131100 SRG131088:SRG131100 TBC131088:TBC131100 TKY131088:TKY131100 TUU131088:TUU131100 UEQ131088:UEQ131100 UOM131088:UOM131100 UYI131088:UYI131100 VIE131088:VIE131100 VSA131088:VSA131100 WBW131088:WBW131100 WLS131088:WLS131100 WVO131088:WVO131100 G196624:G196636 JC196624:JC196636 SY196624:SY196636 ACU196624:ACU196636 AMQ196624:AMQ196636 AWM196624:AWM196636 BGI196624:BGI196636 BQE196624:BQE196636 CAA196624:CAA196636 CJW196624:CJW196636 CTS196624:CTS196636 DDO196624:DDO196636 DNK196624:DNK196636 DXG196624:DXG196636 EHC196624:EHC196636 EQY196624:EQY196636 FAU196624:FAU196636 FKQ196624:FKQ196636 FUM196624:FUM196636 GEI196624:GEI196636 GOE196624:GOE196636 GYA196624:GYA196636 HHW196624:HHW196636 HRS196624:HRS196636 IBO196624:IBO196636 ILK196624:ILK196636 IVG196624:IVG196636 JFC196624:JFC196636 JOY196624:JOY196636 JYU196624:JYU196636 KIQ196624:KIQ196636 KSM196624:KSM196636 LCI196624:LCI196636 LME196624:LME196636 LWA196624:LWA196636 MFW196624:MFW196636 MPS196624:MPS196636 MZO196624:MZO196636 NJK196624:NJK196636 NTG196624:NTG196636 ODC196624:ODC196636 OMY196624:OMY196636 OWU196624:OWU196636 PGQ196624:PGQ196636 PQM196624:PQM196636 QAI196624:QAI196636 QKE196624:QKE196636 QUA196624:QUA196636 RDW196624:RDW196636 RNS196624:RNS196636 RXO196624:RXO196636 SHK196624:SHK196636 SRG196624:SRG196636 TBC196624:TBC196636 TKY196624:TKY196636 TUU196624:TUU196636 UEQ196624:UEQ196636 UOM196624:UOM196636 UYI196624:UYI196636 VIE196624:VIE196636 VSA196624:VSA196636 WBW196624:WBW196636 WLS196624:WLS196636 WVO196624:WVO196636 G262160:G262172 JC262160:JC262172 SY262160:SY262172 ACU262160:ACU262172 AMQ262160:AMQ262172 AWM262160:AWM262172 BGI262160:BGI262172 BQE262160:BQE262172 CAA262160:CAA262172 CJW262160:CJW262172 CTS262160:CTS262172 DDO262160:DDO262172 DNK262160:DNK262172 DXG262160:DXG262172 EHC262160:EHC262172 EQY262160:EQY262172 FAU262160:FAU262172 FKQ262160:FKQ262172 FUM262160:FUM262172 GEI262160:GEI262172 GOE262160:GOE262172 GYA262160:GYA262172 HHW262160:HHW262172 HRS262160:HRS262172 IBO262160:IBO262172 ILK262160:ILK262172 IVG262160:IVG262172 JFC262160:JFC262172 JOY262160:JOY262172 JYU262160:JYU262172 KIQ262160:KIQ262172 KSM262160:KSM262172 LCI262160:LCI262172 LME262160:LME262172 LWA262160:LWA262172 MFW262160:MFW262172 MPS262160:MPS262172 MZO262160:MZO262172 NJK262160:NJK262172 NTG262160:NTG262172 ODC262160:ODC262172 OMY262160:OMY262172 OWU262160:OWU262172 PGQ262160:PGQ262172 PQM262160:PQM262172 QAI262160:QAI262172 QKE262160:QKE262172 QUA262160:QUA262172 RDW262160:RDW262172 RNS262160:RNS262172 RXO262160:RXO262172 SHK262160:SHK262172 SRG262160:SRG262172 TBC262160:TBC262172 TKY262160:TKY262172 TUU262160:TUU262172 UEQ262160:UEQ262172 UOM262160:UOM262172 UYI262160:UYI262172 VIE262160:VIE262172 VSA262160:VSA262172 WBW262160:WBW262172 WLS262160:WLS262172 WVO262160:WVO262172 G327696:G327708 JC327696:JC327708 SY327696:SY327708 ACU327696:ACU327708 AMQ327696:AMQ327708 AWM327696:AWM327708 BGI327696:BGI327708 BQE327696:BQE327708 CAA327696:CAA327708 CJW327696:CJW327708 CTS327696:CTS327708 DDO327696:DDO327708 DNK327696:DNK327708 DXG327696:DXG327708 EHC327696:EHC327708 EQY327696:EQY327708 FAU327696:FAU327708 FKQ327696:FKQ327708 FUM327696:FUM327708 GEI327696:GEI327708 GOE327696:GOE327708 GYA327696:GYA327708 HHW327696:HHW327708 HRS327696:HRS327708 IBO327696:IBO327708 ILK327696:ILK327708 IVG327696:IVG327708 JFC327696:JFC327708 JOY327696:JOY327708 JYU327696:JYU327708 KIQ327696:KIQ327708 KSM327696:KSM327708 LCI327696:LCI327708 LME327696:LME327708 LWA327696:LWA327708 MFW327696:MFW327708 MPS327696:MPS327708 MZO327696:MZO327708 NJK327696:NJK327708 NTG327696:NTG327708 ODC327696:ODC327708 OMY327696:OMY327708 OWU327696:OWU327708 PGQ327696:PGQ327708 PQM327696:PQM327708 QAI327696:QAI327708 QKE327696:QKE327708 QUA327696:QUA327708 RDW327696:RDW327708 RNS327696:RNS327708 RXO327696:RXO327708 SHK327696:SHK327708 SRG327696:SRG327708 TBC327696:TBC327708 TKY327696:TKY327708 TUU327696:TUU327708 UEQ327696:UEQ327708 UOM327696:UOM327708 UYI327696:UYI327708 VIE327696:VIE327708 VSA327696:VSA327708 WBW327696:WBW327708 WLS327696:WLS327708 WVO327696:WVO327708 G393232:G393244 JC393232:JC393244 SY393232:SY393244 ACU393232:ACU393244 AMQ393232:AMQ393244 AWM393232:AWM393244 BGI393232:BGI393244 BQE393232:BQE393244 CAA393232:CAA393244 CJW393232:CJW393244 CTS393232:CTS393244 DDO393232:DDO393244 DNK393232:DNK393244 DXG393232:DXG393244 EHC393232:EHC393244 EQY393232:EQY393244 FAU393232:FAU393244 FKQ393232:FKQ393244 FUM393232:FUM393244 GEI393232:GEI393244 GOE393232:GOE393244 GYA393232:GYA393244 HHW393232:HHW393244 HRS393232:HRS393244 IBO393232:IBO393244 ILK393232:ILK393244 IVG393232:IVG393244 JFC393232:JFC393244 JOY393232:JOY393244 JYU393232:JYU393244 KIQ393232:KIQ393244 KSM393232:KSM393244 LCI393232:LCI393244 LME393232:LME393244 LWA393232:LWA393244 MFW393232:MFW393244 MPS393232:MPS393244 MZO393232:MZO393244 NJK393232:NJK393244 NTG393232:NTG393244 ODC393232:ODC393244 OMY393232:OMY393244 OWU393232:OWU393244 PGQ393232:PGQ393244 PQM393232:PQM393244 QAI393232:QAI393244 QKE393232:QKE393244 QUA393232:QUA393244 RDW393232:RDW393244 RNS393232:RNS393244 RXO393232:RXO393244 SHK393232:SHK393244 SRG393232:SRG393244 TBC393232:TBC393244 TKY393232:TKY393244 TUU393232:TUU393244 UEQ393232:UEQ393244 UOM393232:UOM393244 UYI393232:UYI393244 VIE393232:VIE393244 VSA393232:VSA393244 WBW393232:WBW393244 WLS393232:WLS393244 WVO393232:WVO393244 G458768:G458780 JC458768:JC458780 SY458768:SY458780 ACU458768:ACU458780 AMQ458768:AMQ458780 AWM458768:AWM458780 BGI458768:BGI458780 BQE458768:BQE458780 CAA458768:CAA458780 CJW458768:CJW458780 CTS458768:CTS458780 DDO458768:DDO458780 DNK458768:DNK458780 DXG458768:DXG458780 EHC458768:EHC458780 EQY458768:EQY458780 FAU458768:FAU458780 FKQ458768:FKQ458780 FUM458768:FUM458780 GEI458768:GEI458780 GOE458768:GOE458780 GYA458768:GYA458780 HHW458768:HHW458780 HRS458768:HRS458780 IBO458768:IBO458780 ILK458768:ILK458780 IVG458768:IVG458780 JFC458768:JFC458780 JOY458768:JOY458780 JYU458768:JYU458780 KIQ458768:KIQ458780 KSM458768:KSM458780 LCI458768:LCI458780 LME458768:LME458780 LWA458768:LWA458780 MFW458768:MFW458780 MPS458768:MPS458780 MZO458768:MZO458780 NJK458768:NJK458780 NTG458768:NTG458780 ODC458768:ODC458780 OMY458768:OMY458780 OWU458768:OWU458780 PGQ458768:PGQ458780 PQM458768:PQM458780 QAI458768:QAI458780 QKE458768:QKE458780 QUA458768:QUA458780 RDW458768:RDW458780 RNS458768:RNS458780 RXO458768:RXO458780 SHK458768:SHK458780 SRG458768:SRG458780 TBC458768:TBC458780 TKY458768:TKY458780 TUU458768:TUU458780 UEQ458768:UEQ458780 UOM458768:UOM458780 UYI458768:UYI458780 VIE458768:VIE458780 VSA458768:VSA458780 WBW458768:WBW458780 WLS458768:WLS458780 WVO458768:WVO458780 G524304:G524316 JC524304:JC524316 SY524304:SY524316 ACU524304:ACU524316 AMQ524304:AMQ524316 AWM524304:AWM524316 BGI524304:BGI524316 BQE524304:BQE524316 CAA524304:CAA524316 CJW524304:CJW524316 CTS524304:CTS524316 DDO524304:DDO524316 DNK524304:DNK524316 DXG524304:DXG524316 EHC524304:EHC524316 EQY524304:EQY524316 FAU524304:FAU524316 FKQ524304:FKQ524316 FUM524304:FUM524316 GEI524304:GEI524316 GOE524304:GOE524316 GYA524304:GYA524316 HHW524304:HHW524316 HRS524304:HRS524316 IBO524304:IBO524316 ILK524304:ILK524316 IVG524304:IVG524316 JFC524304:JFC524316 JOY524304:JOY524316 JYU524304:JYU524316 KIQ524304:KIQ524316 KSM524304:KSM524316 LCI524304:LCI524316 LME524304:LME524316 LWA524304:LWA524316 MFW524304:MFW524316 MPS524304:MPS524316 MZO524304:MZO524316 NJK524304:NJK524316 NTG524304:NTG524316 ODC524304:ODC524316 OMY524304:OMY524316 OWU524304:OWU524316 PGQ524304:PGQ524316 PQM524304:PQM524316 QAI524304:QAI524316 QKE524304:QKE524316 QUA524304:QUA524316 RDW524304:RDW524316 RNS524304:RNS524316 RXO524304:RXO524316 SHK524304:SHK524316 SRG524304:SRG524316 TBC524304:TBC524316 TKY524304:TKY524316 TUU524304:TUU524316 UEQ524304:UEQ524316 UOM524304:UOM524316 UYI524304:UYI524316 VIE524304:VIE524316 VSA524304:VSA524316 WBW524304:WBW524316 WLS524304:WLS524316 WVO524304:WVO524316 G589840:G589852 JC589840:JC589852 SY589840:SY589852 ACU589840:ACU589852 AMQ589840:AMQ589852 AWM589840:AWM589852 BGI589840:BGI589852 BQE589840:BQE589852 CAA589840:CAA589852 CJW589840:CJW589852 CTS589840:CTS589852 DDO589840:DDO589852 DNK589840:DNK589852 DXG589840:DXG589852 EHC589840:EHC589852 EQY589840:EQY589852 FAU589840:FAU589852 FKQ589840:FKQ589852 FUM589840:FUM589852 GEI589840:GEI589852 GOE589840:GOE589852 GYA589840:GYA589852 HHW589840:HHW589852 HRS589840:HRS589852 IBO589840:IBO589852 ILK589840:ILK589852 IVG589840:IVG589852 JFC589840:JFC589852 JOY589840:JOY589852 JYU589840:JYU589852 KIQ589840:KIQ589852 KSM589840:KSM589852 LCI589840:LCI589852 LME589840:LME589852 LWA589840:LWA589852 MFW589840:MFW589852 MPS589840:MPS589852 MZO589840:MZO589852 NJK589840:NJK589852 NTG589840:NTG589852 ODC589840:ODC589852 OMY589840:OMY589852 OWU589840:OWU589852 PGQ589840:PGQ589852 PQM589840:PQM589852 QAI589840:QAI589852 QKE589840:QKE589852 QUA589840:QUA589852 RDW589840:RDW589852 RNS589840:RNS589852 RXO589840:RXO589852 SHK589840:SHK589852 SRG589840:SRG589852 TBC589840:TBC589852 TKY589840:TKY589852 TUU589840:TUU589852 UEQ589840:UEQ589852 UOM589840:UOM589852 UYI589840:UYI589852 VIE589840:VIE589852 VSA589840:VSA589852 WBW589840:WBW589852 WLS589840:WLS589852 WVO589840:WVO589852 G655376:G655388 JC655376:JC655388 SY655376:SY655388 ACU655376:ACU655388 AMQ655376:AMQ655388 AWM655376:AWM655388 BGI655376:BGI655388 BQE655376:BQE655388 CAA655376:CAA655388 CJW655376:CJW655388 CTS655376:CTS655388 DDO655376:DDO655388 DNK655376:DNK655388 DXG655376:DXG655388 EHC655376:EHC655388 EQY655376:EQY655388 FAU655376:FAU655388 FKQ655376:FKQ655388 FUM655376:FUM655388 GEI655376:GEI655388 GOE655376:GOE655388 GYA655376:GYA655388 HHW655376:HHW655388 HRS655376:HRS655388 IBO655376:IBO655388 ILK655376:ILK655388 IVG655376:IVG655388 JFC655376:JFC655388 JOY655376:JOY655388 JYU655376:JYU655388 KIQ655376:KIQ655388 KSM655376:KSM655388 LCI655376:LCI655388 LME655376:LME655388 LWA655376:LWA655388 MFW655376:MFW655388 MPS655376:MPS655388 MZO655376:MZO655388 NJK655376:NJK655388 NTG655376:NTG655388 ODC655376:ODC655388 OMY655376:OMY655388 OWU655376:OWU655388 PGQ655376:PGQ655388 PQM655376:PQM655388 QAI655376:QAI655388 QKE655376:QKE655388 QUA655376:QUA655388 RDW655376:RDW655388 RNS655376:RNS655388 RXO655376:RXO655388 SHK655376:SHK655388 SRG655376:SRG655388 TBC655376:TBC655388 TKY655376:TKY655388 TUU655376:TUU655388 UEQ655376:UEQ655388 UOM655376:UOM655388 UYI655376:UYI655388 VIE655376:VIE655388 VSA655376:VSA655388 WBW655376:WBW655388 WLS655376:WLS655388 WVO655376:WVO655388 G720912:G720924 JC720912:JC720924 SY720912:SY720924 ACU720912:ACU720924 AMQ720912:AMQ720924 AWM720912:AWM720924 BGI720912:BGI720924 BQE720912:BQE720924 CAA720912:CAA720924 CJW720912:CJW720924 CTS720912:CTS720924 DDO720912:DDO720924 DNK720912:DNK720924 DXG720912:DXG720924 EHC720912:EHC720924 EQY720912:EQY720924 FAU720912:FAU720924 FKQ720912:FKQ720924 FUM720912:FUM720924 GEI720912:GEI720924 GOE720912:GOE720924 GYA720912:GYA720924 HHW720912:HHW720924 HRS720912:HRS720924 IBO720912:IBO720924 ILK720912:ILK720924 IVG720912:IVG720924 JFC720912:JFC720924 JOY720912:JOY720924 JYU720912:JYU720924 KIQ720912:KIQ720924 KSM720912:KSM720924 LCI720912:LCI720924 LME720912:LME720924 LWA720912:LWA720924 MFW720912:MFW720924 MPS720912:MPS720924 MZO720912:MZO720924 NJK720912:NJK720924 NTG720912:NTG720924 ODC720912:ODC720924 OMY720912:OMY720924 OWU720912:OWU720924 PGQ720912:PGQ720924 PQM720912:PQM720924 QAI720912:QAI720924 QKE720912:QKE720924 QUA720912:QUA720924 RDW720912:RDW720924 RNS720912:RNS720924 RXO720912:RXO720924 SHK720912:SHK720924 SRG720912:SRG720924 TBC720912:TBC720924 TKY720912:TKY720924 TUU720912:TUU720924 UEQ720912:UEQ720924 UOM720912:UOM720924 UYI720912:UYI720924 VIE720912:VIE720924 VSA720912:VSA720924 WBW720912:WBW720924 WLS720912:WLS720924 WVO720912:WVO720924 G786448:G786460 JC786448:JC786460 SY786448:SY786460 ACU786448:ACU786460 AMQ786448:AMQ786460 AWM786448:AWM786460 BGI786448:BGI786460 BQE786448:BQE786460 CAA786448:CAA786460 CJW786448:CJW786460 CTS786448:CTS786460 DDO786448:DDO786460 DNK786448:DNK786460 DXG786448:DXG786460 EHC786448:EHC786460 EQY786448:EQY786460 FAU786448:FAU786460 FKQ786448:FKQ786460 FUM786448:FUM786460 GEI786448:GEI786460 GOE786448:GOE786460 GYA786448:GYA786460 HHW786448:HHW786460 HRS786448:HRS786460 IBO786448:IBO786460 ILK786448:ILK786460 IVG786448:IVG786460 JFC786448:JFC786460 JOY786448:JOY786460 JYU786448:JYU786460 KIQ786448:KIQ786460 KSM786448:KSM786460 LCI786448:LCI786460 LME786448:LME786460 LWA786448:LWA786460 MFW786448:MFW786460 MPS786448:MPS786460 MZO786448:MZO786460 NJK786448:NJK786460 NTG786448:NTG786460 ODC786448:ODC786460 OMY786448:OMY786460 OWU786448:OWU786460 PGQ786448:PGQ786460 PQM786448:PQM786460 QAI786448:QAI786460 QKE786448:QKE786460 QUA786448:QUA786460 RDW786448:RDW786460 RNS786448:RNS786460 RXO786448:RXO786460 SHK786448:SHK786460 SRG786448:SRG786460 TBC786448:TBC786460 TKY786448:TKY786460 TUU786448:TUU786460 UEQ786448:UEQ786460 UOM786448:UOM786460 UYI786448:UYI786460 VIE786448:VIE786460 VSA786448:VSA786460 WBW786448:WBW786460 WLS786448:WLS786460 WVO786448:WVO786460 G851984:G851996 JC851984:JC851996 SY851984:SY851996 ACU851984:ACU851996 AMQ851984:AMQ851996 AWM851984:AWM851996 BGI851984:BGI851996 BQE851984:BQE851996 CAA851984:CAA851996 CJW851984:CJW851996 CTS851984:CTS851996 DDO851984:DDO851996 DNK851984:DNK851996 DXG851984:DXG851996 EHC851984:EHC851996 EQY851984:EQY851996 FAU851984:FAU851996 FKQ851984:FKQ851996 FUM851984:FUM851996 GEI851984:GEI851996 GOE851984:GOE851996 GYA851984:GYA851996 HHW851984:HHW851996 HRS851984:HRS851996 IBO851984:IBO851996 ILK851984:ILK851996 IVG851984:IVG851996 JFC851984:JFC851996 JOY851984:JOY851996 JYU851984:JYU851996 KIQ851984:KIQ851996 KSM851984:KSM851996 LCI851984:LCI851996 LME851984:LME851996 LWA851984:LWA851996 MFW851984:MFW851996 MPS851984:MPS851996 MZO851984:MZO851996 NJK851984:NJK851996 NTG851984:NTG851996 ODC851984:ODC851996 OMY851984:OMY851996 OWU851984:OWU851996 PGQ851984:PGQ851996 PQM851984:PQM851996 QAI851984:QAI851996 QKE851984:QKE851996 QUA851984:QUA851996 RDW851984:RDW851996 RNS851984:RNS851996 RXO851984:RXO851996 SHK851984:SHK851996 SRG851984:SRG851996 TBC851984:TBC851996 TKY851984:TKY851996 TUU851984:TUU851996 UEQ851984:UEQ851996 UOM851984:UOM851996 UYI851984:UYI851996 VIE851984:VIE851996 VSA851984:VSA851996 WBW851984:WBW851996 WLS851984:WLS851996 WVO851984:WVO851996 G917520:G917532 JC917520:JC917532 SY917520:SY917532 ACU917520:ACU917532 AMQ917520:AMQ917532 AWM917520:AWM917532 BGI917520:BGI917532 BQE917520:BQE917532 CAA917520:CAA917532 CJW917520:CJW917532 CTS917520:CTS917532 DDO917520:DDO917532 DNK917520:DNK917532 DXG917520:DXG917532 EHC917520:EHC917532 EQY917520:EQY917532 FAU917520:FAU917532 FKQ917520:FKQ917532 FUM917520:FUM917532 GEI917520:GEI917532 GOE917520:GOE917532 GYA917520:GYA917532 HHW917520:HHW917532 HRS917520:HRS917532 IBO917520:IBO917532 ILK917520:ILK917532 IVG917520:IVG917532 JFC917520:JFC917532 JOY917520:JOY917532 JYU917520:JYU917532 KIQ917520:KIQ917532 KSM917520:KSM917532 LCI917520:LCI917532 LME917520:LME917532 LWA917520:LWA917532 MFW917520:MFW917532 MPS917520:MPS917532 MZO917520:MZO917532 NJK917520:NJK917532 NTG917520:NTG917532 ODC917520:ODC917532 OMY917520:OMY917532 OWU917520:OWU917532 PGQ917520:PGQ917532 PQM917520:PQM917532 QAI917520:QAI917532 QKE917520:QKE917532 QUA917520:QUA917532 RDW917520:RDW917532 RNS917520:RNS917532 RXO917520:RXO917532 SHK917520:SHK917532 SRG917520:SRG917532 TBC917520:TBC917532 TKY917520:TKY917532 TUU917520:TUU917532 UEQ917520:UEQ917532 UOM917520:UOM917532 UYI917520:UYI917532 VIE917520:VIE917532 VSA917520:VSA917532 WBW917520:WBW917532 WLS917520:WLS917532 WVO917520:WVO917532 G983056:G983068 JC983056:JC983068 SY983056:SY983068 ACU983056:ACU983068 AMQ983056:AMQ983068 AWM983056:AWM983068 BGI983056:BGI983068 BQE983056:BQE983068 CAA983056:CAA983068 CJW983056:CJW983068 CTS983056:CTS983068 DDO983056:DDO983068 DNK983056:DNK983068 DXG983056:DXG983068 EHC983056:EHC983068 EQY983056:EQY983068 FAU983056:FAU983068 FKQ983056:FKQ983068 FUM983056:FUM983068 GEI983056:GEI983068 GOE983056:GOE983068 GYA983056:GYA983068 HHW983056:HHW983068 HRS983056:HRS983068 IBO983056:IBO983068 ILK983056:ILK983068 IVG983056:IVG983068 JFC983056:JFC983068 JOY983056:JOY983068 JYU983056:JYU983068 KIQ983056:KIQ983068 KSM983056:KSM983068 LCI983056:LCI983068 LME983056:LME983068 LWA983056:LWA983068 MFW983056:MFW983068 MPS983056:MPS983068 MZO983056:MZO983068 NJK983056:NJK983068 NTG983056:NTG983068 ODC983056:ODC983068 OMY983056:OMY983068 OWU983056:OWU983068 PGQ983056:PGQ983068 PQM983056:PQM983068 QAI983056:QAI983068 QKE983056:QKE983068 QUA983056:QUA983068 RDW983056:RDW983068 RNS983056:RNS983068 RXO983056:RXO983068 SHK983056:SHK983068 SRG983056:SRG983068 TBC983056:TBC983068 TKY983056:TKY983068 TUU983056:TUU983068 UEQ983056:UEQ983068 UOM983056:UOM983068 UYI983056:UYI983068 VIE983056:VIE983068 VSA983056:VSA983068 WBW983056:WBW983068 WLS983056:WLS983068 WVO983056:WVO983068" xr:uid="{BFD32CD3-0A5F-419B-A62E-1D5289561800}">
      <formula1>$F$48:$F$52</formula1>
    </dataValidation>
    <dataValidation type="list" allowBlank="1" showInputMessage="1" showErrorMessage="1" sqref="H16:H28 JD16:JD28 SZ16:SZ28 ACV16:ACV28 AMR16:AMR28 AWN16:AWN28 BGJ16:BGJ28 BQF16:BQF28 CAB16:CAB28 CJX16:CJX28 CTT16:CTT28 DDP16:DDP28 DNL16:DNL28 DXH16:DXH28 EHD16:EHD28 EQZ16:EQZ28 FAV16:FAV28 FKR16:FKR28 FUN16:FUN28 GEJ16:GEJ28 GOF16:GOF28 GYB16:GYB28 HHX16:HHX28 HRT16:HRT28 IBP16:IBP28 ILL16:ILL28 IVH16:IVH28 JFD16:JFD28 JOZ16:JOZ28 JYV16:JYV28 KIR16:KIR28 KSN16:KSN28 LCJ16:LCJ28 LMF16:LMF28 LWB16:LWB28 MFX16:MFX28 MPT16:MPT28 MZP16:MZP28 NJL16:NJL28 NTH16:NTH28 ODD16:ODD28 OMZ16:OMZ28 OWV16:OWV28 PGR16:PGR28 PQN16:PQN28 QAJ16:QAJ28 QKF16:QKF28 QUB16:QUB28 RDX16:RDX28 RNT16:RNT28 RXP16:RXP28 SHL16:SHL28 SRH16:SRH28 TBD16:TBD28 TKZ16:TKZ28 TUV16:TUV28 UER16:UER28 UON16:UON28 UYJ16:UYJ28 VIF16:VIF28 VSB16:VSB28 WBX16:WBX28 WLT16:WLT28 WVP16:WVP28 H65552:H65564 JD65552:JD65564 SZ65552:SZ65564 ACV65552:ACV65564 AMR65552:AMR65564 AWN65552:AWN65564 BGJ65552:BGJ65564 BQF65552:BQF65564 CAB65552:CAB65564 CJX65552:CJX65564 CTT65552:CTT65564 DDP65552:DDP65564 DNL65552:DNL65564 DXH65552:DXH65564 EHD65552:EHD65564 EQZ65552:EQZ65564 FAV65552:FAV65564 FKR65552:FKR65564 FUN65552:FUN65564 GEJ65552:GEJ65564 GOF65552:GOF65564 GYB65552:GYB65564 HHX65552:HHX65564 HRT65552:HRT65564 IBP65552:IBP65564 ILL65552:ILL65564 IVH65552:IVH65564 JFD65552:JFD65564 JOZ65552:JOZ65564 JYV65552:JYV65564 KIR65552:KIR65564 KSN65552:KSN65564 LCJ65552:LCJ65564 LMF65552:LMF65564 LWB65552:LWB65564 MFX65552:MFX65564 MPT65552:MPT65564 MZP65552:MZP65564 NJL65552:NJL65564 NTH65552:NTH65564 ODD65552:ODD65564 OMZ65552:OMZ65564 OWV65552:OWV65564 PGR65552:PGR65564 PQN65552:PQN65564 QAJ65552:QAJ65564 QKF65552:QKF65564 QUB65552:QUB65564 RDX65552:RDX65564 RNT65552:RNT65564 RXP65552:RXP65564 SHL65552:SHL65564 SRH65552:SRH65564 TBD65552:TBD65564 TKZ65552:TKZ65564 TUV65552:TUV65564 UER65552:UER65564 UON65552:UON65564 UYJ65552:UYJ65564 VIF65552:VIF65564 VSB65552:VSB65564 WBX65552:WBX65564 WLT65552:WLT65564 WVP65552:WVP65564 H131088:H131100 JD131088:JD131100 SZ131088:SZ131100 ACV131088:ACV131100 AMR131088:AMR131100 AWN131088:AWN131100 BGJ131088:BGJ131100 BQF131088:BQF131100 CAB131088:CAB131100 CJX131088:CJX131100 CTT131088:CTT131100 DDP131088:DDP131100 DNL131088:DNL131100 DXH131088:DXH131100 EHD131088:EHD131100 EQZ131088:EQZ131100 FAV131088:FAV131100 FKR131088:FKR131100 FUN131088:FUN131100 GEJ131088:GEJ131100 GOF131088:GOF131100 GYB131088:GYB131100 HHX131088:HHX131100 HRT131088:HRT131100 IBP131088:IBP131100 ILL131088:ILL131100 IVH131088:IVH131100 JFD131088:JFD131100 JOZ131088:JOZ131100 JYV131088:JYV131100 KIR131088:KIR131100 KSN131088:KSN131100 LCJ131088:LCJ131100 LMF131088:LMF131100 LWB131088:LWB131100 MFX131088:MFX131100 MPT131088:MPT131100 MZP131088:MZP131100 NJL131088:NJL131100 NTH131088:NTH131100 ODD131088:ODD131100 OMZ131088:OMZ131100 OWV131088:OWV131100 PGR131088:PGR131100 PQN131088:PQN131100 QAJ131088:QAJ131100 QKF131088:QKF131100 QUB131088:QUB131100 RDX131088:RDX131100 RNT131088:RNT131100 RXP131088:RXP131100 SHL131088:SHL131100 SRH131088:SRH131100 TBD131088:TBD131100 TKZ131088:TKZ131100 TUV131088:TUV131100 UER131088:UER131100 UON131088:UON131100 UYJ131088:UYJ131100 VIF131088:VIF131100 VSB131088:VSB131100 WBX131088:WBX131100 WLT131088:WLT131100 WVP131088:WVP131100 H196624:H196636 JD196624:JD196636 SZ196624:SZ196636 ACV196624:ACV196636 AMR196624:AMR196636 AWN196624:AWN196636 BGJ196624:BGJ196636 BQF196624:BQF196636 CAB196624:CAB196636 CJX196624:CJX196636 CTT196624:CTT196636 DDP196624:DDP196636 DNL196624:DNL196636 DXH196624:DXH196636 EHD196624:EHD196636 EQZ196624:EQZ196636 FAV196624:FAV196636 FKR196624:FKR196636 FUN196624:FUN196636 GEJ196624:GEJ196636 GOF196624:GOF196636 GYB196624:GYB196636 HHX196624:HHX196636 HRT196624:HRT196636 IBP196624:IBP196636 ILL196624:ILL196636 IVH196624:IVH196636 JFD196624:JFD196636 JOZ196624:JOZ196636 JYV196624:JYV196636 KIR196624:KIR196636 KSN196624:KSN196636 LCJ196624:LCJ196636 LMF196624:LMF196636 LWB196624:LWB196636 MFX196624:MFX196636 MPT196624:MPT196636 MZP196624:MZP196636 NJL196624:NJL196636 NTH196624:NTH196636 ODD196624:ODD196636 OMZ196624:OMZ196636 OWV196624:OWV196636 PGR196624:PGR196636 PQN196624:PQN196636 QAJ196624:QAJ196636 QKF196624:QKF196636 QUB196624:QUB196636 RDX196624:RDX196636 RNT196624:RNT196636 RXP196624:RXP196636 SHL196624:SHL196636 SRH196624:SRH196636 TBD196624:TBD196636 TKZ196624:TKZ196636 TUV196624:TUV196636 UER196624:UER196636 UON196624:UON196636 UYJ196624:UYJ196636 VIF196624:VIF196636 VSB196624:VSB196636 WBX196624:WBX196636 WLT196624:WLT196636 WVP196624:WVP196636 H262160:H262172 JD262160:JD262172 SZ262160:SZ262172 ACV262160:ACV262172 AMR262160:AMR262172 AWN262160:AWN262172 BGJ262160:BGJ262172 BQF262160:BQF262172 CAB262160:CAB262172 CJX262160:CJX262172 CTT262160:CTT262172 DDP262160:DDP262172 DNL262160:DNL262172 DXH262160:DXH262172 EHD262160:EHD262172 EQZ262160:EQZ262172 FAV262160:FAV262172 FKR262160:FKR262172 FUN262160:FUN262172 GEJ262160:GEJ262172 GOF262160:GOF262172 GYB262160:GYB262172 HHX262160:HHX262172 HRT262160:HRT262172 IBP262160:IBP262172 ILL262160:ILL262172 IVH262160:IVH262172 JFD262160:JFD262172 JOZ262160:JOZ262172 JYV262160:JYV262172 KIR262160:KIR262172 KSN262160:KSN262172 LCJ262160:LCJ262172 LMF262160:LMF262172 LWB262160:LWB262172 MFX262160:MFX262172 MPT262160:MPT262172 MZP262160:MZP262172 NJL262160:NJL262172 NTH262160:NTH262172 ODD262160:ODD262172 OMZ262160:OMZ262172 OWV262160:OWV262172 PGR262160:PGR262172 PQN262160:PQN262172 QAJ262160:QAJ262172 QKF262160:QKF262172 QUB262160:QUB262172 RDX262160:RDX262172 RNT262160:RNT262172 RXP262160:RXP262172 SHL262160:SHL262172 SRH262160:SRH262172 TBD262160:TBD262172 TKZ262160:TKZ262172 TUV262160:TUV262172 UER262160:UER262172 UON262160:UON262172 UYJ262160:UYJ262172 VIF262160:VIF262172 VSB262160:VSB262172 WBX262160:WBX262172 WLT262160:WLT262172 WVP262160:WVP262172 H327696:H327708 JD327696:JD327708 SZ327696:SZ327708 ACV327696:ACV327708 AMR327696:AMR327708 AWN327696:AWN327708 BGJ327696:BGJ327708 BQF327696:BQF327708 CAB327696:CAB327708 CJX327696:CJX327708 CTT327696:CTT327708 DDP327696:DDP327708 DNL327696:DNL327708 DXH327696:DXH327708 EHD327696:EHD327708 EQZ327696:EQZ327708 FAV327696:FAV327708 FKR327696:FKR327708 FUN327696:FUN327708 GEJ327696:GEJ327708 GOF327696:GOF327708 GYB327696:GYB327708 HHX327696:HHX327708 HRT327696:HRT327708 IBP327696:IBP327708 ILL327696:ILL327708 IVH327696:IVH327708 JFD327696:JFD327708 JOZ327696:JOZ327708 JYV327696:JYV327708 KIR327696:KIR327708 KSN327696:KSN327708 LCJ327696:LCJ327708 LMF327696:LMF327708 LWB327696:LWB327708 MFX327696:MFX327708 MPT327696:MPT327708 MZP327696:MZP327708 NJL327696:NJL327708 NTH327696:NTH327708 ODD327696:ODD327708 OMZ327696:OMZ327708 OWV327696:OWV327708 PGR327696:PGR327708 PQN327696:PQN327708 QAJ327696:QAJ327708 QKF327696:QKF327708 QUB327696:QUB327708 RDX327696:RDX327708 RNT327696:RNT327708 RXP327696:RXP327708 SHL327696:SHL327708 SRH327696:SRH327708 TBD327696:TBD327708 TKZ327696:TKZ327708 TUV327696:TUV327708 UER327696:UER327708 UON327696:UON327708 UYJ327696:UYJ327708 VIF327696:VIF327708 VSB327696:VSB327708 WBX327696:WBX327708 WLT327696:WLT327708 WVP327696:WVP327708 H393232:H393244 JD393232:JD393244 SZ393232:SZ393244 ACV393232:ACV393244 AMR393232:AMR393244 AWN393232:AWN393244 BGJ393232:BGJ393244 BQF393232:BQF393244 CAB393232:CAB393244 CJX393232:CJX393244 CTT393232:CTT393244 DDP393232:DDP393244 DNL393232:DNL393244 DXH393232:DXH393244 EHD393232:EHD393244 EQZ393232:EQZ393244 FAV393232:FAV393244 FKR393232:FKR393244 FUN393232:FUN393244 GEJ393232:GEJ393244 GOF393232:GOF393244 GYB393232:GYB393244 HHX393232:HHX393244 HRT393232:HRT393244 IBP393232:IBP393244 ILL393232:ILL393244 IVH393232:IVH393244 JFD393232:JFD393244 JOZ393232:JOZ393244 JYV393232:JYV393244 KIR393232:KIR393244 KSN393232:KSN393244 LCJ393232:LCJ393244 LMF393232:LMF393244 LWB393232:LWB393244 MFX393232:MFX393244 MPT393232:MPT393244 MZP393232:MZP393244 NJL393232:NJL393244 NTH393232:NTH393244 ODD393232:ODD393244 OMZ393232:OMZ393244 OWV393232:OWV393244 PGR393232:PGR393244 PQN393232:PQN393244 QAJ393232:QAJ393244 QKF393232:QKF393244 QUB393232:QUB393244 RDX393232:RDX393244 RNT393232:RNT393244 RXP393232:RXP393244 SHL393232:SHL393244 SRH393232:SRH393244 TBD393232:TBD393244 TKZ393232:TKZ393244 TUV393232:TUV393244 UER393232:UER393244 UON393232:UON393244 UYJ393232:UYJ393244 VIF393232:VIF393244 VSB393232:VSB393244 WBX393232:WBX393244 WLT393232:WLT393244 WVP393232:WVP393244 H458768:H458780 JD458768:JD458780 SZ458768:SZ458780 ACV458768:ACV458780 AMR458768:AMR458780 AWN458768:AWN458780 BGJ458768:BGJ458780 BQF458768:BQF458780 CAB458768:CAB458780 CJX458768:CJX458780 CTT458768:CTT458780 DDP458768:DDP458780 DNL458768:DNL458780 DXH458768:DXH458780 EHD458768:EHD458780 EQZ458768:EQZ458780 FAV458768:FAV458780 FKR458768:FKR458780 FUN458768:FUN458780 GEJ458768:GEJ458780 GOF458768:GOF458780 GYB458768:GYB458780 HHX458768:HHX458780 HRT458768:HRT458780 IBP458768:IBP458780 ILL458768:ILL458780 IVH458768:IVH458780 JFD458768:JFD458780 JOZ458768:JOZ458780 JYV458768:JYV458780 KIR458768:KIR458780 KSN458768:KSN458780 LCJ458768:LCJ458780 LMF458768:LMF458780 LWB458768:LWB458780 MFX458768:MFX458780 MPT458768:MPT458780 MZP458768:MZP458780 NJL458768:NJL458780 NTH458768:NTH458780 ODD458768:ODD458780 OMZ458768:OMZ458780 OWV458768:OWV458780 PGR458768:PGR458780 PQN458768:PQN458780 QAJ458768:QAJ458780 QKF458768:QKF458780 QUB458768:QUB458780 RDX458768:RDX458780 RNT458768:RNT458780 RXP458768:RXP458780 SHL458768:SHL458780 SRH458768:SRH458780 TBD458768:TBD458780 TKZ458768:TKZ458780 TUV458768:TUV458780 UER458768:UER458780 UON458768:UON458780 UYJ458768:UYJ458780 VIF458768:VIF458780 VSB458768:VSB458780 WBX458768:WBX458780 WLT458768:WLT458780 WVP458768:WVP458780 H524304:H524316 JD524304:JD524316 SZ524304:SZ524316 ACV524304:ACV524316 AMR524304:AMR524316 AWN524304:AWN524316 BGJ524304:BGJ524316 BQF524304:BQF524316 CAB524304:CAB524316 CJX524304:CJX524316 CTT524304:CTT524316 DDP524304:DDP524316 DNL524304:DNL524316 DXH524304:DXH524316 EHD524304:EHD524316 EQZ524304:EQZ524316 FAV524304:FAV524316 FKR524304:FKR524316 FUN524304:FUN524316 GEJ524304:GEJ524316 GOF524304:GOF524316 GYB524304:GYB524316 HHX524304:HHX524316 HRT524304:HRT524316 IBP524304:IBP524316 ILL524304:ILL524316 IVH524304:IVH524316 JFD524304:JFD524316 JOZ524304:JOZ524316 JYV524304:JYV524316 KIR524304:KIR524316 KSN524304:KSN524316 LCJ524304:LCJ524316 LMF524304:LMF524316 LWB524304:LWB524316 MFX524304:MFX524316 MPT524304:MPT524316 MZP524304:MZP524316 NJL524304:NJL524316 NTH524304:NTH524316 ODD524304:ODD524316 OMZ524304:OMZ524316 OWV524304:OWV524316 PGR524304:PGR524316 PQN524304:PQN524316 QAJ524304:QAJ524316 QKF524304:QKF524316 QUB524304:QUB524316 RDX524304:RDX524316 RNT524304:RNT524316 RXP524304:RXP524316 SHL524304:SHL524316 SRH524304:SRH524316 TBD524304:TBD524316 TKZ524304:TKZ524316 TUV524304:TUV524316 UER524304:UER524316 UON524304:UON524316 UYJ524304:UYJ524316 VIF524304:VIF524316 VSB524304:VSB524316 WBX524304:WBX524316 WLT524304:WLT524316 WVP524304:WVP524316 H589840:H589852 JD589840:JD589852 SZ589840:SZ589852 ACV589840:ACV589852 AMR589840:AMR589852 AWN589840:AWN589852 BGJ589840:BGJ589852 BQF589840:BQF589852 CAB589840:CAB589852 CJX589840:CJX589852 CTT589840:CTT589852 DDP589840:DDP589852 DNL589840:DNL589852 DXH589840:DXH589852 EHD589840:EHD589852 EQZ589840:EQZ589852 FAV589840:FAV589852 FKR589840:FKR589852 FUN589840:FUN589852 GEJ589840:GEJ589852 GOF589840:GOF589852 GYB589840:GYB589852 HHX589840:HHX589852 HRT589840:HRT589852 IBP589840:IBP589852 ILL589840:ILL589852 IVH589840:IVH589852 JFD589840:JFD589852 JOZ589840:JOZ589852 JYV589840:JYV589852 KIR589840:KIR589852 KSN589840:KSN589852 LCJ589840:LCJ589852 LMF589840:LMF589852 LWB589840:LWB589852 MFX589840:MFX589852 MPT589840:MPT589852 MZP589840:MZP589852 NJL589840:NJL589852 NTH589840:NTH589852 ODD589840:ODD589852 OMZ589840:OMZ589852 OWV589840:OWV589852 PGR589840:PGR589852 PQN589840:PQN589852 QAJ589840:QAJ589852 QKF589840:QKF589852 QUB589840:QUB589852 RDX589840:RDX589852 RNT589840:RNT589852 RXP589840:RXP589852 SHL589840:SHL589852 SRH589840:SRH589852 TBD589840:TBD589852 TKZ589840:TKZ589852 TUV589840:TUV589852 UER589840:UER589852 UON589840:UON589852 UYJ589840:UYJ589852 VIF589840:VIF589852 VSB589840:VSB589852 WBX589840:WBX589852 WLT589840:WLT589852 WVP589840:WVP589852 H655376:H655388 JD655376:JD655388 SZ655376:SZ655388 ACV655376:ACV655388 AMR655376:AMR655388 AWN655376:AWN655388 BGJ655376:BGJ655388 BQF655376:BQF655388 CAB655376:CAB655388 CJX655376:CJX655388 CTT655376:CTT655388 DDP655376:DDP655388 DNL655376:DNL655388 DXH655376:DXH655388 EHD655376:EHD655388 EQZ655376:EQZ655388 FAV655376:FAV655388 FKR655376:FKR655388 FUN655376:FUN655388 GEJ655376:GEJ655388 GOF655376:GOF655388 GYB655376:GYB655388 HHX655376:HHX655388 HRT655376:HRT655388 IBP655376:IBP655388 ILL655376:ILL655388 IVH655376:IVH655388 JFD655376:JFD655388 JOZ655376:JOZ655388 JYV655376:JYV655388 KIR655376:KIR655388 KSN655376:KSN655388 LCJ655376:LCJ655388 LMF655376:LMF655388 LWB655376:LWB655388 MFX655376:MFX655388 MPT655376:MPT655388 MZP655376:MZP655388 NJL655376:NJL655388 NTH655376:NTH655388 ODD655376:ODD655388 OMZ655376:OMZ655388 OWV655376:OWV655388 PGR655376:PGR655388 PQN655376:PQN655388 QAJ655376:QAJ655388 QKF655376:QKF655388 QUB655376:QUB655388 RDX655376:RDX655388 RNT655376:RNT655388 RXP655376:RXP655388 SHL655376:SHL655388 SRH655376:SRH655388 TBD655376:TBD655388 TKZ655376:TKZ655388 TUV655376:TUV655388 UER655376:UER655388 UON655376:UON655388 UYJ655376:UYJ655388 VIF655376:VIF655388 VSB655376:VSB655388 WBX655376:WBX655388 WLT655376:WLT655388 WVP655376:WVP655388 H720912:H720924 JD720912:JD720924 SZ720912:SZ720924 ACV720912:ACV720924 AMR720912:AMR720924 AWN720912:AWN720924 BGJ720912:BGJ720924 BQF720912:BQF720924 CAB720912:CAB720924 CJX720912:CJX720924 CTT720912:CTT720924 DDP720912:DDP720924 DNL720912:DNL720924 DXH720912:DXH720924 EHD720912:EHD720924 EQZ720912:EQZ720924 FAV720912:FAV720924 FKR720912:FKR720924 FUN720912:FUN720924 GEJ720912:GEJ720924 GOF720912:GOF720924 GYB720912:GYB720924 HHX720912:HHX720924 HRT720912:HRT720924 IBP720912:IBP720924 ILL720912:ILL720924 IVH720912:IVH720924 JFD720912:JFD720924 JOZ720912:JOZ720924 JYV720912:JYV720924 KIR720912:KIR720924 KSN720912:KSN720924 LCJ720912:LCJ720924 LMF720912:LMF720924 LWB720912:LWB720924 MFX720912:MFX720924 MPT720912:MPT720924 MZP720912:MZP720924 NJL720912:NJL720924 NTH720912:NTH720924 ODD720912:ODD720924 OMZ720912:OMZ720924 OWV720912:OWV720924 PGR720912:PGR720924 PQN720912:PQN720924 QAJ720912:QAJ720924 QKF720912:QKF720924 QUB720912:QUB720924 RDX720912:RDX720924 RNT720912:RNT720924 RXP720912:RXP720924 SHL720912:SHL720924 SRH720912:SRH720924 TBD720912:TBD720924 TKZ720912:TKZ720924 TUV720912:TUV720924 UER720912:UER720924 UON720912:UON720924 UYJ720912:UYJ720924 VIF720912:VIF720924 VSB720912:VSB720924 WBX720912:WBX720924 WLT720912:WLT720924 WVP720912:WVP720924 H786448:H786460 JD786448:JD786460 SZ786448:SZ786460 ACV786448:ACV786460 AMR786448:AMR786460 AWN786448:AWN786460 BGJ786448:BGJ786460 BQF786448:BQF786460 CAB786448:CAB786460 CJX786448:CJX786460 CTT786448:CTT786460 DDP786448:DDP786460 DNL786448:DNL786460 DXH786448:DXH786460 EHD786448:EHD786460 EQZ786448:EQZ786460 FAV786448:FAV786460 FKR786448:FKR786460 FUN786448:FUN786460 GEJ786448:GEJ786460 GOF786448:GOF786460 GYB786448:GYB786460 HHX786448:HHX786460 HRT786448:HRT786460 IBP786448:IBP786460 ILL786448:ILL786460 IVH786448:IVH786460 JFD786448:JFD786460 JOZ786448:JOZ786460 JYV786448:JYV786460 KIR786448:KIR786460 KSN786448:KSN786460 LCJ786448:LCJ786460 LMF786448:LMF786460 LWB786448:LWB786460 MFX786448:MFX786460 MPT786448:MPT786460 MZP786448:MZP786460 NJL786448:NJL786460 NTH786448:NTH786460 ODD786448:ODD786460 OMZ786448:OMZ786460 OWV786448:OWV786460 PGR786448:PGR786460 PQN786448:PQN786460 QAJ786448:QAJ786460 QKF786448:QKF786460 QUB786448:QUB786460 RDX786448:RDX786460 RNT786448:RNT786460 RXP786448:RXP786460 SHL786448:SHL786460 SRH786448:SRH786460 TBD786448:TBD786460 TKZ786448:TKZ786460 TUV786448:TUV786460 UER786448:UER786460 UON786448:UON786460 UYJ786448:UYJ786460 VIF786448:VIF786460 VSB786448:VSB786460 WBX786448:WBX786460 WLT786448:WLT786460 WVP786448:WVP786460 H851984:H851996 JD851984:JD851996 SZ851984:SZ851996 ACV851984:ACV851996 AMR851984:AMR851996 AWN851984:AWN851996 BGJ851984:BGJ851996 BQF851984:BQF851996 CAB851984:CAB851996 CJX851984:CJX851996 CTT851984:CTT851996 DDP851984:DDP851996 DNL851984:DNL851996 DXH851984:DXH851996 EHD851984:EHD851996 EQZ851984:EQZ851996 FAV851984:FAV851996 FKR851984:FKR851996 FUN851984:FUN851996 GEJ851984:GEJ851996 GOF851984:GOF851996 GYB851984:GYB851996 HHX851984:HHX851996 HRT851984:HRT851996 IBP851984:IBP851996 ILL851984:ILL851996 IVH851984:IVH851996 JFD851984:JFD851996 JOZ851984:JOZ851996 JYV851984:JYV851996 KIR851984:KIR851996 KSN851984:KSN851996 LCJ851984:LCJ851996 LMF851984:LMF851996 LWB851984:LWB851996 MFX851984:MFX851996 MPT851984:MPT851996 MZP851984:MZP851996 NJL851984:NJL851996 NTH851984:NTH851996 ODD851984:ODD851996 OMZ851984:OMZ851996 OWV851984:OWV851996 PGR851984:PGR851996 PQN851984:PQN851996 QAJ851984:QAJ851996 QKF851984:QKF851996 QUB851984:QUB851996 RDX851984:RDX851996 RNT851984:RNT851996 RXP851984:RXP851996 SHL851984:SHL851996 SRH851984:SRH851996 TBD851984:TBD851996 TKZ851984:TKZ851996 TUV851984:TUV851996 UER851984:UER851996 UON851984:UON851996 UYJ851984:UYJ851996 VIF851984:VIF851996 VSB851984:VSB851996 WBX851984:WBX851996 WLT851984:WLT851996 WVP851984:WVP851996 H917520:H917532 JD917520:JD917532 SZ917520:SZ917532 ACV917520:ACV917532 AMR917520:AMR917532 AWN917520:AWN917532 BGJ917520:BGJ917532 BQF917520:BQF917532 CAB917520:CAB917532 CJX917520:CJX917532 CTT917520:CTT917532 DDP917520:DDP917532 DNL917520:DNL917532 DXH917520:DXH917532 EHD917520:EHD917532 EQZ917520:EQZ917532 FAV917520:FAV917532 FKR917520:FKR917532 FUN917520:FUN917532 GEJ917520:GEJ917532 GOF917520:GOF917532 GYB917520:GYB917532 HHX917520:HHX917532 HRT917520:HRT917532 IBP917520:IBP917532 ILL917520:ILL917532 IVH917520:IVH917532 JFD917520:JFD917532 JOZ917520:JOZ917532 JYV917520:JYV917532 KIR917520:KIR917532 KSN917520:KSN917532 LCJ917520:LCJ917532 LMF917520:LMF917532 LWB917520:LWB917532 MFX917520:MFX917532 MPT917520:MPT917532 MZP917520:MZP917532 NJL917520:NJL917532 NTH917520:NTH917532 ODD917520:ODD917532 OMZ917520:OMZ917532 OWV917520:OWV917532 PGR917520:PGR917532 PQN917520:PQN917532 QAJ917520:QAJ917532 QKF917520:QKF917532 QUB917520:QUB917532 RDX917520:RDX917532 RNT917520:RNT917532 RXP917520:RXP917532 SHL917520:SHL917532 SRH917520:SRH917532 TBD917520:TBD917532 TKZ917520:TKZ917532 TUV917520:TUV917532 UER917520:UER917532 UON917520:UON917532 UYJ917520:UYJ917532 VIF917520:VIF917532 VSB917520:VSB917532 WBX917520:WBX917532 WLT917520:WLT917532 WVP917520:WVP917532 H983056:H983068 JD983056:JD983068 SZ983056:SZ983068 ACV983056:ACV983068 AMR983056:AMR983068 AWN983056:AWN983068 BGJ983056:BGJ983068 BQF983056:BQF983068 CAB983056:CAB983068 CJX983056:CJX983068 CTT983056:CTT983068 DDP983056:DDP983068 DNL983056:DNL983068 DXH983056:DXH983068 EHD983056:EHD983068 EQZ983056:EQZ983068 FAV983056:FAV983068 FKR983056:FKR983068 FUN983056:FUN983068 GEJ983056:GEJ983068 GOF983056:GOF983068 GYB983056:GYB983068 HHX983056:HHX983068 HRT983056:HRT983068 IBP983056:IBP983068 ILL983056:ILL983068 IVH983056:IVH983068 JFD983056:JFD983068 JOZ983056:JOZ983068 JYV983056:JYV983068 KIR983056:KIR983068 KSN983056:KSN983068 LCJ983056:LCJ983068 LMF983056:LMF983068 LWB983056:LWB983068 MFX983056:MFX983068 MPT983056:MPT983068 MZP983056:MZP983068 NJL983056:NJL983068 NTH983056:NTH983068 ODD983056:ODD983068 OMZ983056:OMZ983068 OWV983056:OWV983068 PGR983056:PGR983068 PQN983056:PQN983068 QAJ983056:QAJ983068 QKF983056:QKF983068 QUB983056:QUB983068 RDX983056:RDX983068 RNT983056:RNT983068 RXP983056:RXP983068 SHL983056:SHL983068 SRH983056:SRH983068 TBD983056:TBD983068 TKZ983056:TKZ983068 TUV983056:TUV983068 UER983056:UER983068 UON983056:UON983068 UYJ983056:UYJ983068 VIF983056:VIF983068 VSB983056:VSB983068 WBX983056:WBX983068 WLT983056:WLT983068 WVP983056:WVP983068" xr:uid="{2E1A4900-6466-4156-9219-98A0E48CA1CD}">
      <formula1>$G$48:$G$52</formula1>
    </dataValidation>
  </dataValidations>
  <pageMargins left="0.59055118110236227" right="0.59055118110236227" top="0.59055118110236227" bottom="0.59055118110236227" header="0.51181102362204722" footer="0.51181102362204722"/>
  <pageSetup paperSize="9" scale="6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BB4C-BC4E-40F4-9E24-24B400144DBF}">
  <sheetPr codeName="Plan4">
    <pageSetUpPr fitToPage="1"/>
  </sheetPr>
  <dimension ref="A1:AF29"/>
  <sheetViews>
    <sheetView showGridLines="0" zoomScaleNormal="100" workbookViewId="0">
      <pane xSplit="5" ySplit="7" topLeftCell="G12" activePane="bottomRight" state="frozen"/>
      <selection activeCell="E7" sqref="E7:J7"/>
      <selection pane="topRight" activeCell="E7" sqref="E7:J7"/>
      <selection pane="bottomLeft" activeCell="E7" sqref="E7:J7"/>
      <selection pane="bottomRight" activeCell="E6" sqref="E6:J7"/>
    </sheetView>
  </sheetViews>
  <sheetFormatPr defaultRowHeight="11.25" x14ac:dyDescent="0.2"/>
  <cols>
    <col min="1" max="1" width="4.7109375" style="404" customWidth="1"/>
    <col min="2" max="2" width="30.85546875" style="404" customWidth="1"/>
    <col min="3" max="3" width="25" style="407" customWidth="1"/>
    <col min="4" max="4" width="32.7109375" style="404" customWidth="1"/>
    <col min="5" max="5" width="9.5703125" style="406" customWidth="1"/>
    <col min="6" max="6" width="17.42578125" style="404" customWidth="1"/>
    <col min="7" max="8" width="23.5703125" style="405" customWidth="1"/>
    <col min="9" max="9" width="26.28515625" style="405" customWidth="1"/>
    <col min="10" max="11" width="24.28515625" style="404" customWidth="1"/>
    <col min="12" max="12" width="8.85546875" style="404" customWidth="1"/>
    <col min="13" max="13" width="10" style="404" customWidth="1"/>
    <col min="14" max="14" width="14.28515625" style="404" customWidth="1"/>
    <col min="15" max="16384" width="9.140625" style="404"/>
  </cols>
  <sheetData>
    <row r="1" spans="1:32" ht="13.5" thickBot="1" x14ac:dyDescent="0.25">
      <c r="A1" s="475" t="s">
        <v>554</v>
      </c>
      <c r="B1" s="474"/>
      <c r="C1" s="474"/>
      <c r="D1" s="509"/>
      <c r="AB1" s="469" t="s">
        <v>511</v>
      </c>
      <c r="AC1" s="468"/>
      <c r="AD1" s="428"/>
      <c r="AE1" s="467" t="s">
        <v>510</v>
      </c>
      <c r="AF1" s="466"/>
    </row>
    <row r="2" spans="1:32" ht="12.75" x14ac:dyDescent="0.2">
      <c r="A2" s="464"/>
      <c r="B2" s="463"/>
      <c r="C2" s="463"/>
      <c r="D2" s="510"/>
      <c r="AB2" s="458"/>
      <c r="AC2" s="457"/>
      <c r="AD2" s="428"/>
      <c r="AE2" s="456"/>
      <c r="AF2" s="455"/>
    </row>
    <row r="3" spans="1:32" ht="13.5" thickBot="1" x14ac:dyDescent="0.25">
      <c r="A3" s="454"/>
      <c r="B3" s="453"/>
      <c r="C3" s="453"/>
      <c r="D3" s="508"/>
      <c r="AB3" s="458"/>
      <c r="AC3" s="457"/>
      <c r="AD3" s="428"/>
      <c r="AE3" s="456"/>
      <c r="AF3" s="455"/>
    </row>
    <row r="4" spans="1:32" ht="12.75" x14ac:dyDescent="0.2">
      <c r="A4" s="475" t="str">
        <f>Identificar!A4</f>
        <v>Cannoli DataVision</v>
      </c>
      <c r="B4" s="474"/>
      <c r="C4" s="474"/>
      <c r="D4" s="509"/>
      <c r="AB4" s="458"/>
      <c r="AC4" s="457"/>
      <c r="AD4" s="428"/>
      <c r="AE4" s="456"/>
      <c r="AF4" s="455"/>
    </row>
    <row r="5" spans="1:32" ht="26.25" thickBot="1" x14ac:dyDescent="0.25">
      <c r="A5" s="454"/>
      <c r="B5" s="453"/>
      <c r="C5" s="453"/>
      <c r="D5" s="508"/>
      <c r="E5" s="404"/>
      <c r="AB5" s="449" t="s">
        <v>509</v>
      </c>
      <c r="AC5" s="448">
        <v>1</v>
      </c>
      <c r="AD5" s="428"/>
      <c r="AE5" s="449" t="s">
        <v>508</v>
      </c>
      <c r="AF5" s="448">
        <v>1</v>
      </c>
    </row>
    <row r="6" spans="1:32" ht="27" customHeight="1" thickBot="1" x14ac:dyDescent="0.25">
      <c r="A6" s="447" t="s">
        <v>507</v>
      </c>
      <c r="B6" s="445" t="s">
        <v>505</v>
      </c>
      <c r="C6" s="444"/>
      <c r="D6" s="443"/>
      <c r="E6" s="442" t="s">
        <v>504</v>
      </c>
      <c r="F6" s="439"/>
      <c r="G6" s="441" t="s">
        <v>553</v>
      </c>
      <c r="H6" s="441" t="s">
        <v>552</v>
      </c>
      <c r="I6" s="441" t="s">
        <v>551</v>
      </c>
      <c r="J6" s="441" t="s">
        <v>502</v>
      </c>
      <c r="K6" s="440" t="s">
        <v>501</v>
      </c>
      <c r="AB6" s="427" t="s">
        <v>499</v>
      </c>
      <c r="AC6" s="426">
        <v>2</v>
      </c>
      <c r="AD6" s="428"/>
      <c r="AE6" s="427" t="s">
        <v>498</v>
      </c>
      <c r="AF6" s="426">
        <v>2</v>
      </c>
    </row>
    <row r="7" spans="1:32" s="425" customFormat="1" ht="52.5" customHeight="1" thickBot="1" x14ac:dyDescent="0.25">
      <c r="A7" s="437"/>
      <c r="B7" s="435" t="s">
        <v>495</v>
      </c>
      <c r="C7" s="435" t="s">
        <v>494</v>
      </c>
      <c r="D7" s="434" t="s">
        <v>540</v>
      </c>
      <c r="E7" s="433"/>
      <c r="F7" s="430" t="s">
        <v>492</v>
      </c>
      <c r="G7" s="432"/>
      <c r="H7" s="432"/>
      <c r="I7" s="432"/>
      <c r="J7" s="507"/>
      <c r="K7" s="506"/>
      <c r="AB7" s="427" t="s">
        <v>491</v>
      </c>
      <c r="AC7" s="426">
        <v>3</v>
      </c>
      <c r="AD7" s="428"/>
      <c r="AE7" s="427" t="s">
        <v>490</v>
      </c>
      <c r="AF7" s="426">
        <v>3</v>
      </c>
    </row>
    <row r="8" spans="1:32" ht="34.5" thickBot="1" x14ac:dyDescent="0.25">
      <c r="A8" s="417" t="str">
        <f>IF(Identificar!A8&lt;&gt;"",Identificar!A8,"")</f>
        <v>R01</v>
      </c>
      <c r="B8" s="417" t="str">
        <f>IF(Identificar!D8&lt;&gt;"",Identificar!D8,"")</f>
        <v>Como resultado da equipe ser composta por alunos</v>
      </c>
      <c r="C8" s="417" t="str">
        <f>IF(Identificar!E8&lt;&gt;"",Identificar!E8,"")</f>
        <v>Pode ocorrer dificuldade técnica ou indisponibilidade de tempo</v>
      </c>
      <c r="D8" s="417" t="str">
        <f>IF(Identificar!F8&lt;&gt;"",Identificar!F8,"")</f>
        <v>O que acarretaria atraso nas Sprints e bugs no produto final</v>
      </c>
      <c r="E8" s="417" t="str">
        <f>IF(Identificar!G8&lt;&gt;"",Identificar!G8,"")</f>
        <v>EQUIPE</v>
      </c>
      <c r="F8" s="409" t="s">
        <v>535</v>
      </c>
      <c r="G8" s="505">
        <v>2000</v>
      </c>
      <c r="H8" s="504">
        <v>5</v>
      </c>
      <c r="I8" s="502" t="s">
        <v>550</v>
      </c>
      <c r="J8" s="501" t="str">
        <f>Identificar!I8</f>
        <v>Realizar workshops técnicos curtos sobre IA e LGPD antes das fases.</v>
      </c>
      <c r="K8" s="501" t="str">
        <f>Identificar!J8</f>
        <v>Ter um mentor técnico de sobreaviso para ajudar a equipe.</v>
      </c>
      <c r="AB8" s="419" t="s">
        <v>481</v>
      </c>
      <c r="AC8" s="418">
        <v>4</v>
      </c>
      <c r="AD8" s="420"/>
      <c r="AE8" s="419" t="s">
        <v>480</v>
      </c>
      <c r="AF8" s="418">
        <v>4</v>
      </c>
    </row>
    <row r="9" spans="1:32" ht="34.5" thickBot="1" x14ac:dyDescent="0.25">
      <c r="A9" s="417" t="str">
        <f>IF(Identificar!A9&lt;&gt;"",Identificar!A9,"")</f>
        <v>R02</v>
      </c>
      <c r="B9" s="417" t="str">
        <f>IF(Identificar!D9&lt;&gt;"",Identificar!D9,"")</f>
        <v>Como resultado de solicitações de novas funcionalidades pelos stakeholders</v>
      </c>
      <c r="C9" s="417" t="str">
        <f>IF(Identificar!E9&lt;&gt;"",Identificar!E9,"")</f>
        <v>Pode ocorrer aumento do escopo do projeto (scope creep)</v>
      </c>
      <c r="D9" s="417" t="str">
        <f>IF(Identificar!F9&lt;&gt;"",Identificar!F9,"")</f>
        <v>O que acarretaria atraso no cronograma e estouro do orçamento</v>
      </c>
      <c r="E9" s="417" t="str">
        <f>IF(Identificar!G9&lt;&gt;"",Identificar!G9,"")</f>
        <v>EQUIPE</v>
      </c>
      <c r="F9" s="409"/>
      <c r="G9" s="505">
        <v>5000</v>
      </c>
      <c r="H9" s="504">
        <v>10</v>
      </c>
      <c r="I9" s="502" t="s">
        <v>550</v>
      </c>
      <c r="J9" s="501" t="str">
        <f>Identificar!I9</f>
        <v xml:space="preserve">Definir um processo formal de "Congelamento de Escopo" </v>
      </c>
      <c r="K9" s="501" t="str">
        <f>Identificar!J9</f>
        <v>Negociar com o P.O. a troca de funcionalidades (nova por antiga).</v>
      </c>
      <c r="AB9" s="422"/>
      <c r="AC9" s="421"/>
      <c r="AD9" s="420"/>
      <c r="AE9" s="419"/>
      <c r="AF9" s="418"/>
    </row>
    <row r="10" spans="1:32" ht="34.5" thickBot="1" x14ac:dyDescent="0.25">
      <c r="A10" s="417" t="str">
        <f>IF(Identificar!A10&lt;&gt;"",Identificar!A10,"")</f>
        <v>R03</v>
      </c>
      <c r="B10" s="417" t="str">
        <f>IF(Identificar!D10&lt;&gt;"",Identificar!D10,"")</f>
        <v>Como resultado de um planejamento de custos subestimado</v>
      </c>
      <c r="C10" s="417" t="str">
        <f>IF(Identificar!E10&lt;&gt;"",Identificar!E10,"")</f>
        <v>Pode ocorrer que o custo real continue maior que o orçado</v>
      </c>
      <c r="D10" s="417" t="str">
        <f>IF(Identificar!F10&lt;&gt;"",Identificar!F10,"")</f>
        <v>O que acarretaria falta de verba para as fases finais</v>
      </c>
      <c r="E10" s="417" t="str">
        <f>IF(Identificar!G10&lt;&gt;"",Identificar!G10,"")</f>
        <v>EQUIPE</v>
      </c>
      <c r="F10" s="409"/>
      <c r="G10" s="505">
        <v>8000</v>
      </c>
      <c r="H10" s="504">
        <v>3</v>
      </c>
      <c r="I10" s="502" t="s">
        <v>550</v>
      </c>
      <c r="J10" s="501" t="str">
        <f>Identificar!I10</f>
        <v>Criar uma reserva de contingência de 10% sobre o custo restante.</v>
      </c>
      <c r="K10" s="501" t="str">
        <f>Identificar!J10</f>
        <v>Apresentar o desvio ao patrocinador (FECAP) com plano de ação.</v>
      </c>
      <c r="AB10" s="422"/>
      <c r="AC10" s="421"/>
      <c r="AD10" s="420"/>
      <c r="AE10" s="419"/>
      <c r="AF10" s="418"/>
    </row>
    <row r="11" spans="1:32" ht="34.5" thickBot="1" x14ac:dyDescent="0.25">
      <c r="A11" s="417" t="str">
        <f>IF(Identificar!A11&lt;&gt;"",Identificar!A11,"")</f>
        <v>R04</v>
      </c>
      <c r="B11" s="417" t="str">
        <f>IF(Identificar!D11&lt;&gt;"",Identificar!D11,"")</f>
        <v>Como resultado da alta complexidade dos algoritmos de IA/ML</v>
      </c>
      <c r="C11" s="417" t="str">
        <f>IF(Identificar!E11&lt;&gt;"",Identificar!E11,"")</f>
        <v>Pode ocorrer que as funcionalidades de alertas e simulação não funcionem</v>
      </c>
      <c r="D11" s="417" t="str">
        <f>IF(Identificar!F11&lt;&gt;"",Identificar!F11,"")</f>
        <v>O que acarretaria o comprometimento da principal entrega de valor (IA)</v>
      </c>
      <c r="E11" s="417" t="str">
        <f>IF(Identificar!G11&lt;&gt;"",Identificar!G11,"")</f>
        <v>EQUIPE</v>
      </c>
      <c r="F11" s="409"/>
      <c r="G11" s="505">
        <v>4000</v>
      </c>
      <c r="H11" s="504">
        <v>10</v>
      </c>
      <c r="I11" s="502" t="s">
        <v>550</v>
      </c>
      <c r="J11" s="501" t="str">
        <f>Identificar!I11</f>
        <v>Realizar uma Prova de Conceito (PoC) dos algoritmos antes da fase 5.</v>
      </c>
      <c r="K11" s="501" t="str">
        <f>Identificar!J11</f>
        <v>Usar uma biblioteca de IA mais simples ou reduzir o escopo da simulação.</v>
      </c>
      <c r="AB11" s="422"/>
      <c r="AC11" s="421"/>
      <c r="AD11" s="420"/>
      <c r="AE11" s="419"/>
      <c r="AF11" s="418"/>
    </row>
    <row r="12" spans="1:32" ht="34.5" thickBot="1" x14ac:dyDescent="0.25">
      <c r="A12" s="417" t="str">
        <f>IF(Identificar!A12&lt;&gt;"",Identificar!A12,"")</f>
        <v>R05</v>
      </c>
      <c r="B12" s="417" t="str">
        <f>IF(Identificar!D12&lt;&gt;"",Identificar!D12,"")</f>
        <v>Como resultado da implementação incorreta dos testes de privacidade (LGPD)</v>
      </c>
      <c r="C12" s="417" t="str">
        <f>IF(Identificar!E12&lt;&gt;"",Identificar!E12,"")</f>
        <v>Pode ocorrer que o aplicativo não esteja em conformidade com a LGPD</v>
      </c>
      <c r="D12" s="417" t="str">
        <f>IF(Identificar!F12&lt;&gt;"",Identificar!F12,"")</f>
        <v>O que acarretaria risco legal para a Cannoli/FECAP e rejeição dos usuários</v>
      </c>
      <c r="E12" s="417" t="str">
        <f>IF(Identificar!G12&lt;&gt;"",Identificar!G12,"")</f>
        <v>EQUIPE</v>
      </c>
      <c r="F12" s="409"/>
      <c r="G12" s="505">
        <v>3000</v>
      </c>
      <c r="H12" s="504">
        <v>5</v>
      </c>
      <c r="I12" s="502" t="s">
        <v>550</v>
      </c>
      <c r="J12" s="501" t="str">
        <f>Identificar!I12</f>
        <v>Criar um checklist de verificação de LGPD</v>
      </c>
      <c r="K12" s="501" t="str">
        <f>Identificar!J12</f>
        <v>Contratar uma consultoria jurídica rápida para validar os pontos de coleta.</v>
      </c>
      <c r="AB12" s="422"/>
      <c r="AC12" s="421"/>
      <c r="AD12" s="420"/>
      <c r="AE12" s="419"/>
      <c r="AF12" s="418"/>
    </row>
    <row r="13" spans="1:32" ht="34.5" thickBot="1" x14ac:dyDescent="0.25">
      <c r="A13" s="417" t="str">
        <f>IF(Identificar!A13&lt;&gt;"",Identificar!A13,"")</f>
        <v>R06</v>
      </c>
      <c r="B13" s="417" t="str">
        <f>IF(Identificar!D13&lt;&gt;"",Identificar!D13,"")</f>
        <v>Como resultado do aplicativo não atender às diretrizes da Apple ou Google</v>
      </c>
      <c r="C13" s="417" t="str">
        <f>IF(Identificar!E13&lt;&gt;"",Identificar!E13,"")</f>
        <v>Pode ocorrer a rejeição do aplicativo nas lojas (App Store / Google Play)</v>
      </c>
      <c r="D13" s="417" t="str">
        <f>IF(Identificar!F13&lt;&gt;"",Identificar!F13,"")</f>
        <v>O que acarretaria um atraso significativo no Lançamento e na entrega final</v>
      </c>
      <c r="E13" s="417" t="str">
        <f>IF(Identificar!G13&lt;&gt;"",Identificar!G13,"")</f>
        <v>EQUIPE</v>
      </c>
      <c r="F13" s="409"/>
      <c r="G13" s="505">
        <v>1500</v>
      </c>
      <c r="H13" s="504">
        <v>7</v>
      </c>
      <c r="I13" s="502" t="s">
        <v>550</v>
      </c>
      <c r="J13" s="501" t="str">
        <f>Identificar!I13</f>
        <v>Ler as diretrizes de submissão</v>
      </c>
      <c r="K13" s="501" t="str">
        <f>Identificar!J13</f>
        <v>Submeter o dash o mais cedo possível, prevendo tempo para re-submissão.</v>
      </c>
      <c r="AB13" s="422"/>
      <c r="AC13" s="421"/>
      <c r="AD13" s="420"/>
      <c r="AE13" s="419"/>
      <c r="AF13" s="418"/>
    </row>
    <row r="14" spans="1:32" ht="34.5" thickBot="1" x14ac:dyDescent="0.25">
      <c r="A14" s="417" t="str">
        <f>IF(Identificar!A14&lt;&gt;"",Identificar!A14,"")</f>
        <v>R07</v>
      </c>
      <c r="B14" s="417" t="str">
        <f>IF(Identificar!D14&lt;&gt;"",Identificar!D14,"")</f>
        <v>Como resultado da versão entregue aos professores não atender às expectativas</v>
      </c>
      <c r="C14" s="417" t="str">
        <f>IF(Identificar!E14&lt;&gt;"",Identificar!E14,"")</f>
        <v>Pode ocorrer um volume muito alto de pedidos de ajustes</v>
      </c>
      <c r="D14" s="417" t="str">
        <f>IF(Identificar!F14&lt;&gt;"",Identificar!F14,"")</f>
        <v>O que acarretaria atraso na entrega oficial da versão final</v>
      </c>
      <c r="E14" s="417" t="str">
        <f>IF(Identificar!G14&lt;&gt;"",Identificar!G14,"")</f>
        <v>EQUIPE</v>
      </c>
      <c r="F14" s="409"/>
      <c r="G14" s="505">
        <v>2000</v>
      </c>
      <c r="H14" s="504">
        <v>5</v>
      </c>
      <c r="I14" s="502" t="s">
        <v>550</v>
      </c>
      <c r="J14" s="501" t="str">
        <f>Identificar!I14</f>
        <v>Realizar uma "pré-validação" com um grupo menor de professores.</v>
      </c>
      <c r="K14" s="501" t="str">
        <f>Identificar!J14</f>
        <v>Alocar 3 dias no cronograma (buffer) para ajustes pós-feedback.</v>
      </c>
      <c r="AB14" s="422"/>
      <c r="AC14" s="421"/>
      <c r="AD14" s="420"/>
      <c r="AE14" s="419"/>
      <c r="AF14" s="418"/>
    </row>
    <row r="15" spans="1:32" ht="34.5" thickBot="1" x14ac:dyDescent="0.25">
      <c r="A15" s="417" t="str">
        <f>IF(Identificar!A15&lt;&gt;"",Identificar!A15,"")</f>
        <v>R08</v>
      </c>
      <c r="B15" s="417" t="str">
        <f>IF(Identificar!D15&lt;&gt;"",Identificar!D15,"")</f>
        <v>Como resultado de atrasos acumulados nas fases de Desenvolvimento e Integração</v>
      </c>
      <c r="C15" s="417" t="str">
        <f>IF(Identificar!E15&lt;&gt;"",Identificar!E15,"")</f>
        <v>Pode ocorrer a compressão do cronograma das fases seguintes (Testes, Lançamento)</v>
      </c>
      <c r="D15" s="417" t="str">
        <f>IF(Identificar!F15&lt;&gt;"",Identificar!F15,"")</f>
        <v>O que acarretaria redução da qualidade dos testes e falha na data da Apresentação</v>
      </c>
      <c r="E15" s="417" t="str">
        <f>IF(Identificar!G15&lt;&gt;"",Identificar!G15,"")</f>
        <v>EQUIPE</v>
      </c>
      <c r="F15" s="409"/>
      <c r="G15" s="505">
        <v>3000</v>
      </c>
      <c r="H15" s="504">
        <v>7</v>
      </c>
      <c r="I15" s="502" t="s">
        <v>550</v>
      </c>
      <c r="J15" s="501" t="str">
        <f>Identificar!I15</f>
        <v>Monitorar semanalmente o "caminho crítico" do projeto.</v>
      </c>
      <c r="K15" s="501" t="str">
        <f>Identificar!J15</f>
        <v>Reduzir o escopo de funcionalidades não-essenciais da fase "Expansão".</v>
      </c>
      <c r="AB15" s="422"/>
      <c r="AC15" s="421"/>
      <c r="AD15" s="420"/>
      <c r="AE15" s="419"/>
      <c r="AF15" s="418"/>
    </row>
    <row r="16" spans="1:32" ht="16.5" thickBot="1" x14ac:dyDescent="0.25">
      <c r="A16" s="417" t="str">
        <f>IF(Identificar!A16&lt;&gt;"",Identificar!A16,"")</f>
        <v>R09</v>
      </c>
      <c r="B16" s="417" t="str">
        <f>IF(Identificar!D16&lt;&gt;"",Identificar!D16,"")</f>
        <v/>
      </c>
      <c r="C16" s="417" t="str">
        <f>IF(Identificar!E16&lt;&gt;"",Identificar!E16,"")</f>
        <v/>
      </c>
      <c r="D16" s="417" t="str">
        <f>IF(Identificar!F16&lt;&gt;"",Identificar!F16,"")</f>
        <v/>
      </c>
      <c r="E16" s="417" t="str">
        <f>IF(Identificar!G16&lt;&gt;"",Identificar!G16,"")</f>
        <v/>
      </c>
      <c r="F16" s="409"/>
      <c r="G16" s="503"/>
      <c r="H16" s="502"/>
      <c r="I16" s="502"/>
      <c r="J16" s="501">
        <f>Identificar!I16</f>
        <v>0</v>
      </c>
      <c r="K16" s="501">
        <f>Identificar!J16</f>
        <v>0</v>
      </c>
      <c r="AB16" s="422"/>
      <c r="AC16" s="421"/>
      <c r="AD16" s="420"/>
      <c r="AE16" s="419"/>
      <c r="AF16" s="418"/>
    </row>
    <row r="17" spans="1:32" ht="16.5" thickBot="1" x14ac:dyDescent="0.25">
      <c r="A17" s="417" t="str">
        <f>IF(Identificar!A17&lt;&gt;"",Identificar!A17,"")</f>
        <v>R10</v>
      </c>
      <c r="B17" s="417" t="str">
        <f>IF(Identificar!D17&lt;&gt;"",Identificar!D17,"")</f>
        <v/>
      </c>
      <c r="C17" s="417" t="str">
        <f>IF(Identificar!E17&lt;&gt;"",Identificar!E17,"")</f>
        <v/>
      </c>
      <c r="D17" s="417" t="str">
        <f>IF(Identificar!F17&lt;&gt;"",Identificar!F17,"")</f>
        <v/>
      </c>
      <c r="E17" s="417" t="str">
        <f>IF(Identificar!G17&lt;&gt;"",Identificar!G17,"")</f>
        <v/>
      </c>
      <c r="F17" s="409"/>
      <c r="G17" s="503"/>
      <c r="H17" s="502"/>
      <c r="I17" s="502"/>
      <c r="J17" s="501">
        <f>Identificar!I17</f>
        <v>0</v>
      </c>
      <c r="K17" s="501">
        <f>Identificar!J17</f>
        <v>0</v>
      </c>
      <c r="AB17" s="422"/>
      <c r="AC17" s="421"/>
      <c r="AD17" s="420"/>
      <c r="AE17" s="419"/>
      <c r="AF17" s="418"/>
    </row>
    <row r="18" spans="1:32" ht="16.5" thickBot="1" x14ac:dyDescent="0.25">
      <c r="A18" s="417" t="str">
        <f>IF(Identificar!A18&lt;&gt;"",Identificar!A18,"")</f>
        <v>R11</v>
      </c>
      <c r="B18" s="417" t="str">
        <f>IF(Identificar!D18&lt;&gt;"",Identificar!D18,"")</f>
        <v/>
      </c>
      <c r="C18" s="417" t="str">
        <f>IF(Identificar!E18&lt;&gt;"",Identificar!E18,"")</f>
        <v/>
      </c>
      <c r="D18" s="417" t="str">
        <f>IF(Identificar!F18&lt;&gt;"",Identificar!F18,"")</f>
        <v/>
      </c>
      <c r="E18" s="417" t="str">
        <f>IF(Identificar!G18&lt;&gt;"",Identificar!G18,"")</f>
        <v/>
      </c>
      <c r="F18" s="409"/>
      <c r="G18" s="503"/>
      <c r="H18" s="502"/>
      <c r="I18" s="502"/>
      <c r="J18" s="501">
        <f>Identificar!I18</f>
        <v>0</v>
      </c>
      <c r="K18" s="501">
        <f>Identificar!J18</f>
        <v>0</v>
      </c>
      <c r="AB18" s="422"/>
      <c r="AC18" s="421"/>
      <c r="AD18" s="420"/>
      <c r="AE18" s="419"/>
      <c r="AF18" s="418"/>
    </row>
    <row r="19" spans="1:32" ht="16.5" thickBot="1" x14ac:dyDescent="0.25">
      <c r="A19" s="417" t="str">
        <f>IF(Identificar!A19&lt;&gt;"",Identificar!A19,"")</f>
        <v>R12</v>
      </c>
      <c r="B19" s="417" t="str">
        <f>IF(Identificar!D19&lt;&gt;"",Identificar!D19,"")</f>
        <v/>
      </c>
      <c r="C19" s="417" t="str">
        <f>IF(Identificar!E19&lt;&gt;"",Identificar!E19,"")</f>
        <v/>
      </c>
      <c r="D19" s="417" t="str">
        <f>IF(Identificar!F19&lt;&gt;"",Identificar!F19,"")</f>
        <v/>
      </c>
      <c r="E19" s="417" t="str">
        <f>IF(Identificar!G19&lt;&gt;"",Identificar!G19,"")</f>
        <v/>
      </c>
      <c r="F19" s="409"/>
      <c r="G19" s="503"/>
      <c r="H19" s="502"/>
      <c r="I19" s="502"/>
      <c r="J19" s="501">
        <f>Identificar!I19</f>
        <v>0</v>
      </c>
      <c r="K19" s="501">
        <f>Identificar!J19</f>
        <v>0</v>
      </c>
      <c r="AB19" s="422"/>
      <c r="AC19" s="421"/>
      <c r="AD19" s="420"/>
      <c r="AE19" s="419"/>
      <c r="AF19" s="418"/>
    </row>
    <row r="20" spans="1:32" ht="16.5" thickBot="1" x14ac:dyDescent="0.25">
      <c r="A20" s="417" t="str">
        <f>IF(Identificar!A20&lt;&gt;"",Identificar!A20,"")</f>
        <v>R13</v>
      </c>
      <c r="B20" s="417" t="str">
        <f>IF(Identificar!D20&lt;&gt;"",Identificar!D20,"")</f>
        <v/>
      </c>
      <c r="C20" s="417" t="str">
        <f>IF(Identificar!E20&lt;&gt;"",Identificar!E20,"")</f>
        <v/>
      </c>
      <c r="D20" s="417" t="str">
        <f>IF(Identificar!F20&lt;&gt;"",Identificar!F20,"")</f>
        <v/>
      </c>
      <c r="E20" s="417" t="str">
        <f>IF(Identificar!G20&lt;&gt;"",Identificar!G20,"")</f>
        <v/>
      </c>
      <c r="F20" s="409"/>
      <c r="G20" s="503"/>
      <c r="H20" s="502"/>
      <c r="I20" s="502"/>
      <c r="J20" s="501">
        <f>Identificar!I20</f>
        <v>0</v>
      </c>
      <c r="K20" s="501">
        <f>Identificar!J20</f>
        <v>0</v>
      </c>
      <c r="AB20" s="422"/>
      <c r="AC20" s="421"/>
      <c r="AD20" s="420"/>
      <c r="AE20" s="419"/>
      <c r="AF20" s="418"/>
    </row>
    <row r="21" spans="1:32" ht="16.5" thickBot="1" x14ac:dyDescent="0.25">
      <c r="A21" s="417" t="str">
        <f>IF(Identificar!A21&lt;&gt;"",Identificar!A21,"")</f>
        <v>R14</v>
      </c>
      <c r="B21" s="417" t="str">
        <f>IF(Identificar!D21&lt;&gt;"",Identificar!D21,"")</f>
        <v/>
      </c>
      <c r="C21" s="417" t="str">
        <f>IF(Identificar!E21&lt;&gt;"",Identificar!E21,"")</f>
        <v/>
      </c>
      <c r="D21" s="417" t="str">
        <f>IF(Identificar!F21&lt;&gt;"",Identificar!F21,"")</f>
        <v/>
      </c>
      <c r="E21" s="417" t="str">
        <f>IF(Identificar!G21&lt;&gt;"",Identificar!G21,"")</f>
        <v/>
      </c>
      <c r="F21" s="409"/>
      <c r="G21" s="503"/>
      <c r="H21" s="502"/>
      <c r="I21" s="502"/>
      <c r="J21" s="501">
        <f>Identificar!I21</f>
        <v>0</v>
      </c>
      <c r="K21" s="501">
        <f>Identificar!J21</f>
        <v>0</v>
      </c>
      <c r="AB21" s="422"/>
      <c r="AC21" s="421"/>
      <c r="AD21" s="420"/>
      <c r="AE21" s="419"/>
      <c r="AF21" s="418"/>
    </row>
    <row r="22" spans="1:32" ht="16.5" thickBot="1" x14ac:dyDescent="0.25">
      <c r="A22" s="417" t="str">
        <f>IF(Identificar!A22&lt;&gt;"",Identificar!A22,"")</f>
        <v>R15</v>
      </c>
      <c r="B22" s="417" t="str">
        <f>IF(Identificar!D22&lt;&gt;"",Identificar!D22,"")</f>
        <v/>
      </c>
      <c r="C22" s="417" t="str">
        <f>IF(Identificar!E22&lt;&gt;"",Identificar!E22,"")</f>
        <v/>
      </c>
      <c r="D22" s="417" t="str">
        <f>IF(Identificar!F22&lt;&gt;"",Identificar!F22,"")</f>
        <v/>
      </c>
      <c r="E22" s="417" t="str">
        <f>IF(Identificar!G22&lt;&gt;"",Identificar!G22,"")</f>
        <v/>
      </c>
      <c r="F22" s="409"/>
      <c r="G22" s="503"/>
      <c r="H22" s="502"/>
      <c r="I22" s="502"/>
      <c r="J22" s="501">
        <f>Identificar!I22</f>
        <v>0</v>
      </c>
      <c r="K22" s="501">
        <f>Identificar!J22</f>
        <v>0</v>
      </c>
      <c r="AB22" s="422"/>
      <c r="AC22" s="421"/>
      <c r="AD22" s="420"/>
      <c r="AE22" s="419"/>
      <c r="AF22" s="418"/>
    </row>
    <row r="23" spans="1:32" ht="16.5" thickBot="1" x14ac:dyDescent="0.25">
      <c r="A23" s="417" t="str">
        <f>IF(Identificar!A23&lt;&gt;"",Identificar!A23,"")</f>
        <v>R16</v>
      </c>
      <c r="B23" s="417" t="str">
        <f>IF(Identificar!D23&lt;&gt;"",Identificar!D23,"")</f>
        <v/>
      </c>
      <c r="C23" s="417" t="str">
        <f>IF(Identificar!E23&lt;&gt;"",Identificar!E23,"")</f>
        <v/>
      </c>
      <c r="D23" s="417" t="str">
        <f>IF(Identificar!F23&lt;&gt;"",Identificar!F23,"")</f>
        <v/>
      </c>
      <c r="E23" s="417" t="str">
        <f>IF(Identificar!G23&lt;&gt;"",Identificar!G23,"")</f>
        <v/>
      </c>
      <c r="F23" s="409"/>
      <c r="G23" s="503"/>
      <c r="H23" s="502"/>
      <c r="I23" s="502"/>
      <c r="J23" s="501">
        <f>Identificar!I23</f>
        <v>0</v>
      </c>
      <c r="K23" s="501">
        <f>Identificar!J23</f>
        <v>0</v>
      </c>
      <c r="AB23" s="422"/>
      <c r="AC23" s="421"/>
      <c r="AD23" s="420"/>
      <c r="AE23" s="419"/>
      <c r="AF23" s="418"/>
    </row>
    <row r="24" spans="1:32" ht="16.5" thickBot="1" x14ac:dyDescent="0.25">
      <c r="A24" s="417" t="str">
        <f>IF(Identificar!A24&lt;&gt;"",Identificar!A24,"")</f>
        <v>R17</v>
      </c>
      <c r="B24" s="417" t="str">
        <f>IF(Identificar!D24&lt;&gt;"",Identificar!D24,"")</f>
        <v/>
      </c>
      <c r="C24" s="417" t="str">
        <f>IF(Identificar!E24&lt;&gt;"",Identificar!E24,"")</f>
        <v/>
      </c>
      <c r="D24" s="417" t="str">
        <f>IF(Identificar!F24&lt;&gt;"",Identificar!F24,"")</f>
        <v/>
      </c>
      <c r="E24" s="417" t="str">
        <f>IF(Identificar!G24&lt;&gt;"",Identificar!G24,"")</f>
        <v/>
      </c>
      <c r="F24" s="409"/>
      <c r="G24" s="503"/>
      <c r="H24" s="502"/>
      <c r="I24" s="502"/>
      <c r="J24" s="501">
        <f>Identificar!I24</f>
        <v>0</v>
      </c>
      <c r="K24" s="501">
        <f>Identificar!J24</f>
        <v>0</v>
      </c>
      <c r="AB24" s="422"/>
      <c r="AC24" s="421"/>
      <c r="AD24" s="420"/>
      <c r="AE24" s="419"/>
      <c r="AF24" s="418"/>
    </row>
    <row r="25" spans="1:32" ht="16.5" thickBot="1" x14ac:dyDescent="0.25">
      <c r="A25" s="417" t="str">
        <f>IF(Identificar!A25&lt;&gt;"",Identificar!A25,"")</f>
        <v>R18</v>
      </c>
      <c r="B25" s="417" t="str">
        <f>IF(Identificar!D25&lt;&gt;"",Identificar!D25,"")</f>
        <v/>
      </c>
      <c r="C25" s="417" t="str">
        <f>IF(Identificar!E25&lt;&gt;"",Identificar!E25,"")</f>
        <v/>
      </c>
      <c r="D25" s="417" t="str">
        <f>IF(Identificar!F25&lt;&gt;"",Identificar!F25,"")</f>
        <v/>
      </c>
      <c r="E25" s="417" t="str">
        <f>IF(Identificar!G25&lt;&gt;"",Identificar!G25,"")</f>
        <v/>
      </c>
      <c r="F25" s="409"/>
      <c r="G25" s="503"/>
      <c r="H25" s="502"/>
      <c r="I25" s="502"/>
      <c r="J25" s="501">
        <f>Identificar!I25</f>
        <v>0</v>
      </c>
      <c r="K25" s="501">
        <f>Identificar!J25</f>
        <v>0</v>
      </c>
      <c r="AB25" s="422"/>
      <c r="AC25" s="421"/>
      <c r="AD25" s="420"/>
      <c r="AE25" s="419"/>
      <c r="AF25" s="418"/>
    </row>
    <row r="26" spans="1:32" ht="16.5" thickBot="1" x14ac:dyDescent="0.25">
      <c r="A26" s="417" t="str">
        <f>IF(Identificar!A26&lt;&gt;"",Identificar!A26,"")</f>
        <v>R19</v>
      </c>
      <c r="B26" s="417" t="str">
        <f>IF(Identificar!D26&lt;&gt;"",Identificar!D26,"")</f>
        <v/>
      </c>
      <c r="C26" s="417" t="str">
        <f>IF(Identificar!E26&lt;&gt;"",Identificar!E26,"")</f>
        <v/>
      </c>
      <c r="D26" s="417" t="str">
        <f>IF(Identificar!F26&lt;&gt;"",Identificar!F26,"")</f>
        <v/>
      </c>
      <c r="E26" s="417" t="str">
        <f>IF(Identificar!G26&lt;&gt;"",Identificar!G26,"")</f>
        <v/>
      </c>
      <c r="F26" s="409"/>
      <c r="G26" s="503"/>
      <c r="H26" s="502"/>
      <c r="I26" s="502"/>
      <c r="J26" s="501">
        <f>Identificar!I26</f>
        <v>0</v>
      </c>
      <c r="K26" s="501">
        <f>Identificar!J26</f>
        <v>0</v>
      </c>
      <c r="AB26" s="422"/>
      <c r="AC26" s="421"/>
      <c r="AD26" s="420"/>
      <c r="AE26" s="419"/>
      <c r="AF26" s="418"/>
    </row>
    <row r="27" spans="1:32" ht="16.5" thickBot="1" x14ac:dyDescent="0.25">
      <c r="A27" s="417" t="str">
        <f>IF(Identificar!A27&lt;&gt;"",Identificar!A27,"")</f>
        <v>R20</v>
      </c>
      <c r="B27" s="417" t="str">
        <f>IF(Identificar!D27&lt;&gt;"",Identificar!D27,"")</f>
        <v/>
      </c>
      <c r="C27" s="417" t="str">
        <f>IF(Identificar!E27&lt;&gt;"",Identificar!E27,"")</f>
        <v/>
      </c>
      <c r="D27" s="417" t="str">
        <f>IF(Identificar!F27&lt;&gt;"",Identificar!F27,"")</f>
        <v/>
      </c>
      <c r="E27" s="417" t="str">
        <f>IF(Identificar!G27&lt;&gt;"",Identificar!G27,"")</f>
        <v/>
      </c>
      <c r="F27" s="409"/>
      <c r="G27" s="503"/>
      <c r="H27" s="502"/>
      <c r="I27" s="502"/>
      <c r="J27" s="501">
        <f>Identificar!I27</f>
        <v>0</v>
      </c>
      <c r="K27" s="501">
        <f>Identificar!J27</f>
        <v>0</v>
      </c>
      <c r="AB27" s="422"/>
      <c r="AC27" s="421"/>
      <c r="AD27" s="420"/>
      <c r="AE27" s="419"/>
      <c r="AF27" s="418"/>
    </row>
    <row r="28" spans="1:32" ht="16.5" thickBot="1" x14ac:dyDescent="0.25">
      <c r="A28" s="417" t="str">
        <f>IF(Identificar!A28&lt;&gt;"",Identificar!A28,"")</f>
        <v/>
      </c>
      <c r="B28" s="417" t="str">
        <f>IF(Identificar!D28&lt;&gt;"",Identificar!D28,"")</f>
        <v/>
      </c>
      <c r="C28" s="417" t="str">
        <f>IF(Identificar!E28&lt;&gt;"",Identificar!E28,"")</f>
        <v/>
      </c>
      <c r="D28" s="417" t="str">
        <f>IF(Identificar!F28&lt;&gt;"",Identificar!F28,"")</f>
        <v/>
      </c>
      <c r="E28" s="417" t="str">
        <f>IF(Identificar!G28&lt;&gt;"",Identificar!G28,"")</f>
        <v/>
      </c>
      <c r="F28" s="409"/>
      <c r="G28" s="503"/>
      <c r="H28" s="502"/>
      <c r="I28" s="502"/>
      <c r="J28" s="501">
        <f>Identificar!I28</f>
        <v>0</v>
      </c>
      <c r="K28" s="501">
        <f>Identificar!J28</f>
        <v>0</v>
      </c>
      <c r="AB28" s="422"/>
      <c r="AC28" s="421"/>
      <c r="AD28" s="420"/>
      <c r="AE28" s="419"/>
      <c r="AF28" s="418"/>
    </row>
    <row r="29" spans="1:32" ht="16.5" thickBot="1" x14ac:dyDescent="0.25">
      <c r="A29" s="417" t="str">
        <f>IF(Identificar!A29&lt;&gt;"",Identificar!A29,"")</f>
        <v/>
      </c>
      <c r="B29" s="417" t="str">
        <f>IF(Identificar!D29&lt;&gt;"",Identificar!D29,"")</f>
        <v/>
      </c>
      <c r="C29" s="417" t="str">
        <f>IF(Identificar!E29&lt;&gt;"",Identificar!E29,"")</f>
        <v/>
      </c>
      <c r="D29" s="417" t="str">
        <f>IF(Identificar!F29&lt;&gt;"",Identificar!F29,"")</f>
        <v/>
      </c>
      <c r="E29" s="417" t="str">
        <f>IF(Identificar!G29&lt;&gt;"",Identificar!G29,"")</f>
        <v/>
      </c>
      <c r="F29" s="409"/>
      <c r="G29" s="503"/>
      <c r="H29" s="502"/>
      <c r="I29" s="502"/>
      <c r="J29" s="501">
        <f>Identificar!I29</f>
        <v>0</v>
      </c>
      <c r="K29" s="501">
        <f>Identificar!J29</f>
        <v>0</v>
      </c>
      <c r="AB29" s="422"/>
      <c r="AC29" s="421"/>
      <c r="AD29" s="420"/>
      <c r="AE29" s="419"/>
      <c r="AF29" s="418"/>
    </row>
  </sheetData>
  <autoFilter ref="A6:E17" xr:uid="{EAF7FC80-090A-441D-B9E8-DD2A527BA176}">
    <filterColumn colId="1" showButton="0"/>
    <filterColumn colId="2" showButton="0"/>
  </autoFilter>
  <mergeCells count="12">
    <mergeCell ref="E6:E7"/>
    <mergeCell ref="I6:I7"/>
    <mergeCell ref="J6:J7"/>
    <mergeCell ref="K6:K7"/>
    <mergeCell ref="G6:G7"/>
    <mergeCell ref="H6:H7"/>
    <mergeCell ref="B6:D6"/>
    <mergeCell ref="AE1:AF1"/>
    <mergeCell ref="A1:D3"/>
    <mergeCell ref="A4:D5"/>
    <mergeCell ref="AB1:AC1"/>
    <mergeCell ref="A6:A7"/>
  </mergeCells>
  <pageMargins left="0.59055118110236227" right="0.59055118110236227" top="0.59055118110236227" bottom="0.59055118110236227" header="0.51181102362204722" footer="0.51181102362204722"/>
  <pageSetup paperSize="9" scale="6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E3D4-B102-4096-9BE6-1D1AAB908AF5}">
  <sheetPr codeName="Plan5"/>
  <dimension ref="A1:H19"/>
  <sheetViews>
    <sheetView showGridLines="0" workbookViewId="0">
      <selection activeCell="E7" sqref="E7:J7"/>
    </sheetView>
  </sheetViews>
  <sheetFormatPr defaultColWidth="8.85546875" defaultRowHeight="12.75" x14ac:dyDescent="0.2"/>
  <cols>
    <col min="1" max="2" width="8.85546875" style="428" customWidth="1"/>
    <col min="3" max="3" width="11.140625" style="428" customWidth="1"/>
    <col min="4" max="4" width="13.28515625" style="428" bestFit="1" customWidth="1"/>
    <col min="5" max="5" width="12" style="428" customWidth="1"/>
    <col min="6" max="7" width="8.85546875" style="428" customWidth="1"/>
    <col min="8" max="8" width="74.42578125" style="428" customWidth="1"/>
    <col min="9" max="16384" width="8.85546875" style="428"/>
  </cols>
  <sheetData>
    <row r="1" spans="1:8" ht="47.25" customHeight="1" thickBot="1" x14ac:dyDescent="0.25">
      <c r="A1" s="517" t="s">
        <v>561</v>
      </c>
      <c r="B1" s="517"/>
      <c r="C1" s="517"/>
      <c r="D1" s="517"/>
    </row>
    <row r="2" spans="1:8" ht="22.5" x14ac:dyDescent="0.2">
      <c r="A2" s="516" t="s">
        <v>278</v>
      </c>
      <c r="B2" s="516" t="s">
        <v>280</v>
      </c>
      <c r="C2" s="516" t="s">
        <v>560</v>
      </c>
      <c r="D2" s="516" t="s">
        <v>559</v>
      </c>
      <c r="E2" s="516" t="s">
        <v>279</v>
      </c>
      <c r="F2" s="516" t="s">
        <v>558</v>
      </c>
      <c r="G2" s="516" t="s">
        <v>557</v>
      </c>
      <c r="H2" s="516" t="s">
        <v>556</v>
      </c>
    </row>
    <row r="3" spans="1:8" x14ac:dyDescent="0.2">
      <c r="A3" s="514">
        <v>1</v>
      </c>
      <c r="B3" s="514"/>
      <c r="C3" s="514" t="s">
        <v>489</v>
      </c>
      <c r="D3" s="514"/>
      <c r="E3" s="513">
        <v>39511</v>
      </c>
      <c r="F3" s="512">
        <v>0</v>
      </c>
      <c r="G3" s="512">
        <v>0.32</v>
      </c>
      <c r="H3" s="511" t="s">
        <v>555</v>
      </c>
    </row>
    <row r="4" spans="1:8" x14ac:dyDescent="0.2">
      <c r="A4" s="514">
        <v>1</v>
      </c>
      <c r="B4" s="514"/>
      <c r="C4" s="514" t="s">
        <v>479</v>
      </c>
      <c r="D4" s="514"/>
      <c r="E4" s="513">
        <v>39511</v>
      </c>
      <c r="F4" s="512">
        <v>0</v>
      </c>
      <c r="G4" s="512">
        <v>5.0000000000000001E-3</v>
      </c>
      <c r="H4" s="511" t="s">
        <v>555</v>
      </c>
    </row>
    <row r="5" spans="1:8" x14ac:dyDescent="0.2">
      <c r="A5" s="514">
        <v>1</v>
      </c>
      <c r="B5" s="514"/>
      <c r="C5" s="514" t="s">
        <v>470</v>
      </c>
      <c r="D5" s="514"/>
      <c r="E5" s="513">
        <v>39511</v>
      </c>
      <c r="F5" s="512">
        <v>0</v>
      </c>
      <c r="G5" s="512">
        <v>0.01</v>
      </c>
      <c r="H5" s="511" t="s">
        <v>555</v>
      </c>
    </row>
    <row r="6" spans="1:8" x14ac:dyDescent="0.2">
      <c r="A6" s="514">
        <v>1</v>
      </c>
      <c r="B6" s="514"/>
      <c r="C6" s="514" t="s">
        <v>460</v>
      </c>
      <c r="D6" s="514"/>
      <c r="E6" s="513">
        <v>39511</v>
      </c>
      <c r="F6" s="512">
        <v>0</v>
      </c>
      <c r="G6" s="512">
        <v>0.02</v>
      </c>
      <c r="H6" s="511" t="s">
        <v>555</v>
      </c>
    </row>
    <row r="7" spans="1:8" x14ac:dyDescent="0.2">
      <c r="A7" s="514">
        <v>1</v>
      </c>
      <c r="B7" s="514"/>
      <c r="C7" s="514" t="s">
        <v>452</v>
      </c>
      <c r="D7" s="514"/>
      <c r="E7" s="513">
        <v>39511</v>
      </c>
      <c r="F7" s="512">
        <v>0</v>
      </c>
      <c r="G7" s="512">
        <v>0.02</v>
      </c>
      <c r="H7" s="511" t="s">
        <v>555</v>
      </c>
    </row>
    <row r="8" spans="1:8" x14ac:dyDescent="0.2">
      <c r="A8" s="514">
        <v>1</v>
      </c>
      <c r="B8" s="514"/>
      <c r="C8" s="514" t="s">
        <v>443</v>
      </c>
      <c r="D8" s="514"/>
      <c r="E8" s="513">
        <v>39511</v>
      </c>
      <c r="F8" s="512">
        <v>0</v>
      </c>
      <c r="G8" s="512">
        <v>0.02</v>
      </c>
      <c r="H8" s="511" t="s">
        <v>555</v>
      </c>
    </row>
    <row r="9" spans="1:8" x14ac:dyDescent="0.2">
      <c r="A9" s="514">
        <v>1</v>
      </c>
      <c r="B9" s="514"/>
      <c r="C9" s="514" t="s">
        <v>433</v>
      </c>
      <c r="D9" s="514"/>
      <c r="E9" s="513">
        <v>39511</v>
      </c>
      <c r="F9" s="512">
        <v>0</v>
      </c>
      <c r="G9" s="512">
        <v>0.04</v>
      </c>
      <c r="H9" s="511" t="s">
        <v>555</v>
      </c>
    </row>
    <row r="10" spans="1:8" x14ac:dyDescent="0.2">
      <c r="A10" s="514">
        <v>1</v>
      </c>
      <c r="B10" s="514"/>
      <c r="C10" s="514" t="s">
        <v>424</v>
      </c>
      <c r="D10" s="514"/>
      <c r="E10" s="513">
        <v>39511</v>
      </c>
      <c r="F10" s="512">
        <v>0</v>
      </c>
      <c r="G10" s="512">
        <v>0.01</v>
      </c>
      <c r="H10" s="511" t="s">
        <v>555</v>
      </c>
    </row>
    <row r="11" spans="1:8" x14ac:dyDescent="0.2">
      <c r="A11" s="514">
        <v>1</v>
      </c>
      <c r="B11" s="514"/>
      <c r="C11" s="514" t="s">
        <v>414</v>
      </c>
      <c r="D11" s="514"/>
      <c r="E11" s="513">
        <v>39511</v>
      </c>
      <c r="F11" s="512">
        <v>0</v>
      </c>
      <c r="G11" s="512">
        <v>0.04</v>
      </c>
      <c r="H11" s="511" t="s">
        <v>555</v>
      </c>
    </row>
    <row r="12" spans="1:8" x14ac:dyDescent="0.2">
      <c r="A12" s="514">
        <v>1</v>
      </c>
      <c r="B12" s="514"/>
      <c r="C12" s="514" t="s">
        <v>413</v>
      </c>
      <c r="D12" s="514"/>
      <c r="E12" s="513">
        <v>39511</v>
      </c>
      <c r="F12" s="512">
        <v>0</v>
      </c>
      <c r="G12" s="512">
        <v>5.0000000000000001E-3</v>
      </c>
      <c r="H12" s="511" t="s">
        <v>555</v>
      </c>
    </row>
    <row r="13" spans="1:8" x14ac:dyDescent="0.2">
      <c r="A13" s="514">
        <v>1</v>
      </c>
      <c r="B13" s="514"/>
      <c r="C13" s="514" t="s">
        <v>412</v>
      </c>
      <c r="D13" s="514"/>
      <c r="E13" s="513">
        <v>39511</v>
      </c>
      <c r="F13" s="512">
        <v>0</v>
      </c>
      <c r="G13" s="512">
        <v>0.01</v>
      </c>
      <c r="H13" s="511" t="s">
        <v>555</v>
      </c>
    </row>
    <row r="14" spans="1:8" x14ac:dyDescent="0.2">
      <c r="A14" s="514">
        <v>1</v>
      </c>
      <c r="B14" s="514"/>
      <c r="C14" s="514" t="s">
        <v>411</v>
      </c>
      <c r="D14" s="514"/>
      <c r="E14" s="513">
        <v>39511</v>
      </c>
      <c r="F14" s="512">
        <v>0</v>
      </c>
      <c r="G14" s="512">
        <v>0.02</v>
      </c>
      <c r="H14" s="511" t="s">
        <v>555</v>
      </c>
    </row>
    <row r="15" spans="1:8" x14ac:dyDescent="0.2">
      <c r="A15" s="514">
        <v>1</v>
      </c>
      <c r="B15" s="514"/>
      <c r="C15" s="514" t="s">
        <v>410</v>
      </c>
      <c r="D15" s="514"/>
      <c r="E15" s="513">
        <v>39511</v>
      </c>
      <c r="F15" s="512">
        <v>0</v>
      </c>
      <c r="G15" s="512">
        <v>0.04</v>
      </c>
      <c r="H15" s="511" t="s">
        <v>555</v>
      </c>
    </row>
    <row r="16" spans="1:8" x14ac:dyDescent="0.2">
      <c r="A16" s="515"/>
      <c r="B16" s="515"/>
      <c r="C16" s="514"/>
      <c r="D16" s="514"/>
      <c r="E16" s="513"/>
      <c r="F16" s="512"/>
      <c r="G16" s="512"/>
      <c r="H16" s="511"/>
    </row>
    <row r="17" spans="1:8" x14ac:dyDescent="0.2">
      <c r="A17" s="515"/>
      <c r="B17" s="515"/>
      <c r="C17" s="514"/>
      <c r="D17" s="514"/>
      <c r="E17" s="513"/>
      <c r="F17" s="512"/>
      <c r="G17" s="512"/>
      <c r="H17" s="511"/>
    </row>
    <row r="18" spans="1:8" x14ac:dyDescent="0.2">
      <c r="A18" s="515"/>
      <c r="B18" s="515"/>
      <c r="C18" s="514"/>
      <c r="D18" s="514"/>
      <c r="E18" s="513"/>
      <c r="F18" s="512"/>
      <c r="G18" s="512"/>
      <c r="H18" s="511"/>
    </row>
    <row r="19" spans="1:8" x14ac:dyDescent="0.2">
      <c r="A19" s="515"/>
      <c r="B19" s="515"/>
      <c r="C19" s="514"/>
      <c r="D19" s="514"/>
      <c r="E19" s="513"/>
      <c r="F19" s="512"/>
      <c r="G19" s="512"/>
      <c r="H19" s="511"/>
    </row>
  </sheetData>
  <mergeCells count="1">
    <mergeCell ref="A1:D1"/>
  </mergeCells>
  <conditionalFormatting sqref="F3:G19">
    <cfRule type="cellIs" dxfId="2" priority="1" stopIfTrue="1" operator="between">
      <formula>0.005</formula>
      <formula>0.04</formula>
    </cfRule>
    <cfRule type="cellIs" dxfId="1" priority="2" stopIfTrue="1" operator="between">
      <formula>0.05</formula>
      <formula>0.17</formula>
    </cfRule>
    <cfRule type="cellIs" dxfId="0" priority="3" stopIfTrue="1" operator="between">
      <formula>0.18</formula>
      <formula>0.72</formula>
    </cfRule>
  </conditionalFormatting>
  <pageMargins left="0.75" right="0.75" top="1" bottom="1" header="0.49212598499999999" footer="0.49212598499999999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0844-0B2A-40FE-85B2-435B5FFE23A8}">
  <sheetPr codeName="Plan6"/>
  <dimension ref="A1:F35"/>
  <sheetViews>
    <sheetView showGridLines="0" topLeftCell="A6" zoomScale="120" zoomScaleNormal="120" workbookViewId="0">
      <selection activeCell="E7" sqref="E7:J7"/>
    </sheetView>
  </sheetViews>
  <sheetFormatPr defaultRowHeight="12.75" x14ac:dyDescent="0.2"/>
  <cols>
    <col min="1" max="1" width="42.85546875" style="383" bestFit="1" customWidth="1"/>
    <col min="2" max="2" width="9.28515625" style="519" customWidth="1"/>
    <col min="3" max="3" width="49.28515625" style="383" bestFit="1" customWidth="1"/>
    <col min="4" max="4" width="11.5703125" style="519" customWidth="1"/>
    <col min="5" max="5" width="15.28515625" style="519" customWidth="1"/>
    <col min="6" max="6" width="23.140625" style="518" customWidth="1"/>
    <col min="7" max="16384" width="9.140625" style="383"/>
  </cols>
  <sheetData>
    <row r="1" spans="1:6" s="518" customFormat="1" ht="15.75" x14ac:dyDescent="0.25">
      <c r="A1" s="531" t="s">
        <v>469</v>
      </c>
      <c r="B1" s="529" t="s">
        <v>578</v>
      </c>
      <c r="C1" s="529" t="s">
        <v>423</v>
      </c>
      <c r="D1" s="529" t="s">
        <v>577</v>
      </c>
      <c r="E1" s="530" t="s">
        <v>576</v>
      </c>
      <c r="F1" s="529" t="s">
        <v>510</v>
      </c>
    </row>
    <row r="2" spans="1:6" ht="15" x14ac:dyDescent="0.2">
      <c r="A2" s="527" t="s">
        <v>575</v>
      </c>
      <c r="B2" s="525">
        <v>1.05</v>
      </c>
      <c r="C2" s="526" t="s">
        <v>571</v>
      </c>
      <c r="D2" s="525">
        <v>2.0499999999999998</v>
      </c>
      <c r="E2" s="525">
        <f>B2*D2</f>
        <v>2.1524999999999999</v>
      </c>
      <c r="F2" s="524" t="s">
        <v>525</v>
      </c>
    </row>
    <row r="3" spans="1:6" ht="15" x14ac:dyDescent="0.2">
      <c r="A3" s="527" t="s">
        <v>575</v>
      </c>
      <c r="B3" s="525">
        <v>1.05</v>
      </c>
      <c r="C3" s="526" t="s">
        <v>570</v>
      </c>
      <c r="D3" s="525">
        <v>2.1</v>
      </c>
      <c r="E3" s="525">
        <f>B3*D3</f>
        <v>2.2050000000000001</v>
      </c>
      <c r="F3" s="524" t="s">
        <v>565</v>
      </c>
    </row>
    <row r="4" spans="1:6" ht="15" x14ac:dyDescent="0.2">
      <c r="A4" s="527" t="s">
        <v>575</v>
      </c>
      <c r="B4" s="525">
        <v>1.05</v>
      </c>
      <c r="C4" s="526" t="s">
        <v>569</v>
      </c>
      <c r="D4" s="525">
        <v>2.2000000000000002</v>
      </c>
      <c r="E4" s="525">
        <f>B4*D4</f>
        <v>2.3100000000000005</v>
      </c>
      <c r="F4" s="524" t="s">
        <v>565</v>
      </c>
    </row>
    <row r="5" spans="1:6" ht="15" x14ac:dyDescent="0.2">
      <c r="A5" s="527" t="s">
        <v>575</v>
      </c>
      <c r="B5" s="525">
        <v>1.05</v>
      </c>
      <c r="C5" s="526" t="s">
        <v>568</v>
      </c>
      <c r="D5" s="525">
        <v>2.4</v>
      </c>
      <c r="E5" s="525">
        <f>B5*D5</f>
        <v>2.52</v>
      </c>
      <c r="F5" s="524" t="s">
        <v>564</v>
      </c>
    </row>
    <row r="6" spans="1:6" ht="15" x14ac:dyDescent="0.2">
      <c r="A6" s="527" t="s">
        <v>575</v>
      </c>
      <c r="B6" s="525">
        <v>1.05</v>
      </c>
      <c r="C6" s="526" t="s">
        <v>566</v>
      </c>
      <c r="D6" s="525">
        <v>2.8</v>
      </c>
      <c r="E6" s="525">
        <f>B6*D6</f>
        <v>2.94</v>
      </c>
      <c r="F6" s="524" t="s">
        <v>563</v>
      </c>
    </row>
    <row r="7" spans="1:6" ht="15" x14ac:dyDescent="0.2">
      <c r="A7" s="527"/>
      <c r="B7" s="528"/>
      <c r="C7" s="526"/>
      <c r="D7" s="528"/>
      <c r="E7" s="525"/>
      <c r="F7" s="525"/>
    </row>
    <row r="8" spans="1:6" ht="15" x14ac:dyDescent="0.2">
      <c r="A8" s="527" t="s">
        <v>574</v>
      </c>
      <c r="B8" s="525">
        <v>1.1000000000000001</v>
      </c>
      <c r="C8" s="526" t="s">
        <v>571</v>
      </c>
      <c r="D8" s="525">
        <v>2.0499999999999998</v>
      </c>
      <c r="E8" s="525">
        <f>B8*D8</f>
        <v>2.2549999999999999</v>
      </c>
      <c r="F8" s="524" t="s">
        <v>565</v>
      </c>
    </row>
    <row r="9" spans="1:6" ht="15" x14ac:dyDescent="0.2">
      <c r="A9" s="527" t="s">
        <v>574</v>
      </c>
      <c r="B9" s="525">
        <v>1.1000000000000001</v>
      </c>
      <c r="C9" s="526" t="s">
        <v>570</v>
      </c>
      <c r="D9" s="525">
        <v>2.1</v>
      </c>
      <c r="E9" s="525">
        <f>B9*D9</f>
        <v>2.3100000000000005</v>
      </c>
      <c r="F9" s="524" t="s">
        <v>565</v>
      </c>
    </row>
    <row r="10" spans="1:6" ht="15" x14ac:dyDescent="0.2">
      <c r="A10" s="527" t="s">
        <v>574</v>
      </c>
      <c r="B10" s="525">
        <v>1.1000000000000001</v>
      </c>
      <c r="C10" s="526" t="s">
        <v>569</v>
      </c>
      <c r="D10" s="525">
        <v>2.2000000000000002</v>
      </c>
      <c r="E10" s="525">
        <f>B10*D10</f>
        <v>2.4200000000000004</v>
      </c>
      <c r="F10" s="524" t="s">
        <v>564</v>
      </c>
    </row>
    <row r="11" spans="1:6" ht="15" x14ac:dyDescent="0.2">
      <c r="A11" s="527" t="s">
        <v>574</v>
      </c>
      <c r="B11" s="525">
        <v>1.1000000000000001</v>
      </c>
      <c r="C11" s="526" t="s">
        <v>568</v>
      </c>
      <c r="D11" s="525">
        <v>2.4</v>
      </c>
      <c r="E11" s="525">
        <f>B11*D11</f>
        <v>2.64</v>
      </c>
      <c r="F11" s="524" t="s">
        <v>563</v>
      </c>
    </row>
    <row r="12" spans="1:6" ht="15" x14ac:dyDescent="0.2">
      <c r="A12" s="527" t="s">
        <v>574</v>
      </c>
      <c r="B12" s="525">
        <v>1.1000000000000001</v>
      </c>
      <c r="C12" s="526" t="s">
        <v>566</v>
      </c>
      <c r="D12" s="525">
        <v>2.8</v>
      </c>
      <c r="E12" s="525">
        <f>B12*D12</f>
        <v>3.08</v>
      </c>
      <c r="F12" s="524" t="s">
        <v>563</v>
      </c>
    </row>
    <row r="13" spans="1:6" ht="15" x14ac:dyDescent="0.2">
      <c r="A13" s="527"/>
      <c r="B13" s="528"/>
      <c r="C13" s="526"/>
      <c r="D13" s="528"/>
      <c r="E13" s="525"/>
      <c r="F13" s="525"/>
    </row>
    <row r="14" spans="1:6" ht="15" x14ac:dyDescent="0.2">
      <c r="A14" s="527" t="s">
        <v>573</v>
      </c>
      <c r="B14" s="525">
        <v>1.2</v>
      </c>
      <c r="C14" s="526" t="s">
        <v>571</v>
      </c>
      <c r="D14" s="525">
        <v>2.0499999999999998</v>
      </c>
      <c r="E14" s="525">
        <f>B14*D14</f>
        <v>2.4599999999999995</v>
      </c>
      <c r="F14" s="524" t="s">
        <v>564</v>
      </c>
    </row>
    <row r="15" spans="1:6" ht="15" x14ac:dyDescent="0.2">
      <c r="A15" s="527" t="s">
        <v>573</v>
      </c>
      <c r="B15" s="525">
        <v>1.2</v>
      </c>
      <c r="C15" s="526" t="s">
        <v>570</v>
      </c>
      <c r="D15" s="525">
        <v>2.1</v>
      </c>
      <c r="E15" s="525">
        <f>B15*D15</f>
        <v>2.52</v>
      </c>
      <c r="F15" s="524" t="s">
        <v>564</v>
      </c>
    </row>
    <row r="16" spans="1:6" ht="15" x14ac:dyDescent="0.2">
      <c r="A16" s="527" t="s">
        <v>573</v>
      </c>
      <c r="B16" s="525">
        <v>1.2</v>
      </c>
      <c r="C16" s="526" t="s">
        <v>569</v>
      </c>
      <c r="D16" s="525">
        <v>2.2000000000000002</v>
      </c>
      <c r="E16" s="525">
        <f>B16*D16</f>
        <v>2.64</v>
      </c>
      <c r="F16" s="524" t="s">
        <v>563</v>
      </c>
    </row>
    <row r="17" spans="1:6" ht="15" x14ac:dyDescent="0.2">
      <c r="A17" s="527" t="s">
        <v>573</v>
      </c>
      <c r="B17" s="525">
        <v>1.2</v>
      </c>
      <c r="C17" s="526" t="s">
        <v>568</v>
      </c>
      <c r="D17" s="525">
        <v>2.4</v>
      </c>
      <c r="E17" s="525">
        <f>B17*D17</f>
        <v>2.88</v>
      </c>
      <c r="F17" s="524" t="s">
        <v>563</v>
      </c>
    </row>
    <row r="18" spans="1:6" ht="15" x14ac:dyDescent="0.2">
      <c r="A18" s="527" t="s">
        <v>573</v>
      </c>
      <c r="B18" s="525">
        <v>1.2</v>
      </c>
      <c r="C18" s="526" t="s">
        <v>566</v>
      </c>
      <c r="D18" s="525">
        <v>2.8</v>
      </c>
      <c r="E18" s="525">
        <f>B18*D18</f>
        <v>3.36</v>
      </c>
      <c r="F18" s="524" t="s">
        <v>562</v>
      </c>
    </row>
    <row r="19" spans="1:6" ht="15" x14ac:dyDescent="0.2">
      <c r="A19" s="527"/>
      <c r="B19" s="528"/>
      <c r="C19" s="526"/>
      <c r="D19" s="528"/>
      <c r="E19" s="525"/>
      <c r="F19" s="525"/>
    </row>
    <row r="20" spans="1:6" ht="15" x14ac:dyDescent="0.2">
      <c r="A20" s="527" t="s">
        <v>572</v>
      </c>
      <c r="B20" s="525">
        <v>1.4</v>
      </c>
      <c r="C20" s="526" t="s">
        <v>571</v>
      </c>
      <c r="D20" s="525">
        <v>2.0499999999999998</v>
      </c>
      <c r="E20" s="525">
        <f>B20*D20</f>
        <v>2.8699999999999997</v>
      </c>
      <c r="F20" s="524" t="s">
        <v>564</v>
      </c>
    </row>
    <row r="21" spans="1:6" ht="15" x14ac:dyDescent="0.2">
      <c r="A21" s="527" t="s">
        <v>572</v>
      </c>
      <c r="B21" s="525">
        <v>1.4</v>
      </c>
      <c r="C21" s="526" t="s">
        <v>570</v>
      </c>
      <c r="D21" s="525">
        <v>2.1</v>
      </c>
      <c r="E21" s="525">
        <f>B21*D21</f>
        <v>2.94</v>
      </c>
      <c r="F21" s="524" t="s">
        <v>564</v>
      </c>
    </row>
    <row r="22" spans="1:6" ht="15" x14ac:dyDescent="0.2">
      <c r="A22" s="527" t="s">
        <v>572</v>
      </c>
      <c r="B22" s="525">
        <v>1.4</v>
      </c>
      <c r="C22" s="526" t="s">
        <v>569</v>
      </c>
      <c r="D22" s="525">
        <v>2.2000000000000002</v>
      </c>
      <c r="E22" s="525">
        <f>B22*D22</f>
        <v>3.08</v>
      </c>
      <c r="F22" s="524" t="s">
        <v>563</v>
      </c>
    </row>
    <row r="23" spans="1:6" ht="15" x14ac:dyDescent="0.2">
      <c r="A23" s="527" t="s">
        <v>572</v>
      </c>
      <c r="B23" s="525">
        <v>1.4</v>
      </c>
      <c r="C23" s="526" t="s">
        <v>568</v>
      </c>
      <c r="D23" s="525">
        <v>2.4</v>
      </c>
      <c r="E23" s="525">
        <f>B23*D23</f>
        <v>3.36</v>
      </c>
      <c r="F23" s="524" t="s">
        <v>562</v>
      </c>
    </row>
    <row r="24" spans="1:6" ht="15" x14ac:dyDescent="0.2">
      <c r="A24" s="527" t="s">
        <v>572</v>
      </c>
      <c r="B24" s="525">
        <v>1.4</v>
      </c>
      <c r="C24" s="526" t="s">
        <v>566</v>
      </c>
      <c r="D24" s="525">
        <v>2.8</v>
      </c>
      <c r="E24" s="525">
        <f>B24*D24</f>
        <v>3.9199999999999995</v>
      </c>
      <c r="F24" s="524" t="s">
        <v>562</v>
      </c>
    </row>
    <row r="25" spans="1:6" ht="15" x14ac:dyDescent="0.2">
      <c r="A25" s="527"/>
      <c r="B25" s="528"/>
      <c r="C25" s="526"/>
      <c r="D25" s="528"/>
      <c r="E25" s="525"/>
      <c r="F25" s="525"/>
    </row>
    <row r="26" spans="1:6" ht="15" x14ac:dyDescent="0.2">
      <c r="A26" s="527" t="s">
        <v>567</v>
      </c>
      <c r="B26" s="525">
        <v>1.8</v>
      </c>
      <c r="C26" s="526" t="s">
        <v>571</v>
      </c>
      <c r="D26" s="525">
        <v>2.0499999999999998</v>
      </c>
      <c r="E26" s="525">
        <f>B26*D26</f>
        <v>3.69</v>
      </c>
      <c r="F26" s="524" t="s">
        <v>563</v>
      </c>
    </row>
    <row r="27" spans="1:6" ht="15" x14ac:dyDescent="0.2">
      <c r="A27" s="527" t="s">
        <v>567</v>
      </c>
      <c r="B27" s="525">
        <v>1.8</v>
      </c>
      <c r="C27" s="526" t="s">
        <v>570</v>
      </c>
      <c r="D27" s="525">
        <v>2.1</v>
      </c>
      <c r="E27" s="525">
        <f>B27*D27</f>
        <v>3.7800000000000002</v>
      </c>
      <c r="F27" s="524" t="s">
        <v>563</v>
      </c>
    </row>
    <row r="28" spans="1:6" ht="15" x14ac:dyDescent="0.2">
      <c r="A28" s="527" t="s">
        <v>567</v>
      </c>
      <c r="B28" s="525">
        <v>1.8</v>
      </c>
      <c r="C28" s="526" t="s">
        <v>569</v>
      </c>
      <c r="D28" s="525">
        <v>2.2000000000000002</v>
      </c>
      <c r="E28" s="525">
        <f>B28*D28</f>
        <v>3.9600000000000004</v>
      </c>
      <c r="F28" s="524" t="s">
        <v>562</v>
      </c>
    </row>
    <row r="29" spans="1:6" ht="15" x14ac:dyDescent="0.2">
      <c r="A29" s="527" t="s">
        <v>567</v>
      </c>
      <c r="B29" s="525">
        <v>1.8</v>
      </c>
      <c r="C29" s="526" t="s">
        <v>568</v>
      </c>
      <c r="D29" s="525">
        <v>2.4</v>
      </c>
      <c r="E29" s="525">
        <f>B29*D29</f>
        <v>4.32</v>
      </c>
      <c r="F29" s="524" t="s">
        <v>562</v>
      </c>
    </row>
    <row r="30" spans="1:6" ht="15.75" thickBot="1" x14ac:dyDescent="0.25">
      <c r="A30" s="523" t="s">
        <v>567</v>
      </c>
      <c r="B30" s="521">
        <v>1.8</v>
      </c>
      <c r="C30" s="522" t="s">
        <v>566</v>
      </c>
      <c r="D30" s="521">
        <v>2.8</v>
      </c>
      <c r="E30" s="521">
        <f>B30*D30</f>
        <v>5.04</v>
      </c>
      <c r="F30" s="520" t="s">
        <v>562</v>
      </c>
    </row>
    <row r="31" spans="1:6" x14ac:dyDescent="0.2">
      <c r="A31" s="476" t="s">
        <v>525</v>
      </c>
    </row>
    <row r="32" spans="1:6" x14ac:dyDescent="0.2">
      <c r="A32" s="476" t="s">
        <v>565</v>
      </c>
    </row>
    <row r="33" spans="1:1" x14ac:dyDescent="0.2">
      <c r="A33" s="476" t="s">
        <v>564</v>
      </c>
    </row>
    <row r="34" spans="1:1" x14ac:dyDescent="0.2">
      <c r="A34" s="476" t="s">
        <v>563</v>
      </c>
    </row>
    <row r="35" spans="1:1" x14ac:dyDescent="0.2">
      <c r="A35" s="476" t="s">
        <v>562</v>
      </c>
    </row>
  </sheetData>
  <dataValidations count="1">
    <dataValidation type="list" allowBlank="1" showInputMessage="1" showErrorMessage="1" sqref="F2:F6 JB2:JB6 SX2:SX6 ACT2:ACT6 AMP2:AMP6 AWL2:AWL6 BGH2:BGH6 BQD2:BQD6 BZZ2:BZZ6 CJV2:CJV6 CTR2:CTR6 DDN2:DDN6 DNJ2:DNJ6 DXF2:DXF6 EHB2:EHB6 EQX2:EQX6 FAT2:FAT6 FKP2:FKP6 FUL2:FUL6 GEH2:GEH6 GOD2:GOD6 GXZ2:GXZ6 HHV2:HHV6 HRR2:HRR6 IBN2:IBN6 ILJ2:ILJ6 IVF2:IVF6 JFB2:JFB6 JOX2:JOX6 JYT2:JYT6 KIP2:KIP6 KSL2:KSL6 LCH2:LCH6 LMD2:LMD6 LVZ2:LVZ6 MFV2:MFV6 MPR2:MPR6 MZN2:MZN6 NJJ2:NJJ6 NTF2:NTF6 ODB2:ODB6 OMX2:OMX6 OWT2:OWT6 PGP2:PGP6 PQL2:PQL6 QAH2:QAH6 QKD2:QKD6 QTZ2:QTZ6 RDV2:RDV6 RNR2:RNR6 RXN2:RXN6 SHJ2:SHJ6 SRF2:SRF6 TBB2:TBB6 TKX2:TKX6 TUT2:TUT6 UEP2:UEP6 UOL2:UOL6 UYH2:UYH6 VID2:VID6 VRZ2:VRZ6 WBV2:WBV6 WLR2:WLR6 WVN2:WVN6 F65538:F65542 JB65538:JB65542 SX65538:SX65542 ACT65538:ACT65542 AMP65538:AMP65542 AWL65538:AWL65542 BGH65538:BGH65542 BQD65538:BQD65542 BZZ65538:BZZ65542 CJV65538:CJV65542 CTR65538:CTR65542 DDN65538:DDN65542 DNJ65538:DNJ65542 DXF65538:DXF65542 EHB65538:EHB65542 EQX65538:EQX65542 FAT65538:FAT65542 FKP65538:FKP65542 FUL65538:FUL65542 GEH65538:GEH65542 GOD65538:GOD65542 GXZ65538:GXZ65542 HHV65538:HHV65542 HRR65538:HRR65542 IBN65538:IBN65542 ILJ65538:ILJ65542 IVF65538:IVF65542 JFB65538:JFB65542 JOX65538:JOX65542 JYT65538:JYT65542 KIP65538:KIP65542 KSL65538:KSL65542 LCH65538:LCH65542 LMD65538:LMD65542 LVZ65538:LVZ65542 MFV65538:MFV65542 MPR65538:MPR65542 MZN65538:MZN65542 NJJ65538:NJJ65542 NTF65538:NTF65542 ODB65538:ODB65542 OMX65538:OMX65542 OWT65538:OWT65542 PGP65538:PGP65542 PQL65538:PQL65542 QAH65538:QAH65542 QKD65538:QKD65542 QTZ65538:QTZ65542 RDV65538:RDV65542 RNR65538:RNR65542 RXN65538:RXN65542 SHJ65538:SHJ65542 SRF65538:SRF65542 TBB65538:TBB65542 TKX65538:TKX65542 TUT65538:TUT65542 UEP65538:UEP65542 UOL65538:UOL65542 UYH65538:UYH65542 VID65538:VID65542 VRZ65538:VRZ65542 WBV65538:WBV65542 WLR65538:WLR65542 WVN65538:WVN65542 F131074:F131078 JB131074:JB131078 SX131074:SX131078 ACT131074:ACT131078 AMP131074:AMP131078 AWL131074:AWL131078 BGH131074:BGH131078 BQD131074:BQD131078 BZZ131074:BZZ131078 CJV131074:CJV131078 CTR131074:CTR131078 DDN131074:DDN131078 DNJ131074:DNJ131078 DXF131074:DXF131078 EHB131074:EHB131078 EQX131074:EQX131078 FAT131074:FAT131078 FKP131074:FKP131078 FUL131074:FUL131078 GEH131074:GEH131078 GOD131074:GOD131078 GXZ131074:GXZ131078 HHV131074:HHV131078 HRR131074:HRR131078 IBN131074:IBN131078 ILJ131074:ILJ131078 IVF131074:IVF131078 JFB131074:JFB131078 JOX131074:JOX131078 JYT131074:JYT131078 KIP131074:KIP131078 KSL131074:KSL131078 LCH131074:LCH131078 LMD131074:LMD131078 LVZ131074:LVZ131078 MFV131074:MFV131078 MPR131074:MPR131078 MZN131074:MZN131078 NJJ131074:NJJ131078 NTF131074:NTF131078 ODB131074:ODB131078 OMX131074:OMX131078 OWT131074:OWT131078 PGP131074:PGP131078 PQL131074:PQL131078 QAH131074:QAH131078 QKD131074:QKD131078 QTZ131074:QTZ131078 RDV131074:RDV131078 RNR131074:RNR131078 RXN131074:RXN131078 SHJ131074:SHJ131078 SRF131074:SRF131078 TBB131074:TBB131078 TKX131074:TKX131078 TUT131074:TUT131078 UEP131074:UEP131078 UOL131074:UOL131078 UYH131074:UYH131078 VID131074:VID131078 VRZ131074:VRZ131078 WBV131074:WBV131078 WLR131074:WLR131078 WVN131074:WVN131078 F196610:F196614 JB196610:JB196614 SX196610:SX196614 ACT196610:ACT196614 AMP196610:AMP196614 AWL196610:AWL196614 BGH196610:BGH196614 BQD196610:BQD196614 BZZ196610:BZZ196614 CJV196610:CJV196614 CTR196610:CTR196614 DDN196610:DDN196614 DNJ196610:DNJ196614 DXF196610:DXF196614 EHB196610:EHB196614 EQX196610:EQX196614 FAT196610:FAT196614 FKP196610:FKP196614 FUL196610:FUL196614 GEH196610:GEH196614 GOD196610:GOD196614 GXZ196610:GXZ196614 HHV196610:HHV196614 HRR196610:HRR196614 IBN196610:IBN196614 ILJ196610:ILJ196614 IVF196610:IVF196614 JFB196610:JFB196614 JOX196610:JOX196614 JYT196610:JYT196614 KIP196610:KIP196614 KSL196610:KSL196614 LCH196610:LCH196614 LMD196610:LMD196614 LVZ196610:LVZ196614 MFV196610:MFV196614 MPR196610:MPR196614 MZN196610:MZN196614 NJJ196610:NJJ196614 NTF196610:NTF196614 ODB196610:ODB196614 OMX196610:OMX196614 OWT196610:OWT196614 PGP196610:PGP196614 PQL196610:PQL196614 QAH196610:QAH196614 QKD196610:QKD196614 QTZ196610:QTZ196614 RDV196610:RDV196614 RNR196610:RNR196614 RXN196610:RXN196614 SHJ196610:SHJ196614 SRF196610:SRF196614 TBB196610:TBB196614 TKX196610:TKX196614 TUT196610:TUT196614 UEP196610:UEP196614 UOL196610:UOL196614 UYH196610:UYH196614 VID196610:VID196614 VRZ196610:VRZ196614 WBV196610:WBV196614 WLR196610:WLR196614 WVN196610:WVN196614 F262146:F262150 JB262146:JB262150 SX262146:SX262150 ACT262146:ACT262150 AMP262146:AMP262150 AWL262146:AWL262150 BGH262146:BGH262150 BQD262146:BQD262150 BZZ262146:BZZ262150 CJV262146:CJV262150 CTR262146:CTR262150 DDN262146:DDN262150 DNJ262146:DNJ262150 DXF262146:DXF262150 EHB262146:EHB262150 EQX262146:EQX262150 FAT262146:FAT262150 FKP262146:FKP262150 FUL262146:FUL262150 GEH262146:GEH262150 GOD262146:GOD262150 GXZ262146:GXZ262150 HHV262146:HHV262150 HRR262146:HRR262150 IBN262146:IBN262150 ILJ262146:ILJ262150 IVF262146:IVF262150 JFB262146:JFB262150 JOX262146:JOX262150 JYT262146:JYT262150 KIP262146:KIP262150 KSL262146:KSL262150 LCH262146:LCH262150 LMD262146:LMD262150 LVZ262146:LVZ262150 MFV262146:MFV262150 MPR262146:MPR262150 MZN262146:MZN262150 NJJ262146:NJJ262150 NTF262146:NTF262150 ODB262146:ODB262150 OMX262146:OMX262150 OWT262146:OWT262150 PGP262146:PGP262150 PQL262146:PQL262150 QAH262146:QAH262150 QKD262146:QKD262150 QTZ262146:QTZ262150 RDV262146:RDV262150 RNR262146:RNR262150 RXN262146:RXN262150 SHJ262146:SHJ262150 SRF262146:SRF262150 TBB262146:TBB262150 TKX262146:TKX262150 TUT262146:TUT262150 UEP262146:UEP262150 UOL262146:UOL262150 UYH262146:UYH262150 VID262146:VID262150 VRZ262146:VRZ262150 WBV262146:WBV262150 WLR262146:WLR262150 WVN262146:WVN262150 F327682:F327686 JB327682:JB327686 SX327682:SX327686 ACT327682:ACT327686 AMP327682:AMP327686 AWL327682:AWL327686 BGH327682:BGH327686 BQD327682:BQD327686 BZZ327682:BZZ327686 CJV327682:CJV327686 CTR327682:CTR327686 DDN327682:DDN327686 DNJ327682:DNJ327686 DXF327682:DXF327686 EHB327682:EHB327686 EQX327682:EQX327686 FAT327682:FAT327686 FKP327682:FKP327686 FUL327682:FUL327686 GEH327682:GEH327686 GOD327682:GOD327686 GXZ327682:GXZ327686 HHV327682:HHV327686 HRR327682:HRR327686 IBN327682:IBN327686 ILJ327682:ILJ327686 IVF327682:IVF327686 JFB327682:JFB327686 JOX327682:JOX327686 JYT327682:JYT327686 KIP327682:KIP327686 KSL327682:KSL327686 LCH327682:LCH327686 LMD327682:LMD327686 LVZ327682:LVZ327686 MFV327682:MFV327686 MPR327682:MPR327686 MZN327682:MZN327686 NJJ327682:NJJ327686 NTF327682:NTF327686 ODB327682:ODB327686 OMX327682:OMX327686 OWT327682:OWT327686 PGP327682:PGP327686 PQL327682:PQL327686 QAH327682:QAH327686 QKD327682:QKD327686 QTZ327682:QTZ327686 RDV327682:RDV327686 RNR327682:RNR327686 RXN327682:RXN327686 SHJ327682:SHJ327686 SRF327682:SRF327686 TBB327682:TBB327686 TKX327682:TKX327686 TUT327682:TUT327686 UEP327682:UEP327686 UOL327682:UOL327686 UYH327682:UYH327686 VID327682:VID327686 VRZ327682:VRZ327686 WBV327682:WBV327686 WLR327682:WLR327686 WVN327682:WVN327686 F393218:F393222 JB393218:JB393222 SX393218:SX393222 ACT393218:ACT393222 AMP393218:AMP393222 AWL393218:AWL393222 BGH393218:BGH393222 BQD393218:BQD393222 BZZ393218:BZZ393222 CJV393218:CJV393222 CTR393218:CTR393222 DDN393218:DDN393222 DNJ393218:DNJ393222 DXF393218:DXF393222 EHB393218:EHB393222 EQX393218:EQX393222 FAT393218:FAT393222 FKP393218:FKP393222 FUL393218:FUL393222 GEH393218:GEH393222 GOD393218:GOD393222 GXZ393218:GXZ393222 HHV393218:HHV393222 HRR393218:HRR393222 IBN393218:IBN393222 ILJ393218:ILJ393222 IVF393218:IVF393222 JFB393218:JFB393222 JOX393218:JOX393222 JYT393218:JYT393222 KIP393218:KIP393222 KSL393218:KSL393222 LCH393218:LCH393222 LMD393218:LMD393222 LVZ393218:LVZ393222 MFV393218:MFV393222 MPR393218:MPR393222 MZN393218:MZN393222 NJJ393218:NJJ393222 NTF393218:NTF393222 ODB393218:ODB393222 OMX393218:OMX393222 OWT393218:OWT393222 PGP393218:PGP393222 PQL393218:PQL393222 QAH393218:QAH393222 QKD393218:QKD393222 QTZ393218:QTZ393222 RDV393218:RDV393222 RNR393218:RNR393222 RXN393218:RXN393222 SHJ393218:SHJ393222 SRF393218:SRF393222 TBB393218:TBB393222 TKX393218:TKX393222 TUT393218:TUT393222 UEP393218:UEP393222 UOL393218:UOL393222 UYH393218:UYH393222 VID393218:VID393222 VRZ393218:VRZ393222 WBV393218:WBV393222 WLR393218:WLR393222 WVN393218:WVN393222 F458754:F458758 JB458754:JB458758 SX458754:SX458758 ACT458754:ACT458758 AMP458754:AMP458758 AWL458754:AWL458758 BGH458754:BGH458758 BQD458754:BQD458758 BZZ458754:BZZ458758 CJV458754:CJV458758 CTR458754:CTR458758 DDN458754:DDN458758 DNJ458754:DNJ458758 DXF458754:DXF458758 EHB458754:EHB458758 EQX458754:EQX458758 FAT458754:FAT458758 FKP458754:FKP458758 FUL458754:FUL458758 GEH458754:GEH458758 GOD458754:GOD458758 GXZ458754:GXZ458758 HHV458754:HHV458758 HRR458754:HRR458758 IBN458754:IBN458758 ILJ458754:ILJ458758 IVF458754:IVF458758 JFB458754:JFB458758 JOX458754:JOX458758 JYT458754:JYT458758 KIP458754:KIP458758 KSL458754:KSL458758 LCH458754:LCH458758 LMD458754:LMD458758 LVZ458754:LVZ458758 MFV458754:MFV458758 MPR458754:MPR458758 MZN458754:MZN458758 NJJ458754:NJJ458758 NTF458754:NTF458758 ODB458754:ODB458758 OMX458754:OMX458758 OWT458754:OWT458758 PGP458754:PGP458758 PQL458754:PQL458758 QAH458754:QAH458758 QKD458754:QKD458758 QTZ458754:QTZ458758 RDV458754:RDV458758 RNR458754:RNR458758 RXN458754:RXN458758 SHJ458754:SHJ458758 SRF458754:SRF458758 TBB458754:TBB458758 TKX458754:TKX458758 TUT458754:TUT458758 UEP458754:UEP458758 UOL458754:UOL458758 UYH458754:UYH458758 VID458754:VID458758 VRZ458754:VRZ458758 WBV458754:WBV458758 WLR458754:WLR458758 WVN458754:WVN458758 F524290:F524294 JB524290:JB524294 SX524290:SX524294 ACT524290:ACT524294 AMP524290:AMP524294 AWL524290:AWL524294 BGH524290:BGH524294 BQD524290:BQD524294 BZZ524290:BZZ524294 CJV524290:CJV524294 CTR524290:CTR524294 DDN524290:DDN524294 DNJ524290:DNJ524294 DXF524290:DXF524294 EHB524290:EHB524294 EQX524290:EQX524294 FAT524290:FAT524294 FKP524290:FKP524294 FUL524290:FUL524294 GEH524290:GEH524294 GOD524290:GOD524294 GXZ524290:GXZ524294 HHV524290:HHV524294 HRR524290:HRR524294 IBN524290:IBN524294 ILJ524290:ILJ524294 IVF524290:IVF524294 JFB524290:JFB524294 JOX524290:JOX524294 JYT524290:JYT524294 KIP524290:KIP524294 KSL524290:KSL524294 LCH524290:LCH524294 LMD524290:LMD524294 LVZ524290:LVZ524294 MFV524290:MFV524294 MPR524290:MPR524294 MZN524290:MZN524294 NJJ524290:NJJ524294 NTF524290:NTF524294 ODB524290:ODB524294 OMX524290:OMX524294 OWT524290:OWT524294 PGP524290:PGP524294 PQL524290:PQL524294 QAH524290:QAH524294 QKD524290:QKD524294 QTZ524290:QTZ524294 RDV524290:RDV524294 RNR524290:RNR524294 RXN524290:RXN524294 SHJ524290:SHJ524294 SRF524290:SRF524294 TBB524290:TBB524294 TKX524290:TKX524294 TUT524290:TUT524294 UEP524290:UEP524294 UOL524290:UOL524294 UYH524290:UYH524294 VID524290:VID524294 VRZ524290:VRZ524294 WBV524290:WBV524294 WLR524290:WLR524294 WVN524290:WVN524294 F589826:F589830 JB589826:JB589830 SX589826:SX589830 ACT589826:ACT589830 AMP589826:AMP589830 AWL589826:AWL589830 BGH589826:BGH589830 BQD589826:BQD589830 BZZ589826:BZZ589830 CJV589826:CJV589830 CTR589826:CTR589830 DDN589826:DDN589830 DNJ589826:DNJ589830 DXF589826:DXF589830 EHB589826:EHB589830 EQX589826:EQX589830 FAT589826:FAT589830 FKP589826:FKP589830 FUL589826:FUL589830 GEH589826:GEH589830 GOD589826:GOD589830 GXZ589826:GXZ589830 HHV589826:HHV589830 HRR589826:HRR589830 IBN589826:IBN589830 ILJ589826:ILJ589830 IVF589826:IVF589830 JFB589826:JFB589830 JOX589826:JOX589830 JYT589826:JYT589830 KIP589826:KIP589830 KSL589826:KSL589830 LCH589826:LCH589830 LMD589826:LMD589830 LVZ589826:LVZ589830 MFV589826:MFV589830 MPR589826:MPR589830 MZN589826:MZN589830 NJJ589826:NJJ589830 NTF589826:NTF589830 ODB589826:ODB589830 OMX589826:OMX589830 OWT589826:OWT589830 PGP589826:PGP589830 PQL589826:PQL589830 QAH589826:QAH589830 QKD589826:QKD589830 QTZ589826:QTZ589830 RDV589826:RDV589830 RNR589826:RNR589830 RXN589826:RXN589830 SHJ589826:SHJ589830 SRF589826:SRF589830 TBB589826:TBB589830 TKX589826:TKX589830 TUT589826:TUT589830 UEP589826:UEP589830 UOL589826:UOL589830 UYH589826:UYH589830 VID589826:VID589830 VRZ589826:VRZ589830 WBV589826:WBV589830 WLR589826:WLR589830 WVN589826:WVN589830 F655362:F655366 JB655362:JB655366 SX655362:SX655366 ACT655362:ACT655366 AMP655362:AMP655366 AWL655362:AWL655366 BGH655362:BGH655366 BQD655362:BQD655366 BZZ655362:BZZ655366 CJV655362:CJV655366 CTR655362:CTR655366 DDN655362:DDN655366 DNJ655362:DNJ655366 DXF655362:DXF655366 EHB655362:EHB655366 EQX655362:EQX655366 FAT655362:FAT655366 FKP655362:FKP655366 FUL655362:FUL655366 GEH655362:GEH655366 GOD655362:GOD655366 GXZ655362:GXZ655366 HHV655362:HHV655366 HRR655362:HRR655366 IBN655362:IBN655366 ILJ655362:ILJ655366 IVF655362:IVF655366 JFB655362:JFB655366 JOX655362:JOX655366 JYT655362:JYT655366 KIP655362:KIP655366 KSL655362:KSL655366 LCH655362:LCH655366 LMD655362:LMD655366 LVZ655362:LVZ655366 MFV655362:MFV655366 MPR655362:MPR655366 MZN655362:MZN655366 NJJ655362:NJJ655366 NTF655362:NTF655366 ODB655362:ODB655366 OMX655362:OMX655366 OWT655362:OWT655366 PGP655362:PGP655366 PQL655362:PQL655366 QAH655362:QAH655366 QKD655362:QKD655366 QTZ655362:QTZ655366 RDV655362:RDV655366 RNR655362:RNR655366 RXN655362:RXN655366 SHJ655362:SHJ655366 SRF655362:SRF655366 TBB655362:TBB655366 TKX655362:TKX655366 TUT655362:TUT655366 UEP655362:UEP655366 UOL655362:UOL655366 UYH655362:UYH655366 VID655362:VID655366 VRZ655362:VRZ655366 WBV655362:WBV655366 WLR655362:WLR655366 WVN655362:WVN655366 F720898:F720902 JB720898:JB720902 SX720898:SX720902 ACT720898:ACT720902 AMP720898:AMP720902 AWL720898:AWL720902 BGH720898:BGH720902 BQD720898:BQD720902 BZZ720898:BZZ720902 CJV720898:CJV720902 CTR720898:CTR720902 DDN720898:DDN720902 DNJ720898:DNJ720902 DXF720898:DXF720902 EHB720898:EHB720902 EQX720898:EQX720902 FAT720898:FAT720902 FKP720898:FKP720902 FUL720898:FUL720902 GEH720898:GEH720902 GOD720898:GOD720902 GXZ720898:GXZ720902 HHV720898:HHV720902 HRR720898:HRR720902 IBN720898:IBN720902 ILJ720898:ILJ720902 IVF720898:IVF720902 JFB720898:JFB720902 JOX720898:JOX720902 JYT720898:JYT720902 KIP720898:KIP720902 KSL720898:KSL720902 LCH720898:LCH720902 LMD720898:LMD720902 LVZ720898:LVZ720902 MFV720898:MFV720902 MPR720898:MPR720902 MZN720898:MZN720902 NJJ720898:NJJ720902 NTF720898:NTF720902 ODB720898:ODB720902 OMX720898:OMX720902 OWT720898:OWT720902 PGP720898:PGP720902 PQL720898:PQL720902 QAH720898:QAH720902 QKD720898:QKD720902 QTZ720898:QTZ720902 RDV720898:RDV720902 RNR720898:RNR720902 RXN720898:RXN720902 SHJ720898:SHJ720902 SRF720898:SRF720902 TBB720898:TBB720902 TKX720898:TKX720902 TUT720898:TUT720902 UEP720898:UEP720902 UOL720898:UOL720902 UYH720898:UYH720902 VID720898:VID720902 VRZ720898:VRZ720902 WBV720898:WBV720902 WLR720898:WLR720902 WVN720898:WVN720902 F786434:F786438 JB786434:JB786438 SX786434:SX786438 ACT786434:ACT786438 AMP786434:AMP786438 AWL786434:AWL786438 BGH786434:BGH786438 BQD786434:BQD786438 BZZ786434:BZZ786438 CJV786434:CJV786438 CTR786434:CTR786438 DDN786434:DDN786438 DNJ786434:DNJ786438 DXF786434:DXF786438 EHB786434:EHB786438 EQX786434:EQX786438 FAT786434:FAT786438 FKP786434:FKP786438 FUL786434:FUL786438 GEH786434:GEH786438 GOD786434:GOD786438 GXZ786434:GXZ786438 HHV786434:HHV786438 HRR786434:HRR786438 IBN786434:IBN786438 ILJ786434:ILJ786438 IVF786434:IVF786438 JFB786434:JFB786438 JOX786434:JOX786438 JYT786434:JYT786438 KIP786434:KIP786438 KSL786434:KSL786438 LCH786434:LCH786438 LMD786434:LMD786438 LVZ786434:LVZ786438 MFV786434:MFV786438 MPR786434:MPR786438 MZN786434:MZN786438 NJJ786434:NJJ786438 NTF786434:NTF786438 ODB786434:ODB786438 OMX786434:OMX786438 OWT786434:OWT786438 PGP786434:PGP786438 PQL786434:PQL786438 QAH786434:QAH786438 QKD786434:QKD786438 QTZ786434:QTZ786438 RDV786434:RDV786438 RNR786434:RNR786438 RXN786434:RXN786438 SHJ786434:SHJ786438 SRF786434:SRF786438 TBB786434:TBB786438 TKX786434:TKX786438 TUT786434:TUT786438 UEP786434:UEP786438 UOL786434:UOL786438 UYH786434:UYH786438 VID786434:VID786438 VRZ786434:VRZ786438 WBV786434:WBV786438 WLR786434:WLR786438 WVN786434:WVN786438 F851970:F851974 JB851970:JB851974 SX851970:SX851974 ACT851970:ACT851974 AMP851970:AMP851974 AWL851970:AWL851974 BGH851970:BGH851974 BQD851970:BQD851974 BZZ851970:BZZ851974 CJV851970:CJV851974 CTR851970:CTR851974 DDN851970:DDN851974 DNJ851970:DNJ851974 DXF851970:DXF851974 EHB851970:EHB851974 EQX851970:EQX851974 FAT851970:FAT851974 FKP851970:FKP851974 FUL851970:FUL851974 GEH851970:GEH851974 GOD851970:GOD851974 GXZ851970:GXZ851974 HHV851970:HHV851974 HRR851970:HRR851974 IBN851970:IBN851974 ILJ851970:ILJ851974 IVF851970:IVF851974 JFB851970:JFB851974 JOX851970:JOX851974 JYT851970:JYT851974 KIP851970:KIP851974 KSL851970:KSL851974 LCH851970:LCH851974 LMD851970:LMD851974 LVZ851970:LVZ851974 MFV851970:MFV851974 MPR851970:MPR851974 MZN851970:MZN851974 NJJ851970:NJJ851974 NTF851970:NTF851974 ODB851970:ODB851974 OMX851970:OMX851974 OWT851970:OWT851974 PGP851970:PGP851974 PQL851970:PQL851974 QAH851970:QAH851974 QKD851970:QKD851974 QTZ851970:QTZ851974 RDV851970:RDV851974 RNR851970:RNR851974 RXN851970:RXN851974 SHJ851970:SHJ851974 SRF851970:SRF851974 TBB851970:TBB851974 TKX851970:TKX851974 TUT851970:TUT851974 UEP851970:UEP851974 UOL851970:UOL851974 UYH851970:UYH851974 VID851970:VID851974 VRZ851970:VRZ851974 WBV851970:WBV851974 WLR851970:WLR851974 WVN851970:WVN851974 F917506:F917510 JB917506:JB917510 SX917506:SX917510 ACT917506:ACT917510 AMP917506:AMP917510 AWL917506:AWL917510 BGH917506:BGH917510 BQD917506:BQD917510 BZZ917506:BZZ917510 CJV917506:CJV917510 CTR917506:CTR917510 DDN917506:DDN917510 DNJ917506:DNJ917510 DXF917506:DXF917510 EHB917506:EHB917510 EQX917506:EQX917510 FAT917506:FAT917510 FKP917506:FKP917510 FUL917506:FUL917510 GEH917506:GEH917510 GOD917506:GOD917510 GXZ917506:GXZ917510 HHV917506:HHV917510 HRR917506:HRR917510 IBN917506:IBN917510 ILJ917506:ILJ917510 IVF917506:IVF917510 JFB917506:JFB917510 JOX917506:JOX917510 JYT917506:JYT917510 KIP917506:KIP917510 KSL917506:KSL917510 LCH917506:LCH917510 LMD917506:LMD917510 LVZ917506:LVZ917510 MFV917506:MFV917510 MPR917506:MPR917510 MZN917506:MZN917510 NJJ917506:NJJ917510 NTF917506:NTF917510 ODB917506:ODB917510 OMX917506:OMX917510 OWT917506:OWT917510 PGP917506:PGP917510 PQL917506:PQL917510 QAH917506:QAH917510 QKD917506:QKD917510 QTZ917506:QTZ917510 RDV917506:RDV917510 RNR917506:RNR917510 RXN917506:RXN917510 SHJ917506:SHJ917510 SRF917506:SRF917510 TBB917506:TBB917510 TKX917506:TKX917510 TUT917506:TUT917510 UEP917506:UEP917510 UOL917506:UOL917510 UYH917506:UYH917510 VID917506:VID917510 VRZ917506:VRZ917510 WBV917506:WBV917510 WLR917506:WLR917510 WVN917506:WVN917510 F983042:F983046 JB983042:JB983046 SX983042:SX983046 ACT983042:ACT983046 AMP983042:AMP983046 AWL983042:AWL983046 BGH983042:BGH983046 BQD983042:BQD983046 BZZ983042:BZZ983046 CJV983042:CJV983046 CTR983042:CTR983046 DDN983042:DDN983046 DNJ983042:DNJ983046 DXF983042:DXF983046 EHB983042:EHB983046 EQX983042:EQX983046 FAT983042:FAT983046 FKP983042:FKP983046 FUL983042:FUL983046 GEH983042:GEH983046 GOD983042:GOD983046 GXZ983042:GXZ983046 HHV983042:HHV983046 HRR983042:HRR983046 IBN983042:IBN983046 ILJ983042:ILJ983046 IVF983042:IVF983046 JFB983042:JFB983046 JOX983042:JOX983046 JYT983042:JYT983046 KIP983042:KIP983046 KSL983042:KSL983046 LCH983042:LCH983046 LMD983042:LMD983046 LVZ983042:LVZ983046 MFV983042:MFV983046 MPR983042:MPR983046 MZN983042:MZN983046 NJJ983042:NJJ983046 NTF983042:NTF983046 ODB983042:ODB983046 OMX983042:OMX983046 OWT983042:OWT983046 PGP983042:PGP983046 PQL983042:PQL983046 QAH983042:QAH983046 QKD983042:QKD983046 QTZ983042:QTZ983046 RDV983042:RDV983046 RNR983042:RNR983046 RXN983042:RXN983046 SHJ983042:SHJ983046 SRF983042:SRF983046 TBB983042:TBB983046 TKX983042:TKX983046 TUT983042:TUT983046 UEP983042:UEP983046 UOL983042:UOL983046 UYH983042:UYH983046 VID983042:VID983046 VRZ983042:VRZ983046 WBV983042:WBV983046 WLR983042:WLR983046 WVN983042:WVN983046 F8:F30 JB8:JB30 SX8:SX30 ACT8:ACT30 AMP8:AMP30 AWL8:AWL30 BGH8:BGH30 BQD8:BQD30 BZZ8:BZZ30 CJV8:CJV30 CTR8:CTR30 DDN8:DDN30 DNJ8:DNJ30 DXF8:DXF30 EHB8:EHB30 EQX8:EQX30 FAT8:FAT30 FKP8:FKP30 FUL8:FUL30 GEH8:GEH30 GOD8:GOD30 GXZ8:GXZ30 HHV8:HHV30 HRR8:HRR30 IBN8:IBN30 ILJ8:ILJ30 IVF8:IVF30 JFB8:JFB30 JOX8:JOX30 JYT8:JYT30 KIP8:KIP30 KSL8:KSL30 LCH8:LCH30 LMD8:LMD30 LVZ8:LVZ30 MFV8:MFV30 MPR8:MPR30 MZN8:MZN30 NJJ8:NJJ30 NTF8:NTF30 ODB8:ODB30 OMX8:OMX30 OWT8:OWT30 PGP8:PGP30 PQL8:PQL30 QAH8:QAH30 QKD8:QKD30 QTZ8:QTZ30 RDV8:RDV30 RNR8:RNR30 RXN8:RXN30 SHJ8:SHJ30 SRF8:SRF30 TBB8:TBB30 TKX8:TKX30 TUT8:TUT30 UEP8:UEP30 UOL8:UOL30 UYH8:UYH30 VID8:VID30 VRZ8:VRZ30 WBV8:WBV30 WLR8:WLR30 WVN8:WVN30 F65544:F65566 JB65544:JB65566 SX65544:SX65566 ACT65544:ACT65566 AMP65544:AMP65566 AWL65544:AWL65566 BGH65544:BGH65566 BQD65544:BQD65566 BZZ65544:BZZ65566 CJV65544:CJV65566 CTR65544:CTR65566 DDN65544:DDN65566 DNJ65544:DNJ65566 DXF65544:DXF65566 EHB65544:EHB65566 EQX65544:EQX65566 FAT65544:FAT65566 FKP65544:FKP65566 FUL65544:FUL65566 GEH65544:GEH65566 GOD65544:GOD65566 GXZ65544:GXZ65566 HHV65544:HHV65566 HRR65544:HRR65566 IBN65544:IBN65566 ILJ65544:ILJ65566 IVF65544:IVF65566 JFB65544:JFB65566 JOX65544:JOX65566 JYT65544:JYT65566 KIP65544:KIP65566 KSL65544:KSL65566 LCH65544:LCH65566 LMD65544:LMD65566 LVZ65544:LVZ65566 MFV65544:MFV65566 MPR65544:MPR65566 MZN65544:MZN65566 NJJ65544:NJJ65566 NTF65544:NTF65566 ODB65544:ODB65566 OMX65544:OMX65566 OWT65544:OWT65566 PGP65544:PGP65566 PQL65544:PQL65566 QAH65544:QAH65566 QKD65544:QKD65566 QTZ65544:QTZ65566 RDV65544:RDV65566 RNR65544:RNR65566 RXN65544:RXN65566 SHJ65544:SHJ65566 SRF65544:SRF65566 TBB65544:TBB65566 TKX65544:TKX65566 TUT65544:TUT65566 UEP65544:UEP65566 UOL65544:UOL65566 UYH65544:UYH65566 VID65544:VID65566 VRZ65544:VRZ65566 WBV65544:WBV65566 WLR65544:WLR65566 WVN65544:WVN65566 F131080:F131102 JB131080:JB131102 SX131080:SX131102 ACT131080:ACT131102 AMP131080:AMP131102 AWL131080:AWL131102 BGH131080:BGH131102 BQD131080:BQD131102 BZZ131080:BZZ131102 CJV131080:CJV131102 CTR131080:CTR131102 DDN131080:DDN131102 DNJ131080:DNJ131102 DXF131080:DXF131102 EHB131080:EHB131102 EQX131080:EQX131102 FAT131080:FAT131102 FKP131080:FKP131102 FUL131080:FUL131102 GEH131080:GEH131102 GOD131080:GOD131102 GXZ131080:GXZ131102 HHV131080:HHV131102 HRR131080:HRR131102 IBN131080:IBN131102 ILJ131080:ILJ131102 IVF131080:IVF131102 JFB131080:JFB131102 JOX131080:JOX131102 JYT131080:JYT131102 KIP131080:KIP131102 KSL131080:KSL131102 LCH131080:LCH131102 LMD131080:LMD131102 LVZ131080:LVZ131102 MFV131080:MFV131102 MPR131080:MPR131102 MZN131080:MZN131102 NJJ131080:NJJ131102 NTF131080:NTF131102 ODB131080:ODB131102 OMX131080:OMX131102 OWT131080:OWT131102 PGP131080:PGP131102 PQL131080:PQL131102 QAH131080:QAH131102 QKD131080:QKD131102 QTZ131080:QTZ131102 RDV131080:RDV131102 RNR131080:RNR131102 RXN131080:RXN131102 SHJ131080:SHJ131102 SRF131080:SRF131102 TBB131080:TBB131102 TKX131080:TKX131102 TUT131080:TUT131102 UEP131080:UEP131102 UOL131080:UOL131102 UYH131080:UYH131102 VID131080:VID131102 VRZ131080:VRZ131102 WBV131080:WBV131102 WLR131080:WLR131102 WVN131080:WVN131102 F196616:F196638 JB196616:JB196638 SX196616:SX196638 ACT196616:ACT196638 AMP196616:AMP196638 AWL196616:AWL196638 BGH196616:BGH196638 BQD196616:BQD196638 BZZ196616:BZZ196638 CJV196616:CJV196638 CTR196616:CTR196638 DDN196616:DDN196638 DNJ196616:DNJ196638 DXF196616:DXF196638 EHB196616:EHB196638 EQX196616:EQX196638 FAT196616:FAT196638 FKP196616:FKP196638 FUL196616:FUL196638 GEH196616:GEH196638 GOD196616:GOD196638 GXZ196616:GXZ196638 HHV196616:HHV196638 HRR196616:HRR196638 IBN196616:IBN196638 ILJ196616:ILJ196638 IVF196616:IVF196638 JFB196616:JFB196638 JOX196616:JOX196638 JYT196616:JYT196638 KIP196616:KIP196638 KSL196616:KSL196638 LCH196616:LCH196638 LMD196616:LMD196638 LVZ196616:LVZ196638 MFV196616:MFV196638 MPR196616:MPR196638 MZN196616:MZN196638 NJJ196616:NJJ196638 NTF196616:NTF196638 ODB196616:ODB196638 OMX196616:OMX196638 OWT196616:OWT196638 PGP196616:PGP196638 PQL196616:PQL196638 QAH196616:QAH196638 QKD196616:QKD196638 QTZ196616:QTZ196638 RDV196616:RDV196638 RNR196616:RNR196638 RXN196616:RXN196638 SHJ196616:SHJ196638 SRF196616:SRF196638 TBB196616:TBB196638 TKX196616:TKX196638 TUT196616:TUT196638 UEP196616:UEP196638 UOL196616:UOL196638 UYH196616:UYH196638 VID196616:VID196638 VRZ196616:VRZ196638 WBV196616:WBV196638 WLR196616:WLR196638 WVN196616:WVN196638 F262152:F262174 JB262152:JB262174 SX262152:SX262174 ACT262152:ACT262174 AMP262152:AMP262174 AWL262152:AWL262174 BGH262152:BGH262174 BQD262152:BQD262174 BZZ262152:BZZ262174 CJV262152:CJV262174 CTR262152:CTR262174 DDN262152:DDN262174 DNJ262152:DNJ262174 DXF262152:DXF262174 EHB262152:EHB262174 EQX262152:EQX262174 FAT262152:FAT262174 FKP262152:FKP262174 FUL262152:FUL262174 GEH262152:GEH262174 GOD262152:GOD262174 GXZ262152:GXZ262174 HHV262152:HHV262174 HRR262152:HRR262174 IBN262152:IBN262174 ILJ262152:ILJ262174 IVF262152:IVF262174 JFB262152:JFB262174 JOX262152:JOX262174 JYT262152:JYT262174 KIP262152:KIP262174 KSL262152:KSL262174 LCH262152:LCH262174 LMD262152:LMD262174 LVZ262152:LVZ262174 MFV262152:MFV262174 MPR262152:MPR262174 MZN262152:MZN262174 NJJ262152:NJJ262174 NTF262152:NTF262174 ODB262152:ODB262174 OMX262152:OMX262174 OWT262152:OWT262174 PGP262152:PGP262174 PQL262152:PQL262174 QAH262152:QAH262174 QKD262152:QKD262174 QTZ262152:QTZ262174 RDV262152:RDV262174 RNR262152:RNR262174 RXN262152:RXN262174 SHJ262152:SHJ262174 SRF262152:SRF262174 TBB262152:TBB262174 TKX262152:TKX262174 TUT262152:TUT262174 UEP262152:UEP262174 UOL262152:UOL262174 UYH262152:UYH262174 VID262152:VID262174 VRZ262152:VRZ262174 WBV262152:WBV262174 WLR262152:WLR262174 WVN262152:WVN262174 F327688:F327710 JB327688:JB327710 SX327688:SX327710 ACT327688:ACT327710 AMP327688:AMP327710 AWL327688:AWL327710 BGH327688:BGH327710 BQD327688:BQD327710 BZZ327688:BZZ327710 CJV327688:CJV327710 CTR327688:CTR327710 DDN327688:DDN327710 DNJ327688:DNJ327710 DXF327688:DXF327710 EHB327688:EHB327710 EQX327688:EQX327710 FAT327688:FAT327710 FKP327688:FKP327710 FUL327688:FUL327710 GEH327688:GEH327710 GOD327688:GOD327710 GXZ327688:GXZ327710 HHV327688:HHV327710 HRR327688:HRR327710 IBN327688:IBN327710 ILJ327688:ILJ327710 IVF327688:IVF327710 JFB327688:JFB327710 JOX327688:JOX327710 JYT327688:JYT327710 KIP327688:KIP327710 KSL327688:KSL327710 LCH327688:LCH327710 LMD327688:LMD327710 LVZ327688:LVZ327710 MFV327688:MFV327710 MPR327688:MPR327710 MZN327688:MZN327710 NJJ327688:NJJ327710 NTF327688:NTF327710 ODB327688:ODB327710 OMX327688:OMX327710 OWT327688:OWT327710 PGP327688:PGP327710 PQL327688:PQL327710 QAH327688:QAH327710 QKD327688:QKD327710 QTZ327688:QTZ327710 RDV327688:RDV327710 RNR327688:RNR327710 RXN327688:RXN327710 SHJ327688:SHJ327710 SRF327688:SRF327710 TBB327688:TBB327710 TKX327688:TKX327710 TUT327688:TUT327710 UEP327688:UEP327710 UOL327688:UOL327710 UYH327688:UYH327710 VID327688:VID327710 VRZ327688:VRZ327710 WBV327688:WBV327710 WLR327688:WLR327710 WVN327688:WVN327710 F393224:F393246 JB393224:JB393246 SX393224:SX393246 ACT393224:ACT393246 AMP393224:AMP393246 AWL393224:AWL393246 BGH393224:BGH393246 BQD393224:BQD393246 BZZ393224:BZZ393246 CJV393224:CJV393246 CTR393224:CTR393246 DDN393224:DDN393246 DNJ393224:DNJ393246 DXF393224:DXF393246 EHB393224:EHB393246 EQX393224:EQX393246 FAT393224:FAT393246 FKP393224:FKP393246 FUL393224:FUL393246 GEH393224:GEH393246 GOD393224:GOD393246 GXZ393224:GXZ393246 HHV393224:HHV393246 HRR393224:HRR393246 IBN393224:IBN393246 ILJ393224:ILJ393246 IVF393224:IVF393246 JFB393224:JFB393246 JOX393224:JOX393246 JYT393224:JYT393246 KIP393224:KIP393246 KSL393224:KSL393246 LCH393224:LCH393246 LMD393224:LMD393246 LVZ393224:LVZ393246 MFV393224:MFV393246 MPR393224:MPR393246 MZN393224:MZN393246 NJJ393224:NJJ393246 NTF393224:NTF393246 ODB393224:ODB393246 OMX393224:OMX393246 OWT393224:OWT393246 PGP393224:PGP393246 PQL393224:PQL393246 QAH393224:QAH393246 QKD393224:QKD393246 QTZ393224:QTZ393246 RDV393224:RDV393246 RNR393224:RNR393246 RXN393224:RXN393246 SHJ393224:SHJ393246 SRF393224:SRF393246 TBB393224:TBB393246 TKX393224:TKX393246 TUT393224:TUT393246 UEP393224:UEP393246 UOL393224:UOL393246 UYH393224:UYH393246 VID393224:VID393246 VRZ393224:VRZ393246 WBV393224:WBV393246 WLR393224:WLR393246 WVN393224:WVN393246 F458760:F458782 JB458760:JB458782 SX458760:SX458782 ACT458760:ACT458782 AMP458760:AMP458782 AWL458760:AWL458782 BGH458760:BGH458782 BQD458760:BQD458782 BZZ458760:BZZ458782 CJV458760:CJV458782 CTR458760:CTR458782 DDN458760:DDN458782 DNJ458760:DNJ458782 DXF458760:DXF458782 EHB458760:EHB458782 EQX458760:EQX458782 FAT458760:FAT458782 FKP458760:FKP458782 FUL458760:FUL458782 GEH458760:GEH458782 GOD458760:GOD458782 GXZ458760:GXZ458782 HHV458760:HHV458782 HRR458760:HRR458782 IBN458760:IBN458782 ILJ458760:ILJ458782 IVF458760:IVF458782 JFB458760:JFB458782 JOX458760:JOX458782 JYT458760:JYT458782 KIP458760:KIP458782 KSL458760:KSL458782 LCH458760:LCH458782 LMD458760:LMD458782 LVZ458760:LVZ458782 MFV458760:MFV458782 MPR458760:MPR458782 MZN458760:MZN458782 NJJ458760:NJJ458782 NTF458760:NTF458782 ODB458760:ODB458782 OMX458760:OMX458782 OWT458760:OWT458782 PGP458760:PGP458782 PQL458760:PQL458782 QAH458760:QAH458782 QKD458760:QKD458782 QTZ458760:QTZ458782 RDV458760:RDV458782 RNR458760:RNR458782 RXN458760:RXN458782 SHJ458760:SHJ458782 SRF458760:SRF458782 TBB458760:TBB458782 TKX458760:TKX458782 TUT458760:TUT458782 UEP458760:UEP458782 UOL458760:UOL458782 UYH458760:UYH458782 VID458760:VID458782 VRZ458760:VRZ458782 WBV458760:WBV458782 WLR458760:WLR458782 WVN458760:WVN458782 F524296:F524318 JB524296:JB524318 SX524296:SX524318 ACT524296:ACT524318 AMP524296:AMP524318 AWL524296:AWL524318 BGH524296:BGH524318 BQD524296:BQD524318 BZZ524296:BZZ524318 CJV524296:CJV524318 CTR524296:CTR524318 DDN524296:DDN524318 DNJ524296:DNJ524318 DXF524296:DXF524318 EHB524296:EHB524318 EQX524296:EQX524318 FAT524296:FAT524318 FKP524296:FKP524318 FUL524296:FUL524318 GEH524296:GEH524318 GOD524296:GOD524318 GXZ524296:GXZ524318 HHV524296:HHV524318 HRR524296:HRR524318 IBN524296:IBN524318 ILJ524296:ILJ524318 IVF524296:IVF524318 JFB524296:JFB524318 JOX524296:JOX524318 JYT524296:JYT524318 KIP524296:KIP524318 KSL524296:KSL524318 LCH524296:LCH524318 LMD524296:LMD524318 LVZ524296:LVZ524318 MFV524296:MFV524318 MPR524296:MPR524318 MZN524296:MZN524318 NJJ524296:NJJ524318 NTF524296:NTF524318 ODB524296:ODB524318 OMX524296:OMX524318 OWT524296:OWT524318 PGP524296:PGP524318 PQL524296:PQL524318 QAH524296:QAH524318 QKD524296:QKD524318 QTZ524296:QTZ524318 RDV524296:RDV524318 RNR524296:RNR524318 RXN524296:RXN524318 SHJ524296:SHJ524318 SRF524296:SRF524318 TBB524296:TBB524318 TKX524296:TKX524318 TUT524296:TUT524318 UEP524296:UEP524318 UOL524296:UOL524318 UYH524296:UYH524318 VID524296:VID524318 VRZ524296:VRZ524318 WBV524296:WBV524318 WLR524296:WLR524318 WVN524296:WVN524318 F589832:F589854 JB589832:JB589854 SX589832:SX589854 ACT589832:ACT589854 AMP589832:AMP589854 AWL589832:AWL589854 BGH589832:BGH589854 BQD589832:BQD589854 BZZ589832:BZZ589854 CJV589832:CJV589854 CTR589832:CTR589854 DDN589832:DDN589854 DNJ589832:DNJ589854 DXF589832:DXF589854 EHB589832:EHB589854 EQX589832:EQX589854 FAT589832:FAT589854 FKP589832:FKP589854 FUL589832:FUL589854 GEH589832:GEH589854 GOD589832:GOD589854 GXZ589832:GXZ589854 HHV589832:HHV589854 HRR589832:HRR589854 IBN589832:IBN589854 ILJ589832:ILJ589854 IVF589832:IVF589854 JFB589832:JFB589854 JOX589832:JOX589854 JYT589832:JYT589854 KIP589832:KIP589854 KSL589832:KSL589854 LCH589832:LCH589854 LMD589832:LMD589854 LVZ589832:LVZ589854 MFV589832:MFV589854 MPR589832:MPR589854 MZN589832:MZN589854 NJJ589832:NJJ589854 NTF589832:NTF589854 ODB589832:ODB589854 OMX589832:OMX589854 OWT589832:OWT589854 PGP589832:PGP589854 PQL589832:PQL589854 QAH589832:QAH589854 QKD589832:QKD589854 QTZ589832:QTZ589854 RDV589832:RDV589854 RNR589832:RNR589854 RXN589832:RXN589854 SHJ589832:SHJ589854 SRF589832:SRF589854 TBB589832:TBB589854 TKX589832:TKX589854 TUT589832:TUT589854 UEP589832:UEP589854 UOL589832:UOL589854 UYH589832:UYH589854 VID589832:VID589854 VRZ589832:VRZ589854 WBV589832:WBV589854 WLR589832:WLR589854 WVN589832:WVN589854 F655368:F655390 JB655368:JB655390 SX655368:SX655390 ACT655368:ACT655390 AMP655368:AMP655390 AWL655368:AWL655390 BGH655368:BGH655390 BQD655368:BQD655390 BZZ655368:BZZ655390 CJV655368:CJV655390 CTR655368:CTR655390 DDN655368:DDN655390 DNJ655368:DNJ655390 DXF655368:DXF655390 EHB655368:EHB655390 EQX655368:EQX655390 FAT655368:FAT655390 FKP655368:FKP655390 FUL655368:FUL655390 GEH655368:GEH655390 GOD655368:GOD655390 GXZ655368:GXZ655390 HHV655368:HHV655390 HRR655368:HRR655390 IBN655368:IBN655390 ILJ655368:ILJ655390 IVF655368:IVF655390 JFB655368:JFB655390 JOX655368:JOX655390 JYT655368:JYT655390 KIP655368:KIP655390 KSL655368:KSL655390 LCH655368:LCH655390 LMD655368:LMD655390 LVZ655368:LVZ655390 MFV655368:MFV655390 MPR655368:MPR655390 MZN655368:MZN655390 NJJ655368:NJJ655390 NTF655368:NTF655390 ODB655368:ODB655390 OMX655368:OMX655390 OWT655368:OWT655390 PGP655368:PGP655390 PQL655368:PQL655390 QAH655368:QAH655390 QKD655368:QKD655390 QTZ655368:QTZ655390 RDV655368:RDV655390 RNR655368:RNR655390 RXN655368:RXN655390 SHJ655368:SHJ655390 SRF655368:SRF655390 TBB655368:TBB655390 TKX655368:TKX655390 TUT655368:TUT655390 UEP655368:UEP655390 UOL655368:UOL655390 UYH655368:UYH655390 VID655368:VID655390 VRZ655368:VRZ655390 WBV655368:WBV655390 WLR655368:WLR655390 WVN655368:WVN655390 F720904:F720926 JB720904:JB720926 SX720904:SX720926 ACT720904:ACT720926 AMP720904:AMP720926 AWL720904:AWL720926 BGH720904:BGH720926 BQD720904:BQD720926 BZZ720904:BZZ720926 CJV720904:CJV720926 CTR720904:CTR720926 DDN720904:DDN720926 DNJ720904:DNJ720926 DXF720904:DXF720926 EHB720904:EHB720926 EQX720904:EQX720926 FAT720904:FAT720926 FKP720904:FKP720926 FUL720904:FUL720926 GEH720904:GEH720926 GOD720904:GOD720926 GXZ720904:GXZ720926 HHV720904:HHV720926 HRR720904:HRR720926 IBN720904:IBN720926 ILJ720904:ILJ720926 IVF720904:IVF720926 JFB720904:JFB720926 JOX720904:JOX720926 JYT720904:JYT720926 KIP720904:KIP720926 KSL720904:KSL720926 LCH720904:LCH720926 LMD720904:LMD720926 LVZ720904:LVZ720926 MFV720904:MFV720926 MPR720904:MPR720926 MZN720904:MZN720926 NJJ720904:NJJ720926 NTF720904:NTF720926 ODB720904:ODB720926 OMX720904:OMX720926 OWT720904:OWT720926 PGP720904:PGP720926 PQL720904:PQL720926 QAH720904:QAH720926 QKD720904:QKD720926 QTZ720904:QTZ720926 RDV720904:RDV720926 RNR720904:RNR720926 RXN720904:RXN720926 SHJ720904:SHJ720926 SRF720904:SRF720926 TBB720904:TBB720926 TKX720904:TKX720926 TUT720904:TUT720926 UEP720904:UEP720926 UOL720904:UOL720926 UYH720904:UYH720926 VID720904:VID720926 VRZ720904:VRZ720926 WBV720904:WBV720926 WLR720904:WLR720926 WVN720904:WVN720926 F786440:F786462 JB786440:JB786462 SX786440:SX786462 ACT786440:ACT786462 AMP786440:AMP786462 AWL786440:AWL786462 BGH786440:BGH786462 BQD786440:BQD786462 BZZ786440:BZZ786462 CJV786440:CJV786462 CTR786440:CTR786462 DDN786440:DDN786462 DNJ786440:DNJ786462 DXF786440:DXF786462 EHB786440:EHB786462 EQX786440:EQX786462 FAT786440:FAT786462 FKP786440:FKP786462 FUL786440:FUL786462 GEH786440:GEH786462 GOD786440:GOD786462 GXZ786440:GXZ786462 HHV786440:HHV786462 HRR786440:HRR786462 IBN786440:IBN786462 ILJ786440:ILJ786462 IVF786440:IVF786462 JFB786440:JFB786462 JOX786440:JOX786462 JYT786440:JYT786462 KIP786440:KIP786462 KSL786440:KSL786462 LCH786440:LCH786462 LMD786440:LMD786462 LVZ786440:LVZ786462 MFV786440:MFV786462 MPR786440:MPR786462 MZN786440:MZN786462 NJJ786440:NJJ786462 NTF786440:NTF786462 ODB786440:ODB786462 OMX786440:OMX786462 OWT786440:OWT786462 PGP786440:PGP786462 PQL786440:PQL786462 QAH786440:QAH786462 QKD786440:QKD786462 QTZ786440:QTZ786462 RDV786440:RDV786462 RNR786440:RNR786462 RXN786440:RXN786462 SHJ786440:SHJ786462 SRF786440:SRF786462 TBB786440:TBB786462 TKX786440:TKX786462 TUT786440:TUT786462 UEP786440:UEP786462 UOL786440:UOL786462 UYH786440:UYH786462 VID786440:VID786462 VRZ786440:VRZ786462 WBV786440:WBV786462 WLR786440:WLR786462 WVN786440:WVN786462 F851976:F851998 JB851976:JB851998 SX851976:SX851998 ACT851976:ACT851998 AMP851976:AMP851998 AWL851976:AWL851998 BGH851976:BGH851998 BQD851976:BQD851998 BZZ851976:BZZ851998 CJV851976:CJV851998 CTR851976:CTR851998 DDN851976:DDN851998 DNJ851976:DNJ851998 DXF851976:DXF851998 EHB851976:EHB851998 EQX851976:EQX851998 FAT851976:FAT851998 FKP851976:FKP851998 FUL851976:FUL851998 GEH851976:GEH851998 GOD851976:GOD851998 GXZ851976:GXZ851998 HHV851976:HHV851998 HRR851976:HRR851998 IBN851976:IBN851998 ILJ851976:ILJ851998 IVF851976:IVF851998 JFB851976:JFB851998 JOX851976:JOX851998 JYT851976:JYT851998 KIP851976:KIP851998 KSL851976:KSL851998 LCH851976:LCH851998 LMD851976:LMD851998 LVZ851976:LVZ851998 MFV851976:MFV851998 MPR851976:MPR851998 MZN851976:MZN851998 NJJ851976:NJJ851998 NTF851976:NTF851998 ODB851976:ODB851998 OMX851976:OMX851998 OWT851976:OWT851998 PGP851976:PGP851998 PQL851976:PQL851998 QAH851976:QAH851998 QKD851976:QKD851998 QTZ851976:QTZ851998 RDV851976:RDV851998 RNR851976:RNR851998 RXN851976:RXN851998 SHJ851976:SHJ851998 SRF851976:SRF851998 TBB851976:TBB851998 TKX851976:TKX851998 TUT851976:TUT851998 UEP851976:UEP851998 UOL851976:UOL851998 UYH851976:UYH851998 VID851976:VID851998 VRZ851976:VRZ851998 WBV851976:WBV851998 WLR851976:WLR851998 WVN851976:WVN851998 F917512:F917534 JB917512:JB917534 SX917512:SX917534 ACT917512:ACT917534 AMP917512:AMP917534 AWL917512:AWL917534 BGH917512:BGH917534 BQD917512:BQD917534 BZZ917512:BZZ917534 CJV917512:CJV917534 CTR917512:CTR917534 DDN917512:DDN917534 DNJ917512:DNJ917534 DXF917512:DXF917534 EHB917512:EHB917534 EQX917512:EQX917534 FAT917512:FAT917534 FKP917512:FKP917534 FUL917512:FUL917534 GEH917512:GEH917534 GOD917512:GOD917534 GXZ917512:GXZ917534 HHV917512:HHV917534 HRR917512:HRR917534 IBN917512:IBN917534 ILJ917512:ILJ917534 IVF917512:IVF917534 JFB917512:JFB917534 JOX917512:JOX917534 JYT917512:JYT917534 KIP917512:KIP917534 KSL917512:KSL917534 LCH917512:LCH917534 LMD917512:LMD917534 LVZ917512:LVZ917534 MFV917512:MFV917534 MPR917512:MPR917534 MZN917512:MZN917534 NJJ917512:NJJ917534 NTF917512:NTF917534 ODB917512:ODB917534 OMX917512:OMX917534 OWT917512:OWT917534 PGP917512:PGP917534 PQL917512:PQL917534 QAH917512:QAH917534 QKD917512:QKD917534 QTZ917512:QTZ917534 RDV917512:RDV917534 RNR917512:RNR917534 RXN917512:RXN917534 SHJ917512:SHJ917534 SRF917512:SRF917534 TBB917512:TBB917534 TKX917512:TKX917534 TUT917512:TUT917534 UEP917512:UEP917534 UOL917512:UOL917534 UYH917512:UYH917534 VID917512:VID917534 VRZ917512:VRZ917534 WBV917512:WBV917534 WLR917512:WLR917534 WVN917512:WVN917534 F983048:F983070 JB983048:JB983070 SX983048:SX983070 ACT983048:ACT983070 AMP983048:AMP983070 AWL983048:AWL983070 BGH983048:BGH983070 BQD983048:BQD983070 BZZ983048:BZZ983070 CJV983048:CJV983070 CTR983048:CTR983070 DDN983048:DDN983070 DNJ983048:DNJ983070 DXF983048:DXF983070 EHB983048:EHB983070 EQX983048:EQX983070 FAT983048:FAT983070 FKP983048:FKP983070 FUL983048:FUL983070 GEH983048:GEH983070 GOD983048:GOD983070 GXZ983048:GXZ983070 HHV983048:HHV983070 HRR983048:HRR983070 IBN983048:IBN983070 ILJ983048:ILJ983070 IVF983048:IVF983070 JFB983048:JFB983070 JOX983048:JOX983070 JYT983048:JYT983070 KIP983048:KIP983070 KSL983048:KSL983070 LCH983048:LCH983070 LMD983048:LMD983070 LVZ983048:LVZ983070 MFV983048:MFV983070 MPR983048:MPR983070 MZN983048:MZN983070 NJJ983048:NJJ983070 NTF983048:NTF983070 ODB983048:ODB983070 OMX983048:OMX983070 OWT983048:OWT983070 PGP983048:PGP983070 PQL983048:PQL983070 QAH983048:QAH983070 QKD983048:QKD983070 QTZ983048:QTZ983070 RDV983048:RDV983070 RNR983048:RNR983070 RXN983048:RXN983070 SHJ983048:SHJ983070 SRF983048:SRF983070 TBB983048:TBB983070 TKX983048:TKX983070 TUT983048:TUT983070 UEP983048:UEP983070 UOL983048:UOL983070 UYH983048:UYH983070 VID983048:VID983070 VRZ983048:VRZ983070 WBV983048:WBV983070 WLR983048:WLR983070 WVN983048:WVN983070" xr:uid="{2C049319-3071-4A0D-878E-548CA7CDDFE6}">
      <formula1>$A$30:$A$34</formula1>
    </dataValidation>
  </dataValidations>
  <pageMargins left="0.75" right="0.75" top="1" bottom="1" header="0.49212598499999999" footer="0.49212598499999999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D610-D1A7-4632-A807-2C3A384AFF7A}">
  <dimension ref="A1:R15"/>
  <sheetViews>
    <sheetView tabSelected="1" topLeftCell="A7" zoomScale="55" zoomScaleNormal="55" workbookViewId="0">
      <selection activeCell="D23" sqref="D23"/>
    </sheetView>
  </sheetViews>
  <sheetFormatPr defaultRowHeight="14.25" x14ac:dyDescent="0.2"/>
  <cols>
    <col min="1" max="1" width="19.28515625" style="532" customWidth="1"/>
    <col min="2" max="2" width="27.85546875" style="532" customWidth="1"/>
    <col min="3" max="3" width="31.140625" style="532" customWidth="1"/>
    <col min="4" max="4" width="17" style="532" customWidth="1"/>
    <col min="5" max="5" width="23.28515625" style="532" customWidth="1"/>
    <col min="6" max="6" width="23.7109375" style="532" customWidth="1"/>
    <col min="7" max="8" width="20.28515625" style="532" customWidth="1"/>
    <col min="9" max="9" width="22.5703125" style="532" customWidth="1"/>
    <col min="10" max="10" width="23.5703125" style="532" customWidth="1"/>
    <col min="11" max="11" width="24.28515625" style="532" customWidth="1"/>
    <col min="12" max="14" width="9.140625" style="532"/>
    <col min="15" max="15" width="31.28515625" style="532" customWidth="1"/>
    <col min="16" max="16" width="36.7109375" style="532" customWidth="1"/>
    <col min="17" max="17" width="30.7109375" style="532" customWidth="1"/>
    <col min="18" max="18" width="37" style="532" customWidth="1"/>
    <col min="19" max="16384" width="9.140625" style="532"/>
  </cols>
  <sheetData>
    <row r="1" spans="1:18" ht="72" customHeight="1" x14ac:dyDescent="0.2">
      <c r="A1" s="537" t="s">
        <v>2</v>
      </c>
      <c r="B1" s="537" t="s">
        <v>238</v>
      </c>
      <c r="C1" s="537" t="s">
        <v>733</v>
      </c>
      <c r="D1" s="537" t="s">
        <v>732</v>
      </c>
      <c r="E1" s="537" t="s">
        <v>731</v>
      </c>
      <c r="F1" s="537" t="s">
        <v>730</v>
      </c>
      <c r="G1" s="537" t="s">
        <v>729</v>
      </c>
      <c r="H1" s="537" t="s">
        <v>728</v>
      </c>
      <c r="I1" s="537" t="s">
        <v>727</v>
      </c>
      <c r="J1" s="537" t="s">
        <v>726</v>
      </c>
      <c r="K1" s="537" t="s">
        <v>725</v>
      </c>
    </row>
    <row r="2" spans="1:18" ht="60.75" customHeight="1" x14ac:dyDescent="0.2">
      <c r="A2" s="533" t="s">
        <v>724</v>
      </c>
      <c r="B2" s="533" t="s">
        <v>723</v>
      </c>
      <c r="C2" s="533" t="s">
        <v>722</v>
      </c>
      <c r="D2" s="533" t="s">
        <v>608</v>
      </c>
      <c r="E2" s="533" t="s">
        <v>657</v>
      </c>
      <c r="F2" s="533" t="s">
        <v>678</v>
      </c>
      <c r="G2" s="533" t="s">
        <v>721</v>
      </c>
      <c r="H2" s="533" t="s">
        <v>720</v>
      </c>
      <c r="I2" s="533" t="s">
        <v>719</v>
      </c>
      <c r="J2" s="533" t="s">
        <v>718</v>
      </c>
      <c r="K2" s="533" t="s">
        <v>717</v>
      </c>
      <c r="O2" s="536" t="s">
        <v>716</v>
      </c>
      <c r="P2" s="536" t="s">
        <v>715</v>
      </c>
      <c r="Q2" s="536" t="s">
        <v>714</v>
      </c>
      <c r="R2" s="536" t="s">
        <v>713</v>
      </c>
    </row>
    <row r="3" spans="1:18" ht="78.75" customHeight="1" thickBot="1" x14ac:dyDescent="0.25">
      <c r="A3" s="533" t="s">
        <v>712</v>
      </c>
      <c r="B3" s="533" t="s">
        <v>711</v>
      </c>
      <c r="C3" s="533" t="s">
        <v>710</v>
      </c>
      <c r="D3" s="533" t="s">
        <v>608</v>
      </c>
      <c r="E3" s="533" t="s">
        <v>657</v>
      </c>
      <c r="F3" s="533" t="s">
        <v>678</v>
      </c>
      <c r="G3" s="533" t="s">
        <v>594</v>
      </c>
      <c r="H3" s="533" t="s">
        <v>624</v>
      </c>
      <c r="I3" s="533" t="s">
        <v>709</v>
      </c>
      <c r="J3" s="533" t="s">
        <v>708</v>
      </c>
      <c r="K3" s="533" t="s">
        <v>707</v>
      </c>
      <c r="O3" s="535" t="s">
        <v>706</v>
      </c>
      <c r="P3" s="534" t="s">
        <v>705</v>
      </c>
      <c r="Q3" s="534" t="s">
        <v>704</v>
      </c>
      <c r="R3" s="534" t="s">
        <v>703</v>
      </c>
    </row>
    <row r="4" spans="1:18" ht="84.75" customHeight="1" thickBot="1" x14ac:dyDescent="0.25">
      <c r="A4" s="533" t="s">
        <v>702</v>
      </c>
      <c r="B4" s="533" t="s">
        <v>701</v>
      </c>
      <c r="C4" s="533" t="s">
        <v>700</v>
      </c>
      <c r="D4" s="533" t="s">
        <v>699</v>
      </c>
      <c r="E4" s="533" t="s">
        <v>657</v>
      </c>
      <c r="F4" s="533" t="s">
        <v>698</v>
      </c>
      <c r="G4" s="533" t="s">
        <v>697</v>
      </c>
      <c r="H4" s="533" t="s">
        <v>677</v>
      </c>
      <c r="I4" s="533" t="s">
        <v>696</v>
      </c>
      <c r="J4" s="533" t="s">
        <v>695</v>
      </c>
      <c r="K4" s="533" t="s">
        <v>694</v>
      </c>
      <c r="O4" s="535" t="s">
        <v>152</v>
      </c>
      <c r="P4" s="534" t="s">
        <v>693</v>
      </c>
      <c r="Q4" s="534" t="s">
        <v>692</v>
      </c>
      <c r="R4" s="534" t="s">
        <v>691</v>
      </c>
    </row>
    <row r="5" spans="1:18" ht="71.25" customHeight="1" thickBot="1" x14ac:dyDescent="0.25">
      <c r="A5" s="533" t="s">
        <v>690</v>
      </c>
      <c r="B5" s="533" t="s">
        <v>689</v>
      </c>
      <c r="C5" s="533" t="s">
        <v>688</v>
      </c>
      <c r="D5" s="533" t="s">
        <v>679</v>
      </c>
      <c r="E5" s="533" t="s">
        <v>657</v>
      </c>
      <c r="F5" s="533" t="s">
        <v>678</v>
      </c>
      <c r="G5" s="533" t="s">
        <v>666</v>
      </c>
      <c r="H5" s="533" t="s">
        <v>687</v>
      </c>
      <c r="I5" s="533" t="s">
        <v>686</v>
      </c>
      <c r="J5" s="533" t="s">
        <v>602</v>
      </c>
      <c r="K5" s="533" t="s">
        <v>25</v>
      </c>
      <c r="O5" s="535" t="s">
        <v>164</v>
      </c>
      <c r="P5" s="534" t="s">
        <v>685</v>
      </c>
      <c r="Q5" s="534" t="s">
        <v>684</v>
      </c>
      <c r="R5" s="534" t="s">
        <v>683</v>
      </c>
    </row>
    <row r="6" spans="1:18" ht="102.75" customHeight="1" thickBot="1" x14ac:dyDescent="0.25">
      <c r="A6" s="533" t="s">
        <v>682</v>
      </c>
      <c r="B6" s="533" t="s">
        <v>681</v>
      </c>
      <c r="C6" s="533" t="s">
        <v>680</v>
      </c>
      <c r="D6" s="533" t="s">
        <v>679</v>
      </c>
      <c r="E6" s="533" t="s">
        <v>657</v>
      </c>
      <c r="F6" s="533" t="s">
        <v>678</v>
      </c>
      <c r="G6" s="533" t="s">
        <v>594</v>
      </c>
      <c r="H6" s="533" t="s">
        <v>677</v>
      </c>
      <c r="I6" s="533" t="s">
        <v>676</v>
      </c>
      <c r="J6" s="533" t="s">
        <v>675</v>
      </c>
      <c r="K6" s="533" t="s">
        <v>674</v>
      </c>
      <c r="O6" s="535" t="s">
        <v>673</v>
      </c>
      <c r="P6" s="534" t="s">
        <v>672</v>
      </c>
      <c r="Q6" s="534" t="s">
        <v>671</v>
      </c>
      <c r="R6" s="534" t="s">
        <v>670</v>
      </c>
    </row>
    <row r="7" spans="1:18" ht="53.25" customHeight="1" thickBot="1" x14ac:dyDescent="0.25">
      <c r="A7" s="533" t="s">
        <v>669</v>
      </c>
      <c r="B7" s="533" t="s">
        <v>668</v>
      </c>
      <c r="C7" s="533" t="s">
        <v>667</v>
      </c>
      <c r="D7" s="533" t="s">
        <v>608</v>
      </c>
      <c r="E7" s="533" t="s">
        <v>152</v>
      </c>
      <c r="F7" s="533" t="s">
        <v>606</v>
      </c>
      <c r="G7" s="533" t="s">
        <v>666</v>
      </c>
      <c r="H7" s="533" t="s">
        <v>656</v>
      </c>
      <c r="I7" s="533" t="s">
        <v>665</v>
      </c>
      <c r="J7" s="533" t="s">
        <v>602</v>
      </c>
      <c r="K7" s="533" t="s">
        <v>664</v>
      </c>
      <c r="O7" s="535" t="s">
        <v>187</v>
      </c>
      <c r="P7" s="534" t="s">
        <v>663</v>
      </c>
      <c r="Q7" s="534" t="s">
        <v>662</v>
      </c>
      <c r="R7" s="534" t="s">
        <v>661</v>
      </c>
    </row>
    <row r="8" spans="1:18" ht="93" customHeight="1" thickBot="1" x14ac:dyDescent="0.25">
      <c r="A8" s="533" t="s">
        <v>660</v>
      </c>
      <c r="B8" s="533" t="s">
        <v>659</v>
      </c>
      <c r="C8" s="533" t="s">
        <v>658</v>
      </c>
      <c r="D8" s="533" t="s">
        <v>608</v>
      </c>
      <c r="E8" s="533" t="s">
        <v>657</v>
      </c>
      <c r="F8" s="533" t="s">
        <v>606</v>
      </c>
      <c r="G8" s="533" t="s">
        <v>594</v>
      </c>
      <c r="H8" s="533" t="s">
        <v>656</v>
      </c>
      <c r="I8" s="533" t="s">
        <v>655</v>
      </c>
      <c r="J8" s="533" t="s">
        <v>602</v>
      </c>
      <c r="K8" s="533" t="s">
        <v>654</v>
      </c>
      <c r="O8" s="535" t="s">
        <v>198</v>
      </c>
      <c r="P8" s="534" t="s">
        <v>653</v>
      </c>
      <c r="Q8" s="534" t="s">
        <v>652</v>
      </c>
      <c r="R8" s="534" t="s">
        <v>651</v>
      </c>
    </row>
    <row r="9" spans="1:18" ht="57" thickBot="1" x14ac:dyDescent="0.25">
      <c r="A9" s="533" t="s">
        <v>650</v>
      </c>
      <c r="B9" s="533" t="s">
        <v>649</v>
      </c>
      <c r="C9" s="533" t="s">
        <v>648</v>
      </c>
      <c r="D9" s="533" t="s">
        <v>618</v>
      </c>
      <c r="E9" s="533" t="s">
        <v>647</v>
      </c>
      <c r="F9" s="533" t="s">
        <v>606</v>
      </c>
      <c r="G9" s="533" t="s">
        <v>646</v>
      </c>
      <c r="H9" s="533" t="s">
        <v>624</v>
      </c>
      <c r="I9" s="533" t="s">
        <v>645</v>
      </c>
      <c r="J9" s="533" t="s">
        <v>602</v>
      </c>
      <c r="K9" s="533" t="s">
        <v>644</v>
      </c>
      <c r="O9" s="535" t="s">
        <v>209</v>
      </c>
      <c r="P9" s="534" t="s">
        <v>643</v>
      </c>
      <c r="Q9" s="534" t="s">
        <v>642</v>
      </c>
      <c r="R9" s="534" t="s">
        <v>641</v>
      </c>
    </row>
    <row r="10" spans="1:18" ht="38.25" thickBot="1" x14ac:dyDescent="0.25">
      <c r="A10" s="533" t="s">
        <v>640</v>
      </c>
      <c r="B10" s="533" t="s">
        <v>639</v>
      </c>
      <c r="C10" s="533" t="s">
        <v>638</v>
      </c>
      <c r="D10" s="533" t="s">
        <v>618</v>
      </c>
      <c r="E10" s="533" t="s">
        <v>637</v>
      </c>
      <c r="F10" s="533" t="s">
        <v>616</v>
      </c>
      <c r="G10" s="533" t="s">
        <v>636</v>
      </c>
      <c r="H10" s="533" t="s">
        <v>624</v>
      </c>
      <c r="I10" s="533" t="s">
        <v>635</v>
      </c>
      <c r="J10" s="533" t="s">
        <v>602</v>
      </c>
      <c r="K10" s="533" t="s">
        <v>634</v>
      </c>
      <c r="O10" s="535" t="s">
        <v>220</v>
      </c>
      <c r="P10" s="534" t="s">
        <v>633</v>
      </c>
      <c r="Q10" s="534" t="s">
        <v>632</v>
      </c>
      <c r="R10" s="534" t="s">
        <v>631</v>
      </c>
    </row>
    <row r="11" spans="1:18" ht="36" x14ac:dyDescent="0.2">
      <c r="A11" s="533" t="s">
        <v>630</v>
      </c>
      <c r="B11" s="533" t="s">
        <v>629</v>
      </c>
      <c r="C11" s="533" t="s">
        <v>628</v>
      </c>
      <c r="D11" s="533" t="s">
        <v>618</v>
      </c>
      <c r="E11" s="533" t="s">
        <v>627</v>
      </c>
      <c r="F11" s="533" t="s">
        <v>626</v>
      </c>
      <c r="G11" s="533" t="s">
        <v>625</v>
      </c>
      <c r="H11" s="533" t="s">
        <v>624</v>
      </c>
      <c r="I11" s="533" t="s">
        <v>623</v>
      </c>
      <c r="J11" s="533" t="s">
        <v>602</v>
      </c>
      <c r="K11" s="533" t="s">
        <v>622</v>
      </c>
    </row>
    <row r="12" spans="1:18" ht="36" x14ac:dyDescent="0.2">
      <c r="A12" s="533" t="s">
        <v>621</v>
      </c>
      <c r="B12" s="533" t="s">
        <v>620</v>
      </c>
      <c r="C12" s="533" t="s">
        <v>619</v>
      </c>
      <c r="D12" s="533" t="s">
        <v>618</v>
      </c>
      <c r="E12" s="533" t="s">
        <v>617</v>
      </c>
      <c r="F12" s="533" t="s">
        <v>616</v>
      </c>
      <c r="G12" s="533" t="s">
        <v>615</v>
      </c>
      <c r="H12" s="533" t="s">
        <v>614</v>
      </c>
      <c r="I12" s="533" t="s">
        <v>613</v>
      </c>
      <c r="J12" s="533" t="s">
        <v>602</v>
      </c>
      <c r="K12" s="533" t="s">
        <v>612</v>
      </c>
    </row>
    <row r="13" spans="1:18" ht="36" x14ac:dyDescent="0.2">
      <c r="A13" s="533" t="s">
        <v>611</v>
      </c>
      <c r="B13" s="533" t="s">
        <v>610</v>
      </c>
      <c r="C13" s="533" t="s">
        <v>609</v>
      </c>
      <c r="D13" s="533" t="s">
        <v>608</v>
      </c>
      <c r="E13" s="533" t="s">
        <v>607</v>
      </c>
      <c r="F13" s="533" t="s">
        <v>606</v>
      </c>
      <c r="G13" s="533" t="s">
        <v>605</v>
      </c>
      <c r="H13" s="533" t="s">
        <v>604</v>
      </c>
      <c r="I13" s="533" t="s">
        <v>603</v>
      </c>
      <c r="J13" s="533" t="s">
        <v>602</v>
      </c>
      <c r="K13" s="533" t="s">
        <v>601</v>
      </c>
    </row>
    <row r="14" spans="1:18" ht="36" x14ac:dyDescent="0.2">
      <c r="A14" s="533" t="s">
        <v>600</v>
      </c>
      <c r="B14" s="533" t="s">
        <v>599</v>
      </c>
      <c r="C14" s="533" t="s">
        <v>598</v>
      </c>
      <c r="D14" s="533" t="s">
        <v>597</v>
      </c>
      <c r="E14" s="533" t="s">
        <v>596</v>
      </c>
      <c r="F14" s="533" t="s">
        <v>595</v>
      </c>
      <c r="G14" s="533" t="s">
        <v>594</v>
      </c>
      <c r="H14" s="533" t="s">
        <v>593</v>
      </c>
      <c r="I14" s="533" t="s">
        <v>592</v>
      </c>
      <c r="J14" s="533" t="s">
        <v>591</v>
      </c>
      <c r="K14" s="533" t="s">
        <v>590</v>
      </c>
    </row>
    <row r="15" spans="1:18" ht="36" x14ac:dyDescent="0.2">
      <c r="A15" s="533" t="s">
        <v>589</v>
      </c>
      <c r="B15" s="533" t="s">
        <v>588</v>
      </c>
      <c r="C15" s="533" t="s">
        <v>587</v>
      </c>
      <c r="D15" s="533" t="s">
        <v>586</v>
      </c>
      <c r="E15" s="533" t="s">
        <v>585</v>
      </c>
      <c r="F15" s="533" t="s">
        <v>584</v>
      </c>
      <c r="G15" s="533" t="s">
        <v>583</v>
      </c>
      <c r="H15" s="533" t="s">
        <v>582</v>
      </c>
      <c r="I15" s="533" t="s">
        <v>581</v>
      </c>
      <c r="J15" s="533" t="s">
        <v>580</v>
      </c>
      <c r="K15" s="533" t="s">
        <v>579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defaultColWidth="12.5703125" defaultRowHeight="15" customHeight="1" x14ac:dyDescent="0.2"/>
  <cols>
    <col min="1" max="1" width="14" customWidth="1"/>
    <col min="2" max="2" width="25.5703125" customWidth="1"/>
    <col min="3" max="3" width="55" customWidth="1"/>
    <col min="4" max="4" width="6.140625" customWidth="1"/>
    <col min="5" max="5" width="7" customWidth="1"/>
    <col min="6" max="6" width="105.42578125" customWidth="1"/>
    <col min="7" max="26" width="8.5703125" customWidth="1"/>
  </cols>
  <sheetData>
    <row r="1" spans="1:5" ht="12.75" customHeight="1" x14ac:dyDescent="0.2"/>
    <row r="2" spans="1:5" ht="12.75" customHeight="1" x14ac:dyDescent="0.2"/>
    <row r="3" spans="1:5" ht="12.75" customHeight="1" x14ac:dyDescent="0.2">
      <c r="A3" s="375" t="s">
        <v>4</v>
      </c>
      <c r="B3" s="375" t="s">
        <v>9</v>
      </c>
      <c r="C3" s="375" t="s">
        <v>3</v>
      </c>
      <c r="D3" s="375" t="s">
        <v>2</v>
      </c>
      <c r="E3" s="376" t="s">
        <v>373</v>
      </c>
    </row>
    <row r="4" spans="1:5" ht="12.75" customHeight="1" x14ac:dyDescent="0.2">
      <c r="A4" s="377" t="s">
        <v>28</v>
      </c>
      <c r="B4" s="377" t="s">
        <v>20</v>
      </c>
      <c r="C4" s="377" t="s">
        <v>27</v>
      </c>
      <c r="D4" s="377" t="s">
        <v>26</v>
      </c>
      <c r="E4" s="378">
        <v>100</v>
      </c>
    </row>
    <row r="5" spans="1:5" ht="12.75" customHeight="1" x14ac:dyDescent="0.2">
      <c r="A5" s="377" t="s">
        <v>26</v>
      </c>
      <c r="B5" s="377" t="s">
        <v>20</v>
      </c>
      <c r="C5" s="377" t="s">
        <v>34</v>
      </c>
      <c r="D5" s="377" t="s">
        <v>33</v>
      </c>
      <c r="E5" s="378">
        <v>500</v>
      </c>
    </row>
    <row r="6" spans="1:5" ht="12.75" customHeight="1" x14ac:dyDescent="0.2">
      <c r="A6" s="377" t="s">
        <v>111</v>
      </c>
      <c r="B6" s="377" t="s">
        <v>394</v>
      </c>
      <c r="C6" s="377" t="s">
        <v>112</v>
      </c>
      <c r="D6" s="377" t="s">
        <v>111</v>
      </c>
      <c r="E6" s="378">
        <v>3000</v>
      </c>
    </row>
    <row r="7" spans="1:5" ht="12.75" customHeight="1" x14ac:dyDescent="0.2">
      <c r="A7" s="377" t="s">
        <v>30</v>
      </c>
      <c r="B7" s="377" t="s">
        <v>394</v>
      </c>
      <c r="C7" s="377" t="s">
        <v>25</v>
      </c>
      <c r="D7" s="377" t="s">
        <v>30</v>
      </c>
      <c r="E7" s="378">
        <v>300</v>
      </c>
    </row>
    <row r="8" spans="1:5" ht="12.75" customHeight="1" x14ac:dyDescent="0.2">
      <c r="A8" s="377" t="s">
        <v>33</v>
      </c>
      <c r="B8" s="377" t="s">
        <v>20</v>
      </c>
      <c r="C8" s="377" t="s">
        <v>37</v>
      </c>
      <c r="D8" s="377" t="s">
        <v>36</v>
      </c>
      <c r="E8" s="378">
        <v>500</v>
      </c>
    </row>
    <row r="9" spans="1:5" ht="12.75" customHeight="1" x14ac:dyDescent="0.2">
      <c r="A9" s="377" t="s">
        <v>36</v>
      </c>
      <c r="B9" s="377" t="s">
        <v>20</v>
      </c>
      <c r="C9" s="377" t="s">
        <v>40</v>
      </c>
      <c r="D9" s="377" t="s">
        <v>39</v>
      </c>
      <c r="E9" s="378">
        <v>500</v>
      </c>
    </row>
    <row r="10" spans="1:5" ht="12.75" customHeight="1" x14ac:dyDescent="0.2">
      <c r="A10" s="377" t="s">
        <v>39</v>
      </c>
      <c r="B10" s="377" t="s">
        <v>20</v>
      </c>
      <c r="C10" s="377" t="s">
        <v>43</v>
      </c>
      <c r="D10" s="377" t="s">
        <v>42</v>
      </c>
      <c r="E10" s="378">
        <v>500</v>
      </c>
    </row>
    <row r="11" spans="1:5" ht="12.75" customHeight="1" x14ac:dyDescent="0.2">
      <c r="A11" s="377" t="s">
        <v>42</v>
      </c>
      <c r="B11" s="377" t="s">
        <v>20</v>
      </c>
      <c r="C11" s="377" t="s">
        <v>48</v>
      </c>
      <c r="D11" s="377" t="s">
        <v>47</v>
      </c>
      <c r="E11" s="378">
        <v>50</v>
      </c>
    </row>
    <row r="12" spans="1:5" ht="12.75" customHeight="1" x14ac:dyDescent="0.2">
      <c r="A12" s="379"/>
      <c r="B12" s="379"/>
      <c r="C12" s="377" t="s">
        <v>50</v>
      </c>
      <c r="D12" s="377" t="s">
        <v>49</v>
      </c>
      <c r="E12" s="378">
        <v>50</v>
      </c>
    </row>
    <row r="13" spans="1:5" ht="12.75" customHeight="1" x14ac:dyDescent="0.2">
      <c r="A13" s="379"/>
      <c r="B13" s="379"/>
      <c r="C13" s="377" t="s">
        <v>52</v>
      </c>
      <c r="D13" s="377" t="s">
        <v>51</v>
      </c>
      <c r="E13" s="378">
        <v>50</v>
      </c>
    </row>
    <row r="14" spans="1:5" ht="12.75" customHeight="1" x14ac:dyDescent="0.2">
      <c r="A14" s="377" t="s">
        <v>45</v>
      </c>
      <c r="B14" s="377" t="s">
        <v>394</v>
      </c>
      <c r="C14" s="377" t="s">
        <v>29</v>
      </c>
      <c r="D14" s="377" t="s">
        <v>45</v>
      </c>
      <c r="E14" s="378">
        <v>2000</v>
      </c>
    </row>
    <row r="15" spans="1:5" ht="12.75" customHeight="1" x14ac:dyDescent="0.2">
      <c r="A15" s="377" t="s">
        <v>55</v>
      </c>
      <c r="B15" s="377" t="s">
        <v>20</v>
      </c>
      <c r="C15" s="377" t="s">
        <v>54</v>
      </c>
      <c r="D15" s="377" t="s">
        <v>53</v>
      </c>
      <c r="E15" s="378">
        <v>50</v>
      </c>
    </row>
    <row r="16" spans="1:5" ht="12.75" customHeight="1" x14ac:dyDescent="0.2">
      <c r="A16" s="379"/>
      <c r="B16" s="379"/>
      <c r="C16" s="377" t="s">
        <v>57</v>
      </c>
      <c r="D16" s="377" t="s">
        <v>56</v>
      </c>
      <c r="E16" s="378">
        <v>50</v>
      </c>
    </row>
    <row r="17" spans="1:5" ht="12.75" customHeight="1" x14ac:dyDescent="0.2">
      <c r="A17" s="377" t="s">
        <v>60</v>
      </c>
      <c r="B17" s="377" t="s">
        <v>20</v>
      </c>
      <c r="C17" s="377" t="s">
        <v>59</v>
      </c>
      <c r="D17" s="377" t="s">
        <v>58</v>
      </c>
      <c r="E17" s="378">
        <v>50</v>
      </c>
    </row>
    <row r="18" spans="1:5" ht="12.75" customHeight="1" x14ac:dyDescent="0.2">
      <c r="A18" s="377" t="s">
        <v>58</v>
      </c>
      <c r="B18" s="377" t="s">
        <v>20</v>
      </c>
      <c r="C18" s="377" t="s">
        <v>64</v>
      </c>
      <c r="D18" s="377" t="s">
        <v>63</v>
      </c>
      <c r="E18" s="378">
        <v>1000</v>
      </c>
    </row>
    <row r="19" spans="1:5" ht="12.75" customHeight="1" x14ac:dyDescent="0.2">
      <c r="A19" s="377" t="s">
        <v>61</v>
      </c>
      <c r="B19" s="377" t="s">
        <v>394</v>
      </c>
      <c r="C19" s="377" t="s">
        <v>31</v>
      </c>
      <c r="D19" s="377" t="s">
        <v>61</v>
      </c>
      <c r="E19" s="378">
        <v>300</v>
      </c>
    </row>
    <row r="20" spans="1:5" ht="12.75" customHeight="1" x14ac:dyDescent="0.2">
      <c r="A20" s="377" t="s">
        <v>63</v>
      </c>
      <c r="B20" s="377" t="s">
        <v>20</v>
      </c>
      <c r="C20" s="377" t="s">
        <v>66</v>
      </c>
      <c r="D20" s="377" t="s">
        <v>65</v>
      </c>
      <c r="E20" s="378">
        <v>1000</v>
      </c>
    </row>
    <row r="21" spans="1:5" ht="12.75" customHeight="1" x14ac:dyDescent="0.2">
      <c r="A21" s="377" t="s">
        <v>65</v>
      </c>
      <c r="B21" s="377" t="s">
        <v>20</v>
      </c>
      <c r="C21" s="377" t="s">
        <v>68</v>
      </c>
      <c r="D21" s="377" t="s">
        <v>67</v>
      </c>
      <c r="E21" s="378">
        <v>1000</v>
      </c>
    </row>
    <row r="22" spans="1:5" ht="12.75" customHeight="1" x14ac:dyDescent="0.2">
      <c r="A22" s="377" t="s">
        <v>67</v>
      </c>
      <c r="B22" s="377" t="s">
        <v>20</v>
      </c>
      <c r="C22" s="377" t="s">
        <v>71</v>
      </c>
      <c r="D22" s="377" t="s">
        <v>70</v>
      </c>
      <c r="E22" s="378">
        <v>1000</v>
      </c>
    </row>
    <row r="23" spans="1:5" ht="12.75" customHeight="1" x14ac:dyDescent="0.2">
      <c r="A23" s="377" t="s">
        <v>70</v>
      </c>
      <c r="B23" s="377" t="s">
        <v>20</v>
      </c>
      <c r="C23" s="377" t="s">
        <v>75</v>
      </c>
      <c r="D23" s="377" t="s">
        <v>74</v>
      </c>
      <c r="E23" s="378">
        <v>1200</v>
      </c>
    </row>
    <row r="24" spans="1:5" ht="12.75" customHeight="1" x14ac:dyDescent="0.2">
      <c r="A24" s="377" t="s">
        <v>72</v>
      </c>
      <c r="B24" s="377" t="s">
        <v>394</v>
      </c>
      <c r="C24" s="377" t="s">
        <v>73</v>
      </c>
      <c r="D24" s="377" t="s">
        <v>72</v>
      </c>
      <c r="E24" s="378">
        <v>4000</v>
      </c>
    </row>
    <row r="25" spans="1:5" ht="12.75" customHeight="1" x14ac:dyDescent="0.2">
      <c r="A25" s="377" t="s">
        <v>74</v>
      </c>
      <c r="B25" s="377" t="s">
        <v>20</v>
      </c>
      <c r="C25" s="377" t="s">
        <v>77</v>
      </c>
      <c r="D25" s="377" t="s">
        <v>76</v>
      </c>
      <c r="E25" s="378">
        <v>1200</v>
      </c>
    </row>
    <row r="26" spans="1:5" ht="12.75" customHeight="1" x14ac:dyDescent="0.2">
      <c r="A26" s="377" t="s">
        <v>76</v>
      </c>
      <c r="B26" s="377" t="s">
        <v>20</v>
      </c>
      <c r="C26" s="377" t="s">
        <v>79</v>
      </c>
      <c r="D26" s="377" t="s">
        <v>78</v>
      </c>
      <c r="E26" s="378">
        <v>1200</v>
      </c>
    </row>
    <row r="27" spans="1:5" ht="12.75" customHeight="1" x14ac:dyDescent="0.2">
      <c r="A27" s="377" t="s">
        <v>78</v>
      </c>
      <c r="B27" s="377" t="s">
        <v>20</v>
      </c>
      <c r="C27" s="377" t="s">
        <v>82</v>
      </c>
      <c r="D27" s="377" t="s">
        <v>81</v>
      </c>
      <c r="E27" s="378">
        <v>500</v>
      </c>
    </row>
    <row r="28" spans="1:5" ht="12.75" customHeight="1" x14ac:dyDescent="0.2">
      <c r="A28" s="377" t="s">
        <v>80</v>
      </c>
      <c r="B28" s="377" t="s">
        <v>394</v>
      </c>
      <c r="C28" s="377" t="s">
        <v>38</v>
      </c>
      <c r="D28" s="377" t="s">
        <v>80</v>
      </c>
      <c r="E28" s="378">
        <v>3600</v>
      </c>
    </row>
    <row r="29" spans="1:5" ht="12.75" customHeight="1" x14ac:dyDescent="0.2">
      <c r="A29" s="377" t="s">
        <v>81</v>
      </c>
      <c r="B29" s="377" t="s">
        <v>20</v>
      </c>
      <c r="C29" s="377" t="s">
        <v>84</v>
      </c>
      <c r="D29" s="377" t="s">
        <v>83</v>
      </c>
      <c r="E29" s="378">
        <v>500</v>
      </c>
    </row>
    <row r="30" spans="1:5" ht="12.75" customHeight="1" x14ac:dyDescent="0.2">
      <c r="A30" s="377" t="s">
        <v>83</v>
      </c>
      <c r="B30" s="377" t="s">
        <v>20</v>
      </c>
      <c r="C30" s="377" t="s">
        <v>86</v>
      </c>
      <c r="D30" s="377" t="s">
        <v>85</v>
      </c>
      <c r="E30" s="378">
        <v>500</v>
      </c>
    </row>
    <row r="31" spans="1:5" ht="12.75" customHeight="1" x14ac:dyDescent="0.2">
      <c r="A31" s="377" t="s">
        <v>85</v>
      </c>
      <c r="B31" s="377" t="s">
        <v>20</v>
      </c>
      <c r="C31" s="377" t="s">
        <v>91</v>
      </c>
      <c r="D31" s="377" t="s">
        <v>90</v>
      </c>
      <c r="E31" s="378">
        <v>6600</v>
      </c>
    </row>
    <row r="32" spans="1:5" ht="12.75" customHeight="1" x14ac:dyDescent="0.2">
      <c r="A32" s="379"/>
      <c r="B32" s="379"/>
      <c r="C32" s="377" t="s">
        <v>89</v>
      </c>
      <c r="D32" s="377" t="s">
        <v>88</v>
      </c>
      <c r="E32" s="378">
        <v>7500</v>
      </c>
    </row>
    <row r="33" spans="1:5" ht="12.75" customHeight="1" x14ac:dyDescent="0.2">
      <c r="A33" s="379"/>
      <c r="B33" s="379"/>
      <c r="C33" s="377" t="s">
        <v>94</v>
      </c>
      <c r="D33" s="377" t="s">
        <v>93</v>
      </c>
      <c r="E33" s="378">
        <v>4500</v>
      </c>
    </row>
    <row r="34" spans="1:5" ht="12.75" customHeight="1" x14ac:dyDescent="0.2">
      <c r="A34" s="379"/>
      <c r="B34" s="377" t="s">
        <v>98</v>
      </c>
      <c r="C34" s="377" t="s">
        <v>97</v>
      </c>
      <c r="D34" s="377" t="s">
        <v>96</v>
      </c>
      <c r="E34" s="378">
        <v>0</v>
      </c>
    </row>
    <row r="35" spans="1:5" ht="12.75" customHeight="1" x14ac:dyDescent="0.2">
      <c r="A35" s="377" t="s">
        <v>87</v>
      </c>
      <c r="B35" s="377" t="s">
        <v>394</v>
      </c>
      <c r="C35" s="377" t="s">
        <v>41</v>
      </c>
      <c r="D35" s="377" t="s">
        <v>87</v>
      </c>
      <c r="E35" s="378">
        <v>1500</v>
      </c>
    </row>
    <row r="36" spans="1:5" ht="12.75" customHeight="1" x14ac:dyDescent="0.2">
      <c r="A36" s="377" t="s">
        <v>95</v>
      </c>
      <c r="B36" s="377" t="s">
        <v>394</v>
      </c>
      <c r="C36" s="377" t="s">
        <v>44</v>
      </c>
      <c r="D36" s="377" t="s">
        <v>95</v>
      </c>
      <c r="E36" s="378">
        <v>18600</v>
      </c>
    </row>
    <row r="37" spans="1:5" ht="12.75" customHeight="1" x14ac:dyDescent="0.2">
      <c r="A37" s="377" t="s">
        <v>96</v>
      </c>
      <c r="B37" s="377" t="s">
        <v>98</v>
      </c>
      <c r="C37" s="377" t="s">
        <v>100</v>
      </c>
      <c r="D37" s="377" t="s">
        <v>99</v>
      </c>
      <c r="E37" s="378">
        <v>0</v>
      </c>
    </row>
    <row r="38" spans="1:5" ht="12.75" customHeight="1" x14ac:dyDescent="0.2">
      <c r="A38" s="377" t="s">
        <v>99</v>
      </c>
      <c r="B38" s="377" t="s">
        <v>98</v>
      </c>
      <c r="C38" s="377" t="s">
        <v>102</v>
      </c>
      <c r="D38" s="377" t="s">
        <v>101</v>
      </c>
      <c r="E38" s="378">
        <v>0</v>
      </c>
    </row>
    <row r="39" spans="1:5" ht="12.75" customHeight="1" x14ac:dyDescent="0.2">
      <c r="A39" s="377" t="s">
        <v>101</v>
      </c>
      <c r="B39" s="377" t="s">
        <v>20</v>
      </c>
      <c r="C39" s="377" t="s">
        <v>106</v>
      </c>
      <c r="D39" s="377" t="s">
        <v>105</v>
      </c>
      <c r="E39" s="378">
        <v>1000</v>
      </c>
    </row>
    <row r="40" spans="1:5" ht="12.75" customHeight="1" x14ac:dyDescent="0.2">
      <c r="A40" s="377" t="s">
        <v>103</v>
      </c>
      <c r="B40" s="377" t="s">
        <v>394</v>
      </c>
      <c r="C40" s="377" t="s">
        <v>104</v>
      </c>
      <c r="D40" s="377" t="s">
        <v>103</v>
      </c>
      <c r="E40" s="378">
        <v>0</v>
      </c>
    </row>
    <row r="41" spans="1:5" ht="12.75" customHeight="1" x14ac:dyDescent="0.2">
      <c r="A41" s="377" t="s">
        <v>105</v>
      </c>
      <c r="B41" s="377" t="s">
        <v>20</v>
      </c>
      <c r="C41" s="377" t="s">
        <v>108</v>
      </c>
      <c r="D41" s="377" t="s">
        <v>107</v>
      </c>
      <c r="E41" s="378">
        <v>1000</v>
      </c>
    </row>
    <row r="42" spans="1:5" ht="12.75" customHeight="1" x14ac:dyDescent="0.2">
      <c r="A42" s="377" t="s">
        <v>107</v>
      </c>
      <c r="B42" s="377" t="s">
        <v>20</v>
      </c>
      <c r="C42" s="377" t="s">
        <v>110</v>
      </c>
      <c r="D42" s="377" t="s">
        <v>109</v>
      </c>
      <c r="E42" s="378">
        <v>1000</v>
      </c>
    </row>
    <row r="43" spans="1:5" ht="12.75" customHeight="1" x14ac:dyDescent="0.2">
      <c r="A43" s="377" t="s">
        <v>109</v>
      </c>
      <c r="B43" s="377" t="s">
        <v>20</v>
      </c>
      <c r="C43" s="377" t="s">
        <v>114</v>
      </c>
      <c r="D43" s="377" t="s">
        <v>113</v>
      </c>
      <c r="E43" s="378">
        <v>4000</v>
      </c>
    </row>
    <row r="44" spans="1:5" ht="12.75" customHeight="1" x14ac:dyDescent="0.2">
      <c r="A44" s="379"/>
      <c r="B44" s="379"/>
      <c r="C44" s="377" t="s">
        <v>116</v>
      </c>
      <c r="D44" s="377" t="s">
        <v>115</v>
      </c>
      <c r="E44" s="378">
        <v>2600</v>
      </c>
    </row>
    <row r="45" spans="1:5" ht="12.75" customHeight="1" x14ac:dyDescent="0.2">
      <c r="A45" s="379"/>
      <c r="B45" s="379"/>
      <c r="C45" s="377" t="s">
        <v>118</v>
      </c>
      <c r="D45" s="377" t="s">
        <v>117</v>
      </c>
      <c r="E45" s="378">
        <v>2300</v>
      </c>
    </row>
    <row r="46" spans="1:5" ht="12.75" customHeight="1" x14ac:dyDescent="0.2">
      <c r="A46" s="377" t="s">
        <v>394</v>
      </c>
      <c r="B46" s="377" t="s">
        <v>20</v>
      </c>
      <c r="C46" s="377" t="s">
        <v>18</v>
      </c>
      <c r="D46" s="377" t="s">
        <v>17</v>
      </c>
      <c r="E46" s="378">
        <v>100</v>
      </c>
    </row>
    <row r="47" spans="1:5" ht="12.75" customHeight="1" x14ac:dyDescent="0.2">
      <c r="A47" s="379"/>
      <c r="B47" s="379"/>
      <c r="C47" s="377" t="s">
        <v>24</v>
      </c>
      <c r="D47" s="377" t="s">
        <v>23</v>
      </c>
      <c r="E47" s="378">
        <v>100</v>
      </c>
    </row>
    <row r="48" spans="1:5" ht="12.75" customHeight="1" x14ac:dyDescent="0.2">
      <c r="A48" s="379"/>
      <c r="B48" s="377" t="s">
        <v>394</v>
      </c>
      <c r="C48" s="377" t="s">
        <v>14</v>
      </c>
      <c r="D48" s="377">
        <v>1</v>
      </c>
      <c r="E48" s="378"/>
    </row>
    <row r="49" spans="1:5" ht="12.75" customHeight="1" x14ac:dyDescent="0.2">
      <c r="A49" s="380" t="s">
        <v>395</v>
      </c>
      <c r="B49" s="381"/>
      <c r="C49" s="381"/>
      <c r="D49" s="381"/>
      <c r="E49" s="382">
        <v>75500</v>
      </c>
    </row>
    <row r="50" spans="1:5" ht="12.75" customHeight="1" x14ac:dyDescent="0.2">
      <c r="A50" s="317"/>
      <c r="B50" s="317"/>
      <c r="C50" s="318"/>
      <c r="D50" s="318"/>
      <c r="E50" s="319"/>
    </row>
    <row r="51" spans="1:5" ht="12.75" customHeight="1" x14ac:dyDescent="0.2">
      <c r="A51" s="317"/>
      <c r="B51" s="317"/>
      <c r="C51" s="318"/>
      <c r="D51" s="318"/>
      <c r="E51" s="319"/>
    </row>
    <row r="52" spans="1:5" ht="12.75" customHeight="1" x14ac:dyDescent="0.2">
      <c r="A52" s="317"/>
      <c r="B52" s="317"/>
      <c r="C52" s="318"/>
      <c r="D52" s="318"/>
      <c r="E52" s="319"/>
    </row>
    <row r="53" spans="1:5" ht="12.75" customHeight="1" x14ac:dyDescent="0.2">
      <c r="A53" s="317"/>
      <c r="B53" s="317"/>
      <c r="C53" s="318"/>
      <c r="D53" s="318"/>
      <c r="E53" s="319"/>
    </row>
    <row r="54" spans="1:5" ht="12.75" customHeight="1" x14ac:dyDescent="0.2">
      <c r="A54" s="317"/>
      <c r="B54" s="317"/>
      <c r="C54" s="318"/>
      <c r="D54" s="318"/>
      <c r="E54" s="319"/>
    </row>
    <row r="55" spans="1:5" ht="12.75" customHeight="1" x14ac:dyDescent="0.2">
      <c r="A55" s="320"/>
      <c r="B55" s="321"/>
      <c r="C55" s="321"/>
      <c r="D55" s="321"/>
      <c r="E55" s="322"/>
    </row>
    <row r="56" spans="1:5" ht="12.75" customHeight="1" x14ac:dyDescent="0.2"/>
    <row r="57" spans="1:5" ht="12.75" customHeight="1" x14ac:dyDescent="0.2"/>
    <row r="58" spans="1:5" ht="12.75" customHeight="1" x14ac:dyDescent="0.2"/>
    <row r="59" spans="1:5" ht="12.75" customHeight="1" x14ac:dyDescent="0.2"/>
    <row r="60" spans="1:5" ht="12.75" customHeight="1" x14ac:dyDescent="0.2"/>
    <row r="61" spans="1:5" ht="12.75" customHeight="1" x14ac:dyDescent="0.2"/>
    <row r="62" spans="1:5" ht="12.75" customHeight="1" x14ac:dyDescent="0.2"/>
    <row r="63" spans="1:5" ht="12.75" customHeight="1" x14ac:dyDescent="0.2"/>
    <row r="64" spans="1: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511811024" right="0.511811024" top="0.78740157499999996" bottom="0.78740157499999996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  <pageSetUpPr fitToPage="1"/>
  </sheetPr>
  <dimension ref="A1:AA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" customHeight="1" x14ac:dyDescent="0.2"/>
  <cols>
    <col min="1" max="1" width="3.42578125" customWidth="1"/>
    <col min="2" max="2" width="13" customWidth="1"/>
    <col min="3" max="3" width="78.42578125" customWidth="1"/>
    <col min="4" max="4" width="7.85546875" customWidth="1"/>
    <col min="5" max="5" width="9.7109375" customWidth="1"/>
    <col min="6" max="6" width="8.28515625" customWidth="1"/>
    <col min="7" max="7" width="10.5703125" customWidth="1"/>
    <col min="8" max="8" width="10.140625" customWidth="1"/>
    <col min="9" max="9" width="7.7109375" customWidth="1"/>
    <col min="10" max="27" width="3.7109375" customWidth="1"/>
  </cols>
  <sheetData>
    <row r="1" spans="1:27" ht="12.75" customHeight="1" x14ac:dyDescent="0.2">
      <c r="B1" s="11"/>
      <c r="C1" s="108"/>
      <c r="D1" s="11"/>
      <c r="E1" s="11"/>
      <c r="F1" s="11"/>
      <c r="G1" s="11"/>
      <c r="H1" s="11"/>
      <c r="I1" s="11"/>
      <c r="J1" s="11"/>
      <c r="K1" s="11"/>
    </row>
    <row r="2" spans="1:27" ht="12.75" customHeight="1" x14ac:dyDescent="0.25">
      <c r="B2" s="2" t="s">
        <v>374</v>
      </c>
      <c r="C2" s="108"/>
      <c r="D2" s="11"/>
      <c r="E2" s="11"/>
      <c r="F2" s="11"/>
      <c r="G2" s="11"/>
      <c r="H2" s="11"/>
      <c r="I2" s="11"/>
      <c r="J2" s="11"/>
      <c r="K2" s="11"/>
    </row>
    <row r="3" spans="1:27" ht="12.75" customHeight="1" x14ac:dyDescent="0.2">
      <c r="B3" s="11"/>
      <c r="C3" s="108"/>
      <c r="D3" s="11"/>
      <c r="E3" s="11"/>
      <c r="F3" s="11"/>
      <c r="G3" s="11"/>
      <c r="H3" s="11"/>
      <c r="I3" s="11"/>
      <c r="J3" s="11"/>
      <c r="K3" s="11"/>
    </row>
    <row r="4" spans="1:27" ht="12.75" customHeight="1" x14ac:dyDescent="0.2">
      <c r="B4" s="11"/>
      <c r="C4" s="108"/>
      <c r="D4" s="11"/>
      <c r="E4" s="11"/>
      <c r="F4" s="11"/>
      <c r="G4" s="11"/>
      <c r="H4" s="11"/>
      <c r="I4" s="11"/>
      <c r="J4" s="11"/>
      <c r="K4" s="11"/>
    </row>
    <row r="5" spans="1:27" ht="12.75" customHeight="1" x14ac:dyDescent="0.2">
      <c r="A5" s="15"/>
      <c r="B5" s="323" t="s">
        <v>2</v>
      </c>
      <c r="C5" s="324" t="s">
        <v>375</v>
      </c>
      <c r="D5" s="369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70"/>
      <c r="Y5" s="325"/>
      <c r="Z5" s="325"/>
      <c r="AA5" s="326"/>
    </row>
    <row r="6" spans="1:27" ht="12.75" customHeight="1" x14ac:dyDescent="0.2">
      <c r="B6" s="327"/>
      <c r="D6" s="327">
        <v>1</v>
      </c>
      <c r="E6" s="1">
        <v>2</v>
      </c>
      <c r="F6" s="1">
        <v>3</v>
      </c>
      <c r="G6" s="328">
        <v>4</v>
      </c>
      <c r="H6" s="327">
        <v>5</v>
      </c>
      <c r="I6" s="1">
        <v>6</v>
      </c>
      <c r="J6" s="1">
        <v>7</v>
      </c>
      <c r="K6" s="328">
        <v>8</v>
      </c>
      <c r="L6" s="327">
        <v>9</v>
      </c>
      <c r="M6" s="1">
        <v>10</v>
      </c>
      <c r="N6" s="1">
        <v>11</v>
      </c>
      <c r="O6" s="328">
        <v>12</v>
      </c>
      <c r="P6" s="327">
        <v>13</v>
      </c>
      <c r="Q6" s="1">
        <v>14</v>
      </c>
      <c r="R6" s="1">
        <v>15</v>
      </c>
      <c r="S6" s="328">
        <v>16</v>
      </c>
      <c r="T6" s="327">
        <v>17</v>
      </c>
      <c r="U6" s="1">
        <v>18</v>
      </c>
      <c r="V6" s="1">
        <v>19</v>
      </c>
      <c r="W6" s="328">
        <v>20</v>
      </c>
      <c r="X6" s="327">
        <v>21</v>
      </c>
      <c r="Y6" s="1">
        <v>22</v>
      </c>
      <c r="Z6" s="1">
        <v>23</v>
      </c>
      <c r="AA6" s="328">
        <v>24</v>
      </c>
    </row>
    <row r="7" spans="1:27" ht="12.75" customHeight="1" x14ac:dyDescent="0.2">
      <c r="B7" s="327"/>
      <c r="D7" s="371" t="s">
        <v>376</v>
      </c>
      <c r="E7" s="372"/>
      <c r="F7" s="372"/>
      <c r="G7" s="373"/>
      <c r="H7" s="374" t="s">
        <v>377</v>
      </c>
      <c r="I7" s="372"/>
      <c r="J7" s="372"/>
      <c r="K7" s="373"/>
      <c r="L7" s="374" t="s">
        <v>378</v>
      </c>
      <c r="M7" s="372"/>
      <c r="N7" s="372"/>
      <c r="O7" s="373"/>
      <c r="P7" s="374" t="s">
        <v>379</v>
      </c>
      <c r="Q7" s="372"/>
      <c r="R7" s="372"/>
      <c r="S7" s="373"/>
      <c r="T7" s="374" t="s">
        <v>380</v>
      </c>
      <c r="U7" s="372"/>
      <c r="V7" s="372"/>
      <c r="W7" s="373"/>
      <c r="X7" s="374" t="s">
        <v>381</v>
      </c>
      <c r="Y7" s="372"/>
      <c r="Z7" s="372"/>
      <c r="AA7" s="373"/>
    </row>
    <row r="8" spans="1:27" ht="12.75" customHeight="1" x14ac:dyDescent="0.2">
      <c r="A8" s="15"/>
      <c r="B8" s="329" t="s">
        <v>17</v>
      </c>
      <c r="C8" s="330" t="s">
        <v>382</v>
      </c>
      <c r="D8" s="367">
        <v>30000</v>
      </c>
      <c r="E8" s="349"/>
      <c r="F8" s="349"/>
      <c r="G8" s="368"/>
      <c r="H8" s="367"/>
      <c r="I8" s="349"/>
      <c r="J8" s="349"/>
      <c r="K8" s="368"/>
      <c r="L8" s="367"/>
      <c r="M8" s="349"/>
      <c r="N8" s="349"/>
      <c r="O8" s="368"/>
      <c r="P8" s="367"/>
      <c r="Q8" s="349"/>
      <c r="R8" s="349"/>
      <c r="S8" s="368"/>
      <c r="T8" s="367"/>
      <c r="U8" s="349"/>
      <c r="V8" s="349"/>
      <c r="W8" s="368"/>
      <c r="X8" s="367"/>
      <c r="Y8" s="349"/>
      <c r="Z8" s="349"/>
      <c r="AA8" s="368"/>
    </row>
    <row r="9" spans="1:27" ht="12.75" customHeight="1" x14ac:dyDescent="0.2">
      <c r="A9" s="15"/>
      <c r="B9" s="329" t="s">
        <v>23</v>
      </c>
      <c r="C9" s="330" t="s">
        <v>383</v>
      </c>
      <c r="D9" s="367"/>
      <c r="E9" s="349"/>
      <c r="F9" s="349"/>
      <c r="G9" s="368"/>
      <c r="H9" s="367">
        <v>5000</v>
      </c>
      <c r="I9" s="349"/>
      <c r="J9" s="349"/>
      <c r="K9" s="368"/>
      <c r="L9" s="367">
        <v>5000</v>
      </c>
      <c r="M9" s="349"/>
      <c r="N9" s="349"/>
      <c r="O9" s="368"/>
      <c r="P9" s="367">
        <v>5000</v>
      </c>
      <c r="Q9" s="349"/>
      <c r="R9" s="349"/>
      <c r="S9" s="368"/>
      <c r="T9" s="367">
        <v>5000</v>
      </c>
      <c r="U9" s="349"/>
      <c r="V9" s="349"/>
      <c r="W9" s="368"/>
      <c r="X9" s="367"/>
      <c r="Y9" s="349"/>
      <c r="Z9" s="349"/>
      <c r="AA9" s="368"/>
    </row>
    <row r="10" spans="1:27" ht="12.75" customHeight="1" x14ac:dyDescent="0.2">
      <c r="A10" s="15"/>
      <c r="B10" s="329" t="s">
        <v>26</v>
      </c>
      <c r="C10" s="330" t="s">
        <v>384</v>
      </c>
      <c r="D10" s="367"/>
      <c r="E10" s="349"/>
      <c r="F10" s="349"/>
      <c r="G10" s="368"/>
      <c r="H10" s="367"/>
      <c r="I10" s="349"/>
      <c r="J10" s="349"/>
      <c r="K10" s="368"/>
      <c r="L10" s="367"/>
      <c r="M10" s="349"/>
      <c r="N10" s="349"/>
      <c r="O10" s="368"/>
      <c r="P10" s="367"/>
      <c r="Q10" s="349"/>
      <c r="R10" s="349"/>
      <c r="S10" s="368"/>
      <c r="T10" s="367"/>
      <c r="U10" s="349"/>
      <c r="V10" s="349"/>
      <c r="W10" s="368"/>
      <c r="X10" s="367">
        <v>10000</v>
      </c>
      <c r="Y10" s="349"/>
      <c r="Z10" s="349"/>
      <c r="AA10" s="368"/>
    </row>
    <row r="11" spans="1:27" ht="12.75" customHeight="1" x14ac:dyDescent="0.2">
      <c r="B11" s="331">
        <v>2</v>
      </c>
      <c r="C11" s="332" t="s">
        <v>385</v>
      </c>
      <c r="D11" s="367"/>
      <c r="E11" s="349"/>
      <c r="F11" s="349"/>
      <c r="G11" s="368"/>
      <c r="H11" s="367"/>
      <c r="I11" s="349"/>
      <c r="J11" s="349"/>
      <c r="K11" s="368"/>
      <c r="L11" s="367">
        <v>20000</v>
      </c>
      <c r="M11" s="349"/>
      <c r="N11" s="349"/>
      <c r="O11" s="368"/>
      <c r="P11" s="367">
        <v>40000</v>
      </c>
      <c r="Q11" s="349"/>
      <c r="R11" s="349"/>
      <c r="S11" s="368"/>
      <c r="T11" s="367">
        <v>10000</v>
      </c>
      <c r="U11" s="349"/>
      <c r="V11" s="349"/>
      <c r="W11" s="368"/>
      <c r="X11" s="367">
        <v>10000</v>
      </c>
      <c r="Y11" s="349"/>
      <c r="Z11" s="349"/>
      <c r="AA11" s="368"/>
    </row>
    <row r="12" spans="1:27" ht="12.75" customHeight="1" x14ac:dyDescent="0.2">
      <c r="B12" s="333" t="s">
        <v>47</v>
      </c>
      <c r="C12" s="334" t="s">
        <v>386</v>
      </c>
      <c r="D12" s="367"/>
      <c r="E12" s="349"/>
      <c r="F12" s="349"/>
      <c r="G12" s="368"/>
      <c r="H12" s="367">
        <v>10000</v>
      </c>
      <c r="I12" s="349"/>
      <c r="J12" s="349"/>
      <c r="K12" s="368"/>
      <c r="L12" s="367">
        <v>25000</v>
      </c>
      <c r="M12" s="349"/>
      <c r="N12" s="349"/>
      <c r="O12" s="368"/>
      <c r="P12" s="367">
        <v>25000</v>
      </c>
      <c r="Q12" s="349"/>
      <c r="R12" s="349"/>
      <c r="S12" s="368"/>
      <c r="T12" s="367">
        <v>25000</v>
      </c>
      <c r="U12" s="349"/>
      <c r="V12" s="349"/>
      <c r="W12" s="368"/>
      <c r="X12" s="367">
        <v>5000</v>
      </c>
      <c r="Y12" s="349"/>
      <c r="Z12" s="349"/>
      <c r="AA12" s="368"/>
    </row>
    <row r="13" spans="1:27" ht="12.75" customHeight="1" x14ac:dyDescent="0.2">
      <c r="A13" s="22"/>
      <c r="B13" s="333" t="s">
        <v>49</v>
      </c>
      <c r="C13" s="334" t="s">
        <v>387</v>
      </c>
      <c r="D13" s="367"/>
      <c r="E13" s="349"/>
      <c r="F13" s="349"/>
      <c r="G13" s="368"/>
      <c r="H13" s="367"/>
      <c r="I13" s="349"/>
      <c r="J13" s="349"/>
      <c r="K13" s="368"/>
      <c r="L13" s="367">
        <v>15000</v>
      </c>
      <c r="M13" s="349"/>
      <c r="N13" s="349"/>
      <c r="O13" s="368"/>
      <c r="P13" s="367">
        <v>15000</v>
      </c>
      <c r="Q13" s="349"/>
      <c r="R13" s="349"/>
      <c r="S13" s="368"/>
      <c r="T13" s="367">
        <v>20000</v>
      </c>
      <c r="U13" s="349"/>
      <c r="V13" s="349"/>
      <c r="W13" s="368"/>
      <c r="X13" s="367">
        <v>10000</v>
      </c>
      <c r="Y13" s="349"/>
      <c r="Z13" s="349"/>
      <c r="AA13" s="368"/>
    </row>
    <row r="14" spans="1:27" ht="12.75" customHeight="1" x14ac:dyDescent="0.2">
      <c r="A14" s="1"/>
      <c r="B14" s="331">
        <v>4</v>
      </c>
      <c r="C14" s="332" t="s">
        <v>388</v>
      </c>
      <c r="D14" s="367"/>
      <c r="E14" s="349"/>
      <c r="F14" s="349"/>
      <c r="G14" s="368"/>
      <c r="H14" s="367"/>
      <c r="I14" s="349"/>
      <c r="J14" s="349"/>
      <c r="K14" s="368"/>
      <c r="L14" s="367"/>
      <c r="M14" s="349"/>
      <c r="N14" s="349"/>
      <c r="O14" s="368"/>
      <c r="P14" s="367"/>
      <c r="Q14" s="349"/>
      <c r="R14" s="349"/>
      <c r="S14" s="368"/>
      <c r="T14" s="367"/>
      <c r="U14" s="349"/>
      <c r="V14" s="349"/>
      <c r="W14" s="368"/>
      <c r="X14" s="367">
        <v>7000</v>
      </c>
      <c r="Y14" s="349"/>
      <c r="Z14" s="349"/>
      <c r="AA14" s="368"/>
    </row>
    <row r="15" spans="1:27" ht="12.75" customHeight="1" x14ac:dyDescent="0.2">
      <c r="A15" s="1"/>
      <c r="B15" s="333" t="s">
        <v>74</v>
      </c>
      <c r="C15" s="334" t="s">
        <v>389</v>
      </c>
      <c r="D15" s="367"/>
      <c r="E15" s="349"/>
      <c r="F15" s="349"/>
      <c r="G15" s="368"/>
      <c r="H15" s="367"/>
      <c r="I15" s="349"/>
      <c r="J15" s="349"/>
      <c r="K15" s="368"/>
      <c r="L15" s="367"/>
      <c r="M15" s="349"/>
      <c r="N15" s="349"/>
      <c r="O15" s="368"/>
      <c r="P15" s="367"/>
      <c r="Q15" s="349"/>
      <c r="R15" s="349"/>
      <c r="S15" s="368"/>
      <c r="T15" s="367">
        <v>4000</v>
      </c>
      <c r="U15" s="349"/>
      <c r="V15" s="349"/>
      <c r="W15" s="368"/>
      <c r="X15" s="367">
        <v>4000</v>
      </c>
      <c r="Y15" s="349"/>
      <c r="Z15" s="349"/>
      <c r="AA15" s="368"/>
    </row>
    <row r="16" spans="1:27" ht="12.75" customHeight="1" x14ac:dyDescent="0.2">
      <c r="B16" s="333" t="s">
        <v>76</v>
      </c>
      <c r="C16" s="334" t="s">
        <v>390</v>
      </c>
      <c r="D16" s="367"/>
      <c r="E16" s="349"/>
      <c r="F16" s="349"/>
      <c r="G16" s="368"/>
      <c r="H16" s="367"/>
      <c r="I16" s="349"/>
      <c r="J16" s="349"/>
      <c r="K16" s="368"/>
      <c r="L16" s="367"/>
      <c r="M16" s="349"/>
      <c r="N16" s="349"/>
      <c r="O16" s="368"/>
      <c r="P16" s="367"/>
      <c r="Q16" s="349"/>
      <c r="R16" s="349"/>
      <c r="S16" s="368"/>
      <c r="T16" s="367">
        <v>2500</v>
      </c>
      <c r="U16" s="349"/>
      <c r="V16" s="349"/>
      <c r="W16" s="368"/>
      <c r="X16" s="367">
        <v>2500</v>
      </c>
      <c r="Y16" s="349"/>
      <c r="Z16" s="349"/>
      <c r="AA16" s="368"/>
    </row>
    <row r="17" spans="1:27" ht="12.75" customHeight="1" x14ac:dyDescent="0.2">
      <c r="A17" s="22"/>
      <c r="B17" s="333" t="s">
        <v>78</v>
      </c>
      <c r="C17" s="334" t="s">
        <v>391</v>
      </c>
      <c r="D17" s="367"/>
      <c r="E17" s="349"/>
      <c r="F17" s="349"/>
      <c r="G17" s="368"/>
      <c r="H17" s="367"/>
      <c r="I17" s="349"/>
      <c r="J17" s="349"/>
      <c r="K17" s="368"/>
      <c r="L17" s="367"/>
      <c r="M17" s="349"/>
      <c r="N17" s="349"/>
      <c r="O17" s="368"/>
      <c r="P17" s="367"/>
      <c r="Q17" s="349"/>
      <c r="R17" s="349"/>
      <c r="S17" s="368"/>
      <c r="T17" s="367"/>
      <c r="U17" s="349"/>
      <c r="V17" s="349"/>
      <c r="W17" s="368"/>
      <c r="X17" s="367">
        <v>0</v>
      </c>
      <c r="Y17" s="349"/>
      <c r="Z17" s="349"/>
      <c r="AA17" s="368"/>
    </row>
    <row r="18" spans="1:27" ht="12.75" customHeight="1" x14ac:dyDescent="0.2">
      <c r="A18" s="1"/>
      <c r="B18" s="333" t="s">
        <v>392</v>
      </c>
      <c r="C18" s="334" t="s">
        <v>393</v>
      </c>
      <c r="D18" s="367"/>
      <c r="E18" s="349"/>
      <c r="F18" s="349"/>
      <c r="G18" s="368"/>
      <c r="H18" s="367">
        <f>20000*35%</f>
        <v>7000</v>
      </c>
      <c r="I18" s="349"/>
      <c r="J18" s="349"/>
      <c r="K18" s="368"/>
      <c r="L18" s="367">
        <f>13000/4</f>
        <v>3250</v>
      </c>
      <c r="M18" s="349"/>
      <c r="N18" s="349"/>
      <c r="O18" s="368"/>
      <c r="P18" s="367">
        <f>13000/4</f>
        <v>3250</v>
      </c>
      <c r="Q18" s="349"/>
      <c r="R18" s="349"/>
      <c r="S18" s="368"/>
      <c r="T18" s="367">
        <f>13000/4</f>
        <v>3250</v>
      </c>
      <c r="U18" s="349"/>
      <c r="V18" s="349"/>
      <c r="W18" s="368"/>
      <c r="X18" s="367">
        <f>13000/4</f>
        <v>3250</v>
      </c>
      <c r="Y18" s="349"/>
      <c r="Z18" s="349"/>
      <c r="AA18" s="368"/>
    </row>
    <row r="19" spans="1:27" ht="12.75" customHeight="1" x14ac:dyDescent="0.2">
      <c r="B19" s="11"/>
      <c r="C19" s="108"/>
      <c r="D19" s="11"/>
      <c r="E19" s="11"/>
      <c r="F19" s="11"/>
      <c r="G19" s="11"/>
      <c r="H19" s="11"/>
      <c r="I19" s="11"/>
      <c r="J19" s="11"/>
      <c r="K19" s="11"/>
    </row>
    <row r="20" spans="1:27" ht="12.75" customHeight="1" x14ac:dyDescent="0.2">
      <c r="B20" s="11"/>
      <c r="C20" s="108"/>
      <c r="D20" s="11"/>
      <c r="E20" s="11"/>
      <c r="F20" s="11"/>
      <c r="G20" s="11"/>
      <c r="H20" s="11"/>
      <c r="I20" s="11"/>
      <c r="J20" s="11"/>
      <c r="K20" s="11"/>
    </row>
    <row r="21" spans="1:27" ht="12.75" customHeight="1" x14ac:dyDescent="0.2">
      <c r="B21" s="11"/>
      <c r="C21" s="108"/>
      <c r="D21" s="11"/>
      <c r="E21" s="11"/>
      <c r="F21" s="11"/>
      <c r="G21" s="11"/>
      <c r="H21" s="11"/>
      <c r="I21" s="11"/>
      <c r="J21" s="11"/>
      <c r="K21" s="11"/>
    </row>
    <row r="22" spans="1:27" ht="12.75" customHeight="1" x14ac:dyDescent="0.2">
      <c r="B22" s="11"/>
      <c r="C22" s="108"/>
      <c r="D22" s="11"/>
      <c r="E22" s="11"/>
      <c r="F22" s="11"/>
      <c r="G22" s="11"/>
      <c r="H22" s="11"/>
      <c r="I22" s="11"/>
      <c r="J22" s="11"/>
      <c r="K22" s="11"/>
    </row>
    <row r="23" spans="1:27" ht="12.75" customHeight="1" x14ac:dyDescent="0.2">
      <c r="B23" s="11"/>
      <c r="C23" s="108"/>
      <c r="D23" s="11"/>
      <c r="E23" s="11"/>
      <c r="F23" s="11"/>
      <c r="G23" s="11"/>
      <c r="H23" s="11"/>
      <c r="I23" s="11"/>
      <c r="J23" s="11"/>
      <c r="K23" s="11"/>
    </row>
    <row r="24" spans="1:27" ht="12.75" customHeight="1" x14ac:dyDescent="0.2">
      <c r="B24" s="11"/>
      <c r="C24" s="108"/>
      <c r="D24" s="11"/>
      <c r="E24" s="11"/>
      <c r="F24" s="11"/>
      <c r="G24" s="11"/>
      <c r="H24" s="11"/>
      <c r="I24" s="11"/>
      <c r="J24" s="11"/>
      <c r="K24" s="11"/>
    </row>
    <row r="25" spans="1:27" ht="12.75" customHeight="1" x14ac:dyDescent="0.2">
      <c r="B25" s="11"/>
      <c r="C25" s="108"/>
      <c r="D25" s="11"/>
      <c r="E25" s="11"/>
      <c r="F25" s="11"/>
      <c r="G25" s="11"/>
      <c r="H25" s="11"/>
      <c r="I25" s="11"/>
      <c r="J25" s="11"/>
      <c r="K25" s="11"/>
    </row>
    <row r="26" spans="1:27" ht="12.75" customHeight="1" x14ac:dyDescent="0.2">
      <c r="B26" s="11"/>
      <c r="C26" s="108"/>
      <c r="D26" s="11"/>
      <c r="E26" s="11"/>
      <c r="F26" s="11"/>
      <c r="G26" s="11"/>
      <c r="H26" s="11"/>
      <c r="I26" s="11"/>
      <c r="J26" s="11"/>
      <c r="K26" s="11"/>
    </row>
    <row r="27" spans="1:27" ht="12.75" customHeight="1" x14ac:dyDescent="0.2">
      <c r="B27" s="11"/>
      <c r="C27" s="108"/>
      <c r="D27" s="11"/>
      <c r="E27" s="11"/>
      <c r="F27" s="11"/>
      <c r="G27" s="11"/>
      <c r="H27" s="11"/>
      <c r="I27" s="11"/>
      <c r="J27" s="11"/>
      <c r="K27" s="11"/>
    </row>
    <row r="28" spans="1:27" ht="12.75" customHeight="1" x14ac:dyDescent="0.2">
      <c r="B28" s="11"/>
      <c r="C28" s="108"/>
      <c r="D28" s="11"/>
      <c r="E28" s="11"/>
      <c r="F28" s="11"/>
      <c r="G28" s="11"/>
      <c r="H28" s="11"/>
      <c r="I28" s="11"/>
      <c r="J28" s="11"/>
      <c r="K28" s="11"/>
    </row>
    <row r="29" spans="1:27" ht="12.75" customHeight="1" x14ac:dyDescent="0.2">
      <c r="B29" s="11"/>
      <c r="C29" s="108"/>
      <c r="D29" s="11"/>
      <c r="E29" s="11"/>
      <c r="F29" s="11"/>
      <c r="G29" s="11"/>
      <c r="H29" s="11"/>
      <c r="I29" s="11"/>
      <c r="J29" s="11"/>
      <c r="K29" s="11"/>
    </row>
    <row r="30" spans="1:27" ht="12.75" customHeight="1" x14ac:dyDescent="0.2">
      <c r="B30" s="11"/>
      <c r="C30" s="108"/>
      <c r="D30" s="11"/>
      <c r="E30" s="11"/>
      <c r="F30" s="11"/>
      <c r="G30" s="11"/>
      <c r="H30" s="11"/>
      <c r="I30" s="11"/>
      <c r="J30" s="11"/>
      <c r="K30" s="11"/>
    </row>
    <row r="31" spans="1:27" ht="12.75" customHeight="1" x14ac:dyDescent="0.2">
      <c r="B31" s="11"/>
      <c r="C31" s="108"/>
      <c r="D31" s="11"/>
      <c r="E31" s="11"/>
      <c r="F31" s="11"/>
      <c r="G31" s="11"/>
      <c r="H31" s="11"/>
      <c r="I31" s="11"/>
      <c r="J31" s="11"/>
      <c r="K31" s="11"/>
    </row>
    <row r="32" spans="1:27" ht="12.75" customHeight="1" x14ac:dyDescent="0.2">
      <c r="B32" s="11"/>
      <c r="C32" s="108"/>
      <c r="D32" s="11"/>
      <c r="E32" s="11"/>
      <c r="F32" s="11"/>
      <c r="G32" s="11"/>
      <c r="H32" s="11"/>
      <c r="I32" s="11"/>
      <c r="J32" s="11"/>
      <c r="K32" s="11"/>
    </row>
    <row r="33" spans="2:11" ht="12.75" customHeight="1" x14ac:dyDescent="0.2">
      <c r="B33" s="11"/>
      <c r="C33" s="108"/>
      <c r="D33" s="11"/>
      <c r="E33" s="11"/>
      <c r="F33" s="11"/>
      <c r="G33" s="11"/>
      <c r="H33" s="11"/>
      <c r="I33" s="11"/>
      <c r="J33" s="11"/>
      <c r="K33" s="11"/>
    </row>
    <row r="34" spans="2:11" ht="12.75" customHeight="1" x14ac:dyDescent="0.2">
      <c r="B34" s="11"/>
      <c r="C34" s="108"/>
      <c r="D34" s="11"/>
      <c r="E34" s="11"/>
      <c r="F34" s="11"/>
      <c r="G34" s="11"/>
      <c r="H34" s="11"/>
      <c r="I34" s="11"/>
      <c r="J34" s="11"/>
      <c r="K34" s="11"/>
    </row>
    <row r="35" spans="2:11" ht="12.75" customHeight="1" x14ac:dyDescent="0.2">
      <c r="B35" s="11"/>
      <c r="C35" s="108"/>
      <c r="D35" s="11"/>
      <c r="E35" s="11"/>
      <c r="F35" s="11"/>
      <c r="G35" s="11"/>
      <c r="H35" s="11"/>
      <c r="I35" s="11"/>
      <c r="J35" s="11"/>
      <c r="K35" s="11"/>
    </row>
    <row r="36" spans="2:11" ht="12.75" customHeight="1" x14ac:dyDescent="0.2">
      <c r="B36" s="11"/>
      <c r="C36" s="108"/>
      <c r="D36" s="11"/>
      <c r="E36" s="11"/>
      <c r="F36" s="11"/>
      <c r="G36" s="11"/>
      <c r="H36" s="11"/>
      <c r="I36" s="11"/>
      <c r="J36" s="11"/>
      <c r="K36" s="11"/>
    </row>
    <row r="37" spans="2:11" ht="12.75" customHeight="1" x14ac:dyDescent="0.2">
      <c r="B37" s="11"/>
      <c r="C37" s="108"/>
      <c r="D37" s="11"/>
      <c r="E37" s="11"/>
      <c r="F37" s="11"/>
      <c r="G37" s="11"/>
      <c r="H37" s="11"/>
      <c r="I37" s="11"/>
      <c r="J37" s="11"/>
      <c r="K37" s="11"/>
    </row>
    <row r="38" spans="2:11" ht="12.75" customHeight="1" x14ac:dyDescent="0.2">
      <c r="B38" s="11"/>
      <c r="C38" s="108"/>
      <c r="D38" s="11"/>
      <c r="E38" s="11"/>
      <c r="F38" s="11"/>
      <c r="G38" s="11"/>
      <c r="H38" s="11"/>
      <c r="I38" s="11"/>
      <c r="J38" s="11"/>
      <c r="K38" s="11"/>
    </row>
    <row r="39" spans="2:11" ht="12.75" customHeight="1" x14ac:dyDescent="0.2">
      <c r="B39" s="11"/>
      <c r="C39" s="108"/>
      <c r="D39" s="11"/>
      <c r="E39" s="11"/>
      <c r="F39" s="11"/>
      <c r="G39" s="11"/>
      <c r="H39" s="11"/>
      <c r="I39" s="11"/>
      <c r="J39" s="11"/>
      <c r="K39" s="11"/>
    </row>
    <row r="40" spans="2:11" ht="12.75" customHeight="1" x14ac:dyDescent="0.2">
      <c r="B40" s="11"/>
      <c r="C40" s="108"/>
      <c r="D40" s="11"/>
      <c r="E40" s="11"/>
      <c r="F40" s="11"/>
      <c r="G40" s="11"/>
      <c r="H40" s="11"/>
      <c r="I40" s="11"/>
      <c r="J40" s="11"/>
      <c r="K40" s="11"/>
    </row>
    <row r="41" spans="2:11" ht="12.75" customHeight="1" x14ac:dyDescent="0.2">
      <c r="B41" s="11"/>
      <c r="C41" s="108"/>
      <c r="D41" s="11"/>
      <c r="E41" s="11"/>
      <c r="F41" s="11"/>
      <c r="G41" s="11"/>
      <c r="H41" s="11"/>
      <c r="I41" s="11"/>
      <c r="J41" s="11"/>
      <c r="K41" s="11"/>
    </row>
    <row r="42" spans="2:11" ht="12.75" customHeight="1" x14ac:dyDescent="0.2">
      <c r="B42" s="11"/>
      <c r="C42" s="108"/>
      <c r="D42" s="11"/>
      <c r="E42" s="11"/>
      <c r="F42" s="11"/>
      <c r="G42" s="11"/>
      <c r="H42" s="11"/>
      <c r="I42" s="11"/>
      <c r="J42" s="11"/>
      <c r="K42" s="11"/>
    </row>
    <row r="43" spans="2:11" ht="12.75" customHeight="1" x14ac:dyDescent="0.2">
      <c r="B43" s="11"/>
      <c r="C43" s="108"/>
      <c r="D43" s="11"/>
      <c r="E43" s="11"/>
      <c r="F43" s="11"/>
      <c r="G43" s="11"/>
      <c r="H43" s="11"/>
      <c r="I43" s="11"/>
      <c r="J43" s="11"/>
      <c r="K43" s="11"/>
    </row>
    <row r="44" spans="2:11" ht="12.75" customHeight="1" x14ac:dyDescent="0.2">
      <c r="B44" s="11"/>
      <c r="C44" s="108"/>
      <c r="D44" s="11"/>
      <c r="E44" s="11"/>
      <c r="F44" s="11"/>
      <c r="G44" s="11"/>
      <c r="H44" s="11"/>
      <c r="I44" s="11"/>
      <c r="J44" s="11"/>
      <c r="K44" s="11"/>
    </row>
    <row r="45" spans="2:11" ht="12.75" customHeight="1" x14ac:dyDescent="0.2">
      <c r="B45" s="11"/>
      <c r="C45" s="108"/>
      <c r="D45" s="11"/>
      <c r="E45" s="11"/>
      <c r="F45" s="11"/>
      <c r="G45" s="11"/>
      <c r="H45" s="11"/>
      <c r="I45" s="11"/>
      <c r="J45" s="11"/>
      <c r="K45" s="11"/>
    </row>
    <row r="46" spans="2:11" ht="12.75" customHeight="1" x14ac:dyDescent="0.2">
      <c r="B46" s="11"/>
      <c r="C46" s="108"/>
      <c r="D46" s="11"/>
      <c r="E46" s="11"/>
      <c r="F46" s="11"/>
      <c r="G46" s="11"/>
      <c r="H46" s="11"/>
      <c r="I46" s="11"/>
      <c r="J46" s="11"/>
      <c r="K46" s="11"/>
    </row>
    <row r="47" spans="2:11" ht="12.75" customHeight="1" x14ac:dyDescent="0.2">
      <c r="B47" s="11"/>
      <c r="C47" s="108"/>
      <c r="D47" s="11"/>
      <c r="E47" s="11"/>
      <c r="F47" s="11"/>
      <c r="G47" s="11"/>
      <c r="H47" s="11"/>
      <c r="I47" s="11"/>
      <c r="J47" s="11"/>
      <c r="K47" s="11"/>
    </row>
    <row r="48" spans="2:11" ht="12.75" customHeight="1" x14ac:dyDescent="0.2">
      <c r="B48" s="11"/>
      <c r="C48" s="108"/>
      <c r="D48" s="11"/>
      <c r="E48" s="11"/>
      <c r="F48" s="11"/>
      <c r="G48" s="11"/>
      <c r="H48" s="11"/>
      <c r="I48" s="11"/>
      <c r="J48" s="11"/>
      <c r="K48" s="11"/>
    </row>
    <row r="49" spans="2:11" ht="12.75" customHeight="1" x14ac:dyDescent="0.2">
      <c r="B49" s="11"/>
      <c r="C49" s="108"/>
      <c r="D49" s="11"/>
      <c r="E49" s="11"/>
      <c r="F49" s="11"/>
      <c r="G49" s="11"/>
      <c r="H49" s="11"/>
      <c r="I49" s="11"/>
      <c r="J49" s="11"/>
      <c r="K49" s="11"/>
    </row>
    <row r="50" spans="2:11" ht="12.75" customHeight="1" x14ac:dyDescent="0.2">
      <c r="B50" s="11"/>
      <c r="C50" s="108"/>
      <c r="D50" s="11"/>
      <c r="E50" s="11"/>
      <c r="F50" s="11"/>
      <c r="G50" s="11"/>
      <c r="H50" s="11"/>
      <c r="I50" s="11"/>
      <c r="J50" s="11"/>
      <c r="K50" s="11"/>
    </row>
    <row r="51" spans="2:11" ht="12.75" customHeight="1" x14ac:dyDescent="0.2">
      <c r="B51" s="11"/>
      <c r="C51" s="108"/>
      <c r="D51" s="11"/>
      <c r="E51" s="11"/>
      <c r="F51" s="11"/>
      <c r="G51" s="11"/>
      <c r="H51" s="11"/>
      <c r="I51" s="11"/>
      <c r="J51" s="11"/>
      <c r="K51" s="11"/>
    </row>
    <row r="52" spans="2:11" ht="12.75" customHeight="1" x14ac:dyDescent="0.2">
      <c r="B52" s="11"/>
      <c r="C52" s="108"/>
      <c r="D52" s="11"/>
      <c r="E52" s="11"/>
      <c r="F52" s="11"/>
      <c r="G52" s="11"/>
      <c r="H52" s="11"/>
      <c r="I52" s="11"/>
      <c r="J52" s="11"/>
      <c r="K52" s="11"/>
    </row>
    <row r="53" spans="2:11" ht="12.75" customHeight="1" x14ac:dyDescent="0.2">
      <c r="B53" s="11"/>
      <c r="C53" s="108"/>
      <c r="D53" s="11"/>
      <c r="E53" s="11"/>
      <c r="F53" s="11"/>
      <c r="G53" s="11"/>
      <c r="H53" s="11"/>
      <c r="I53" s="11"/>
      <c r="J53" s="11"/>
      <c r="K53" s="11"/>
    </row>
    <row r="54" spans="2:11" ht="12.75" customHeight="1" x14ac:dyDescent="0.2">
      <c r="B54" s="11"/>
      <c r="C54" s="108"/>
      <c r="D54" s="11"/>
      <c r="E54" s="11"/>
      <c r="F54" s="11"/>
      <c r="G54" s="11"/>
      <c r="H54" s="11"/>
      <c r="I54" s="11"/>
      <c r="J54" s="11"/>
      <c r="K54" s="11"/>
    </row>
    <row r="55" spans="2:11" ht="12.75" customHeight="1" x14ac:dyDescent="0.2">
      <c r="B55" s="11"/>
      <c r="C55" s="108"/>
      <c r="D55" s="11"/>
      <c r="E55" s="11"/>
      <c r="F55" s="11"/>
      <c r="G55" s="11"/>
      <c r="H55" s="11"/>
      <c r="I55" s="11"/>
      <c r="J55" s="11"/>
      <c r="K55" s="11"/>
    </row>
    <row r="56" spans="2:11" ht="12.75" customHeight="1" x14ac:dyDescent="0.2">
      <c r="B56" s="11"/>
      <c r="C56" s="108"/>
      <c r="D56" s="11"/>
      <c r="E56" s="11"/>
      <c r="F56" s="11"/>
      <c r="G56" s="11"/>
      <c r="H56" s="11"/>
      <c r="I56" s="11"/>
      <c r="J56" s="11"/>
      <c r="K56" s="11"/>
    </row>
    <row r="57" spans="2:11" ht="12.75" customHeight="1" x14ac:dyDescent="0.2">
      <c r="B57" s="11"/>
      <c r="C57" s="108"/>
      <c r="D57" s="11"/>
      <c r="E57" s="11"/>
      <c r="F57" s="11"/>
      <c r="G57" s="11"/>
      <c r="H57" s="11"/>
      <c r="I57" s="11"/>
      <c r="J57" s="11"/>
      <c r="K57" s="11"/>
    </row>
    <row r="58" spans="2:11" ht="12.75" customHeight="1" x14ac:dyDescent="0.2">
      <c r="B58" s="11"/>
      <c r="C58" s="108"/>
      <c r="D58" s="11"/>
      <c r="E58" s="11"/>
      <c r="F58" s="11"/>
      <c r="G58" s="11"/>
      <c r="H58" s="11"/>
      <c r="I58" s="11"/>
      <c r="J58" s="11"/>
      <c r="K58" s="11"/>
    </row>
    <row r="59" spans="2:11" ht="12.75" customHeight="1" x14ac:dyDescent="0.2">
      <c r="B59" s="11"/>
      <c r="C59" s="108"/>
      <c r="D59" s="11"/>
      <c r="E59" s="11"/>
      <c r="F59" s="11"/>
      <c r="G59" s="11"/>
      <c r="H59" s="11"/>
      <c r="I59" s="11"/>
      <c r="J59" s="11"/>
      <c r="K59" s="11"/>
    </row>
    <row r="60" spans="2:11" ht="12.75" customHeight="1" x14ac:dyDescent="0.2">
      <c r="B60" s="11"/>
      <c r="C60" s="108"/>
      <c r="D60" s="11"/>
      <c r="E60" s="11"/>
      <c r="F60" s="11"/>
      <c r="G60" s="11"/>
      <c r="H60" s="11"/>
      <c r="I60" s="11"/>
      <c r="J60" s="11"/>
      <c r="K60" s="11"/>
    </row>
    <row r="61" spans="2:11" ht="12.75" customHeight="1" x14ac:dyDescent="0.2">
      <c r="B61" s="11"/>
      <c r="C61" s="108"/>
      <c r="D61" s="11"/>
      <c r="E61" s="11"/>
      <c r="F61" s="11"/>
      <c r="G61" s="11"/>
      <c r="H61" s="11"/>
      <c r="I61" s="11"/>
      <c r="J61" s="11"/>
      <c r="K61" s="11"/>
    </row>
    <row r="62" spans="2:11" ht="12.75" customHeight="1" x14ac:dyDescent="0.2">
      <c r="B62" s="11"/>
      <c r="C62" s="108"/>
      <c r="D62" s="11"/>
      <c r="E62" s="11"/>
      <c r="F62" s="11"/>
      <c r="G62" s="11"/>
      <c r="H62" s="11"/>
      <c r="I62" s="11"/>
      <c r="J62" s="11"/>
      <c r="K62" s="11"/>
    </row>
    <row r="63" spans="2:11" ht="12.75" customHeight="1" x14ac:dyDescent="0.2">
      <c r="B63" s="11"/>
      <c r="C63" s="108"/>
      <c r="D63" s="11"/>
      <c r="E63" s="11"/>
      <c r="F63" s="11"/>
      <c r="G63" s="11"/>
      <c r="H63" s="11"/>
      <c r="I63" s="11"/>
      <c r="J63" s="11"/>
      <c r="K63" s="11"/>
    </row>
    <row r="64" spans="2:11" ht="12.75" customHeight="1" x14ac:dyDescent="0.2">
      <c r="B64" s="11"/>
      <c r="C64" s="108"/>
      <c r="D64" s="11"/>
      <c r="E64" s="11"/>
      <c r="F64" s="11"/>
      <c r="G64" s="11"/>
      <c r="H64" s="11"/>
      <c r="I64" s="11"/>
      <c r="J64" s="11"/>
      <c r="K64" s="11"/>
    </row>
    <row r="65" spans="2:11" ht="12.75" customHeight="1" x14ac:dyDescent="0.2">
      <c r="B65" s="11"/>
      <c r="C65" s="108"/>
      <c r="D65" s="11"/>
      <c r="E65" s="11"/>
      <c r="F65" s="11"/>
      <c r="G65" s="11"/>
      <c r="H65" s="11"/>
      <c r="I65" s="11"/>
      <c r="J65" s="11"/>
      <c r="K65" s="11"/>
    </row>
    <row r="66" spans="2:11" ht="12.75" customHeight="1" x14ac:dyDescent="0.2">
      <c r="B66" s="11"/>
      <c r="C66" s="108"/>
      <c r="D66" s="11"/>
      <c r="E66" s="11"/>
      <c r="F66" s="11"/>
      <c r="G66" s="11"/>
      <c r="H66" s="11"/>
      <c r="I66" s="11"/>
      <c r="J66" s="11"/>
      <c r="K66" s="11"/>
    </row>
    <row r="67" spans="2:11" ht="12.75" customHeight="1" x14ac:dyDescent="0.2">
      <c r="B67" s="11"/>
      <c r="C67" s="108"/>
      <c r="D67" s="11"/>
      <c r="E67" s="11"/>
      <c r="F67" s="11"/>
      <c r="G67" s="11"/>
      <c r="H67" s="11"/>
      <c r="I67" s="11"/>
      <c r="J67" s="11"/>
      <c r="K67" s="11"/>
    </row>
    <row r="68" spans="2:11" ht="12.75" customHeight="1" x14ac:dyDescent="0.2">
      <c r="B68" s="11"/>
      <c r="C68" s="108"/>
      <c r="D68" s="11"/>
      <c r="E68" s="11"/>
      <c r="F68" s="11"/>
      <c r="G68" s="11"/>
      <c r="H68" s="11"/>
      <c r="I68" s="11"/>
      <c r="J68" s="11"/>
      <c r="K68" s="11"/>
    </row>
    <row r="69" spans="2:11" ht="12.75" customHeight="1" x14ac:dyDescent="0.2">
      <c r="B69" s="11"/>
      <c r="C69" s="108"/>
      <c r="D69" s="11"/>
      <c r="E69" s="11"/>
      <c r="F69" s="11"/>
      <c r="G69" s="11"/>
      <c r="H69" s="11"/>
      <c r="I69" s="11"/>
      <c r="J69" s="11"/>
      <c r="K69" s="11"/>
    </row>
    <row r="70" spans="2:11" ht="12.75" customHeight="1" x14ac:dyDescent="0.2">
      <c r="B70" s="11"/>
      <c r="C70" s="108"/>
      <c r="D70" s="11"/>
      <c r="E70" s="11"/>
      <c r="F70" s="11"/>
      <c r="G70" s="11"/>
      <c r="H70" s="11"/>
      <c r="I70" s="11"/>
      <c r="J70" s="11"/>
      <c r="K70" s="11"/>
    </row>
    <row r="71" spans="2:11" ht="12.75" customHeight="1" x14ac:dyDescent="0.2">
      <c r="B71" s="11"/>
      <c r="C71" s="108"/>
      <c r="D71" s="11"/>
      <c r="E71" s="11"/>
      <c r="F71" s="11"/>
      <c r="G71" s="11"/>
      <c r="H71" s="11"/>
      <c r="I71" s="11"/>
      <c r="J71" s="11"/>
      <c r="K71" s="11"/>
    </row>
    <row r="72" spans="2:11" ht="12.75" customHeight="1" x14ac:dyDescent="0.2">
      <c r="B72" s="11"/>
      <c r="C72" s="108"/>
      <c r="D72" s="11"/>
      <c r="E72" s="11"/>
      <c r="F72" s="11"/>
      <c r="G72" s="11"/>
      <c r="H72" s="11"/>
      <c r="I72" s="11"/>
      <c r="J72" s="11"/>
      <c r="K72" s="11"/>
    </row>
    <row r="73" spans="2:11" ht="12.75" customHeight="1" x14ac:dyDescent="0.2">
      <c r="B73" s="11"/>
      <c r="C73" s="108"/>
      <c r="D73" s="11"/>
      <c r="E73" s="11"/>
      <c r="F73" s="11"/>
      <c r="G73" s="11"/>
      <c r="H73" s="11"/>
      <c r="I73" s="11"/>
      <c r="J73" s="11"/>
      <c r="K73" s="11"/>
    </row>
    <row r="74" spans="2:11" ht="12.75" customHeight="1" x14ac:dyDescent="0.2">
      <c r="B74" s="11"/>
      <c r="C74" s="108"/>
      <c r="D74" s="11"/>
      <c r="E74" s="11"/>
      <c r="F74" s="11"/>
      <c r="G74" s="11"/>
      <c r="H74" s="11"/>
      <c r="I74" s="11"/>
      <c r="J74" s="11"/>
      <c r="K74" s="11"/>
    </row>
    <row r="75" spans="2:11" ht="12.75" customHeight="1" x14ac:dyDescent="0.2">
      <c r="B75" s="11"/>
      <c r="C75" s="108"/>
      <c r="D75" s="11"/>
      <c r="E75" s="11"/>
      <c r="F75" s="11"/>
      <c r="G75" s="11"/>
      <c r="H75" s="11"/>
      <c r="I75" s="11"/>
      <c r="J75" s="11"/>
      <c r="K75" s="11"/>
    </row>
    <row r="76" spans="2:11" ht="12.75" customHeight="1" x14ac:dyDescent="0.2">
      <c r="B76" s="11"/>
      <c r="C76" s="108"/>
      <c r="D76" s="11"/>
      <c r="E76" s="11"/>
      <c r="F76" s="11"/>
      <c r="G76" s="11"/>
      <c r="H76" s="11"/>
      <c r="I76" s="11"/>
      <c r="J76" s="11"/>
      <c r="K76" s="11"/>
    </row>
    <row r="77" spans="2:11" ht="12.75" customHeight="1" x14ac:dyDescent="0.2">
      <c r="B77" s="11"/>
      <c r="C77" s="108"/>
      <c r="D77" s="11"/>
      <c r="E77" s="11"/>
      <c r="F77" s="11"/>
      <c r="G77" s="11"/>
      <c r="H77" s="11"/>
      <c r="I77" s="11"/>
      <c r="J77" s="11"/>
      <c r="K77" s="11"/>
    </row>
    <row r="78" spans="2:11" ht="12.75" customHeight="1" x14ac:dyDescent="0.2">
      <c r="B78" s="11"/>
      <c r="C78" s="108"/>
      <c r="D78" s="11"/>
      <c r="E78" s="11"/>
      <c r="F78" s="11"/>
      <c r="G78" s="11"/>
      <c r="H78" s="11"/>
      <c r="I78" s="11"/>
      <c r="J78" s="11"/>
      <c r="K78" s="11"/>
    </row>
    <row r="79" spans="2:11" ht="12.75" customHeight="1" x14ac:dyDescent="0.2">
      <c r="B79" s="11"/>
      <c r="C79" s="108"/>
      <c r="D79" s="11"/>
      <c r="E79" s="11"/>
      <c r="F79" s="11"/>
      <c r="G79" s="11"/>
      <c r="H79" s="11"/>
      <c r="I79" s="11"/>
      <c r="J79" s="11"/>
      <c r="K79" s="11"/>
    </row>
    <row r="80" spans="2:11" ht="12.75" customHeight="1" x14ac:dyDescent="0.2">
      <c r="B80" s="11"/>
      <c r="C80" s="108"/>
      <c r="D80" s="11"/>
      <c r="E80" s="11"/>
      <c r="F80" s="11"/>
      <c r="G80" s="11"/>
      <c r="H80" s="11"/>
      <c r="I80" s="11"/>
      <c r="J80" s="11"/>
      <c r="K80" s="11"/>
    </row>
    <row r="81" spans="2:11" ht="12.75" customHeight="1" x14ac:dyDescent="0.2">
      <c r="B81" s="11"/>
      <c r="C81" s="108"/>
      <c r="D81" s="11"/>
      <c r="E81" s="11"/>
      <c r="F81" s="11"/>
      <c r="G81" s="11"/>
      <c r="H81" s="11"/>
      <c r="I81" s="11"/>
      <c r="J81" s="11"/>
      <c r="K81" s="11"/>
    </row>
    <row r="82" spans="2:11" ht="12.75" customHeight="1" x14ac:dyDescent="0.2">
      <c r="B82" s="11"/>
      <c r="C82" s="108"/>
      <c r="D82" s="11"/>
      <c r="E82" s="11"/>
      <c r="F82" s="11"/>
      <c r="G82" s="11"/>
      <c r="H82" s="11"/>
      <c r="I82" s="11"/>
      <c r="J82" s="11"/>
      <c r="K82" s="11"/>
    </row>
    <row r="83" spans="2:11" ht="12.75" customHeight="1" x14ac:dyDescent="0.2">
      <c r="B83" s="11"/>
      <c r="C83" s="108"/>
      <c r="D83" s="11"/>
      <c r="E83" s="11"/>
      <c r="F83" s="11"/>
      <c r="G83" s="11"/>
      <c r="H83" s="11"/>
      <c r="I83" s="11"/>
      <c r="J83" s="11"/>
      <c r="K83" s="11"/>
    </row>
    <row r="84" spans="2:11" ht="12.75" customHeight="1" x14ac:dyDescent="0.2">
      <c r="B84" s="11"/>
      <c r="C84" s="108"/>
      <c r="D84" s="11"/>
      <c r="E84" s="11"/>
      <c r="F84" s="11"/>
      <c r="G84" s="11"/>
      <c r="H84" s="11"/>
      <c r="I84" s="11"/>
      <c r="J84" s="11"/>
      <c r="K84" s="11"/>
    </row>
    <row r="85" spans="2:11" ht="12.75" customHeight="1" x14ac:dyDescent="0.2">
      <c r="B85" s="11"/>
      <c r="C85" s="108"/>
      <c r="D85" s="11"/>
      <c r="E85" s="11"/>
      <c r="F85" s="11"/>
      <c r="G85" s="11"/>
      <c r="H85" s="11"/>
      <c r="I85" s="11"/>
      <c r="J85" s="11"/>
      <c r="K85" s="11"/>
    </row>
    <row r="86" spans="2:11" ht="12.75" customHeight="1" x14ac:dyDescent="0.2">
      <c r="B86" s="11"/>
      <c r="C86" s="108"/>
      <c r="D86" s="11"/>
      <c r="E86" s="11"/>
      <c r="F86" s="11"/>
      <c r="G86" s="11"/>
      <c r="H86" s="11"/>
      <c r="I86" s="11"/>
      <c r="J86" s="11"/>
      <c r="K86" s="11"/>
    </row>
    <row r="87" spans="2:11" ht="12.75" customHeight="1" x14ac:dyDescent="0.2">
      <c r="B87" s="11"/>
      <c r="C87" s="108"/>
      <c r="D87" s="11"/>
      <c r="E87" s="11"/>
      <c r="F87" s="11"/>
      <c r="G87" s="11"/>
      <c r="H87" s="11"/>
      <c r="I87" s="11"/>
      <c r="J87" s="11"/>
      <c r="K87" s="11"/>
    </row>
    <row r="88" spans="2:11" ht="12.75" customHeight="1" x14ac:dyDescent="0.2">
      <c r="B88" s="11"/>
      <c r="C88" s="108"/>
      <c r="D88" s="11"/>
      <c r="E88" s="11"/>
      <c r="F88" s="11"/>
      <c r="G88" s="11"/>
      <c r="H88" s="11"/>
      <c r="I88" s="11"/>
      <c r="J88" s="11"/>
      <c r="K88" s="11"/>
    </row>
    <row r="89" spans="2:11" ht="12.75" customHeight="1" x14ac:dyDescent="0.2">
      <c r="B89" s="11"/>
      <c r="C89" s="108"/>
      <c r="D89" s="11"/>
      <c r="E89" s="11"/>
      <c r="F89" s="11"/>
      <c r="G89" s="11"/>
      <c r="H89" s="11"/>
      <c r="I89" s="11"/>
      <c r="J89" s="11"/>
      <c r="K89" s="11"/>
    </row>
    <row r="90" spans="2:11" ht="12.75" customHeight="1" x14ac:dyDescent="0.2">
      <c r="B90" s="11"/>
      <c r="C90" s="108"/>
      <c r="D90" s="11"/>
      <c r="E90" s="11"/>
      <c r="F90" s="11"/>
      <c r="G90" s="11"/>
      <c r="H90" s="11"/>
      <c r="I90" s="11"/>
      <c r="J90" s="11"/>
      <c r="K90" s="11"/>
    </row>
    <row r="91" spans="2:11" ht="12.75" customHeight="1" x14ac:dyDescent="0.2">
      <c r="B91" s="11"/>
      <c r="C91" s="108"/>
      <c r="D91" s="11"/>
      <c r="E91" s="11"/>
      <c r="F91" s="11"/>
      <c r="G91" s="11"/>
      <c r="H91" s="11"/>
      <c r="I91" s="11"/>
      <c r="J91" s="11"/>
      <c r="K91" s="11"/>
    </row>
    <row r="92" spans="2:11" ht="12.75" customHeight="1" x14ac:dyDescent="0.2">
      <c r="B92" s="11"/>
      <c r="C92" s="108"/>
      <c r="D92" s="11"/>
      <c r="E92" s="11"/>
      <c r="F92" s="11"/>
      <c r="G92" s="11"/>
      <c r="H92" s="11"/>
      <c r="I92" s="11"/>
      <c r="J92" s="11"/>
      <c r="K92" s="11"/>
    </row>
    <row r="93" spans="2:11" ht="12.75" customHeight="1" x14ac:dyDescent="0.2">
      <c r="B93" s="11"/>
      <c r="C93" s="108"/>
      <c r="D93" s="11"/>
      <c r="E93" s="11"/>
      <c r="F93" s="11"/>
      <c r="G93" s="11"/>
      <c r="H93" s="11"/>
      <c r="I93" s="11"/>
      <c r="J93" s="11"/>
      <c r="K93" s="11"/>
    </row>
    <row r="94" spans="2:11" ht="12.75" customHeight="1" x14ac:dyDescent="0.2">
      <c r="B94" s="11"/>
      <c r="C94" s="108"/>
      <c r="D94" s="11"/>
      <c r="E94" s="11"/>
      <c r="F94" s="11"/>
      <c r="G94" s="11"/>
      <c r="H94" s="11"/>
      <c r="I94" s="11"/>
      <c r="J94" s="11"/>
      <c r="K94" s="11"/>
    </row>
    <row r="95" spans="2:11" ht="12.75" customHeight="1" x14ac:dyDescent="0.2">
      <c r="B95" s="11"/>
      <c r="C95" s="108"/>
      <c r="D95" s="11"/>
      <c r="E95" s="11"/>
      <c r="F95" s="11"/>
      <c r="G95" s="11"/>
      <c r="H95" s="11"/>
      <c r="I95" s="11"/>
      <c r="J95" s="11"/>
      <c r="K95" s="11"/>
    </row>
    <row r="96" spans="2:11" ht="12.75" customHeight="1" x14ac:dyDescent="0.2">
      <c r="B96" s="11"/>
      <c r="C96" s="108"/>
      <c r="D96" s="11"/>
      <c r="E96" s="11"/>
      <c r="F96" s="11"/>
      <c r="G96" s="11"/>
      <c r="H96" s="11"/>
      <c r="I96" s="11"/>
      <c r="J96" s="11"/>
      <c r="K96" s="11"/>
    </row>
    <row r="97" spans="2:11" ht="12.75" customHeight="1" x14ac:dyDescent="0.2">
      <c r="B97" s="11"/>
      <c r="C97" s="108"/>
      <c r="D97" s="11"/>
      <c r="E97" s="11"/>
      <c r="F97" s="11"/>
      <c r="G97" s="11"/>
      <c r="H97" s="11"/>
      <c r="I97" s="11"/>
      <c r="J97" s="11"/>
      <c r="K97" s="11"/>
    </row>
    <row r="98" spans="2:11" ht="12.75" customHeight="1" x14ac:dyDescent="0.2">
      <c r="B98" s="11"/>
      <c r="C98" s="108"/>
      <c r="D98" s="11"/>
      <c r="E98" s="11"/>
      <c r="F98" s="11"/>
      <c r="G98" s="11"/>
      <c r="H98" s="11"/>
      <c r="I98" s="11"/>
      <c r="J98" s="11"/>
      <c r="K98" s="11"/>
    </row>
    <row r="99" spans="2:11" ht="12.75" customHeight="1" x14ac:dyDescent="0.2">
      <c r="B99" s="11"/>
      <c r="C99" s="108"/>
      <c r="D99" s="11"/>
      <c r="E99" s="11"/>
      <c r="F99" s="11"/>
      <c r="G99" s="11"/>
      <c r="H99" s="11"/>
      <c r="I99" s="11"/>
      <c r="J99" s="11"/>
      <c r="K99" s="11"/>
    </row>
    <row r="100" spans="2:11" ht="12.75" customHeight="1" x14ac:dyDescent="0.2">
      <c r="B100" s="11"/>
      <c r="C100" s="108"/>
      <c r="D100" s="11"/>
      <c r="E100" s="11"/>
      <c r="F100" s="11"/>
      <c r="G100" s="11"/>
      <c r="H100" s="11"/>
      <c r="I100" s="11"/>
      <c r="J100" s="11"/>
      <c r="K100" s="11"/>
    </row>
    <row r="101" spans="2:11" ht="12.75" customHeight="1" x14ac:dyDescent="0.2">
      <c r="B101" s="11"/>
      <c r="C101" s="108"/>
      <c r="D101" s="11"/>
      <c r="E101" s="11"/>
      <c r="F101" s="11"/>
      <c r="G101" s="11"/>
      <c r="H101" s="11"/>
      <c r="I101" s="11"/>
      <c r="J101" s="11"/>
      <c r="K101" s="11"/>
    </row>
    <row r="102" spans="2:11" ht="12.75" customHeight="1" x14ac:dyDescent="0.2">
      <c r="B102" s="11"/>
      <c r="C102" s="108"/>
      <c r="D102" s="11"/>
      <c r="E102" s="11"/>
      <c r="F102" s="11"/>
      <c r="G102" s="11"/>
      <c r="H102" s="11"/>
      <c r="I102" s="11"/>
      <c r="J102" s="11"/>
      <c r="K102" s="11"/>
    </row>
    <row r="103" spans="2:11" ht="12.75" customHeight="1" x14ac:dyDescent="0.2">
      <c r="B103" s="11"/>
      <c r="C103" s="108"/>
      <c r="D103" s="11"/>
      <c r="E103" s="11"/>
      <c r="F103" s="11"/>
      <c r="G103" s="11"/>
      <c r="H103" s="11"/>
      <c r="I103" s="11"/>
      <c r="J103" s="11"/>
      <c r="K103" s="11"/>
    </row>
    <row r="104" spans="2:11" ht="12.75" customHeight="1" x14ac:dyDescent="0.2">
      <c r="B104" s="11"/>
      <c r="C104" s="108"/>
      <c r="D104" s="11"/>
      <c r="E104" s="11"/>
      <c r="F104" s="11"/>
      <c r="G104" s="11"/>
      <c r="H104" s="11"/>
      <c r="I104" s="11"/>
      <c r="J104" s="11"/>
      <c r="K104" s="11"/>
    </row>
    <row r="105" spans="2:11" ht="12.75" customHeight="1" x14ac:dyDescent="0.2">
      <c r="B105" s="11"/>
      <c r="C105" s="108"/>
      <c r="D105" s="11"/>
      <c r="E105" s="11"/>
      <c r="F105" s="11"/>
      <c r="G105" s="11"/>
      <c r="H105" s="11"/>
      <c r="I105" s="11"/>
      <c r="J105" s="11"/>
      <c r="K105" s="11"/>
    </row>
    <row r="106" spans="2:11" ht="12.75" customHeight="1" x14ac:dyDescent="0.2">
      <c r="B106" s="11"/>
      <c r="C106" s="108"/>
      <c r="D106" s="11"/>
      <c r="E106" s="11"/>
      <c r="F106" s="11"/>
      <c r="G106" s="11"/>
      <c r="H106" s="11"/>
      <c r="I106" s="11"/>
      <c r="J106" s="11"/>
      <c r="K106" s="11"/>
    </row>
    <row r="107" spans="2:11" ht="12.75" customHeight="1" x14ac:dyDescent="0.2">
      <c r="B107" s="11"/>
      <c r="C107" s="108"/>
      <c r="D107" s="11"/>
      <c r="E107" s="11"/>
      <c r="F107" s="11"/>
      <c r="G107" s="11"/>
      <c r="H107" s="11"/>
      <c r="I107" s="11"/>
      <c r="J107" s="11"/>
      <c r="K107" s="11"/>
    </row>
    <row r="108" spans="2:11" ht="12.75" customHeight="1" x14ac:dyDescent="0.2">
      <c r="B108" s="11"/>
      <c r="C108" s="108"/>
      <c r="D108" s="11"/>
      <c r="E108" s="11"/>
      <c r="F108" s="11"/>
      <c r="G108" s="11"/>
      <c r="H108" s="11"/>
      <c r="I108" s="11"/>
      <c r="J108" s="11"/>
      <c r="K108" s="11"/>
    </row>
    <row r="109" spans="2:11" ht="12.75" customHeight="1" x14ac:dyDescent="0.2">
      <c r="B109" s="11"/>
      <c r="C109" s="108"/>
      <c r="D109" s="11"/>
      <c r="E109" s="11"/>
      <c r="F109" s="11"/>
      <c r="G109" s="11"/>
      <c r="H109" s="11"/>
      <c r="I109" s="11"/>
      <c r="J109" s="11"/>
      <c r="K109" s="11"/>
    </row>
    <row r="110" spans="2:11" ht="12.75" customHeight="1" x14ac:dyDescent="0.2">
      <c r="B110" s="11"/>
      <c r="C110" s="108"/>
      <c r="D110" s="11"/>
      <c r="E110" s="11"/>
      <c r="F110" s="11"/>
      <c r="G110" s="11"/>
      <c r="H110" s="11"/>
      <c r="I110" s="11"/>
      <c r="J110" s="11"/>
      <c r="K110" s="11"/>
    </row>
    <row r="111" spans="2:11" ht="12.75" customHeight="1" x14ac:dyDescent="0.2">
      <c r="B111" s="11"/>
      <c r="C111" s="108"/>
      <c r="D111" s="11"/>
      <c r="E111" s="11"/>
      <c r="F111" s="11"/>
      <c r="G111" s="11"/>
      <c r="H111" s="11"/>
      <c r="I111" s="11"/>
      <c r="J111" s="11"/>
      <c r="K111" s="11"/>
    </row>
    <row r="112" spans="2:11" ht="12.75" customHeight="1" x14ac:dyDescent="0.2">
      <c r="B112" s="11"/>
      <c r="C112" s="108"/>
      <c r="D112" s="11"/>
      <c r="E112" s="11"/>
      <c r="F112" s="11"/>
      <c r="G112" s="11"/>
      <c r="H112" s="11"/>
      <c r="I112" s="11"/>
      <c r="J112" s="11"/>
      <c r="K112" s="11"/>
    </row>
    <row r="113" spans="2:11" ht="12.75" customHeight="1" x14ac:dyDescent="0.2">
      <c r="B113" s="11"/>
      <c r="C113" s="108"/>
      <c r="D113" s="11"/>
      <c r="E113" s="11"/>
      <c r="F113" s="11"/>
      <c r="G113" s="11"/>
      <c r="H113" s="11"/>
      <c r="I113" s="11"/>
      <c r="J113" s="11"/>
      <c r="K113" s="11"/>
    </row>
    <row r="114" spans="2:11" ht="12.75" customHeight="1" x14ac:dyDescent="0.2">
      <c r="B114" s="11"/>
      <c r="C114" s="108"/>
      <c r="D114" s="11"/>
      <c r="E114" s="11"/>
      <c r="F114" s="11"/>
      <c r="G114" s="11"/>
      <c r="H114" s="11"/>
      <c r="I114" s="11"/>
      <c r="J114" s="11"/>
      <c r="K114" s="11"/>
    </row>
    <row r="115" spans="2:11" ht="12.75" customHeight="1" x14ac:dyDescent="0.2">
      <c r="B115" s="11"/>
      <c r="C115" s="108"/>
      <c r="D115" s="11"/>
      <c r="E115" s="11"/>
      <c r="F115" s="11"/>
      <c r="G115" s="11"/>
      <c r="H115" s="11"/>
      <c r="I115" s="11"/>
      <c r="J115" s="11"/>
      <c r="K115" s="11"/>
    </row>
    <row r="116" spans="2:11" ht="12.75" customHeight="1" x14ac:dyDescent="0.2">
      <c r="B116" s="11"/>
      <c r="C116" s="108"/>
      <c r="D116" s="11"/>
      <c r="E116" s="11"/>
      <c r="F116" s="11"/>
      <c r="G116" s="11"/>
      <c r="H116" s="11"/>
      <c r="I116" s="11"/>
      <c r="J116" s="11"/>
      <c r="K116" s="11"/>
    </row>
    <row r="117" spans="2:11" ht="12.75" customHeight="1" x14ac:dyDescent="0.2">
      <c r="B117" s="11"/>
      <c r="C117" s="108"/>
      <c r="D117" s="11"/>
      <c r="E117" s="11"/>
      <c r="F117" s="11"/>
      <c r="G117" s="11"/>
      <c r="H117" s="11"/>
      <c r="I117" s="11"/>
      <c r="J117" s="11"/>
      <c r="K117" s="11"/>
    </row>
    <row r="118" spans="2:11" ht="12.75" customHeight="1" x14ac:dyDescent="0.2">
      <c r="B118" s="11"/>
      <c r="C118" s="108"/>
      <c r="D118" s="11"/>
      <c r="E118" s="11"/>
      <c r="F118" s="11"/>
      <c r="G118" s="11"/>
      <c r="H118" s="11"/>
      <c r="I118" s="11"/>
      <c r="J118" s="11"/>
      <c r="K118" s="11"/>
    </row>
    <row r="119" spans="2:11" ht="12.75" customHeight="1" x14ac:dyDescent="0.2">
      <c r="B119" s="11"/>
      <c r="C119" s="108"/>
      <c r="D119" s="11"/>
      <c r="E119" s="11"/>
      <c r="F119" s="11"/>
      <c r="G119" s="11"/>
      <c r="H119" s="11"/>
      <c r="I119" s="11"/>
      <c r="J119" s="11"/>
      <c r="K119" s="11"/>
    </row>
    <row r="120" spans="2:11" ht="12.75" customHeight="1" x14ac:dyDescent="0.2">
      <c r="B120" s="11"/>
      <c r="C120" s="108"/>
      <c r="D120" s="11"/>
      <c r="E120" s="11"/>
      <c r="F120" s="11"/>
      <c r="G120" s="11"/>
      <c r="H120" s="11"/>
      <c r="I120" s="11"/>
      <c r="J120" s="11"/>
      <c r="K120" s="11"/>
    </row>
    <row r="121" spans="2:11" ht="12.75" customHeight="1" x14ac:dyDescent="0.2">
      <c r="B121" s="11"/>
      <c r="C121" s="108"/>
      <c r="D121" s="11"/>
      <c r="E121" s="11"/>
      <c r="F121" s="11"/>
      <c r="G121" s="11"/>
      <c r="H121" s="11"/>
      <c r="I121" s="11"/>
      <c r="J121" s="11"/>
      <c r="K121" s="11"/>
    </row>
    <row r="122" spans="2:11" ht="12.75" customHeight="1" x14ac:dyDescent="0.2">
      <c r="B122" s="11"/>
      <c r="C122" s="108"/>
      <c r="D122" s="11"/>
      <c r="E122" s="11"/>
      <c r="F122" s="11"/>
      <c r="G122" s="11"/>
      <c r="H122" s="11"/>
      <c r="I122" s="11"/>
      <c r="J122" s="11"/>
      <c r="K122" s="11"/>
    </row>
    <row r="123" spans="2:11" ht="12.75" customHeight="1" x14ac:dyDescent="0.2">
      <c r="B123" s="11"/>
      <c r="C123" s="108"/>
      <c r="D123" s="11"/>
      <c r="E123" s="11"/>
      <c r="F123" s="11"/>
      <c r="G123" s="11"/>
      <c r="H123" s="11"/>
      <c r="I123" s="11"/>
      <c r="J123" s="11"/>
      <c r="K123" s="11"/>
    </row>
    <row r="124" spans="2:11" ht="12.75" customHeight="1" x14ac:dyDescent="0.2">
      <c r="B124" s="11"/>
      <c r="C124" s="108"/>
      <c r="D124" s="11"/>
      <c r="E124" s="11"/>
      <c r="F124" s="11"/>
      <c r="G124" s="11"/>
      <c r="H124" s="11"/>
      <c r="I124" s="11"/>
      <c r="J124" s="11"/>
      <c r="K124" s="11"/>
    </row>
    <row r="125" spans="2:11" ht="12.75" customHeight="1" x14ac:dyDescent="0.2">
      <c r="B125" s="11"/>
      <c r="C125" s="108"/>
      <c r="D125" s="11"/>
      <c r="E125" s="11"/>
      <c r="F125" s="11"/>
      <c r="G125" s="11"/>
      <c r="H125" s="11"/>
      <c r="I125" s="11"/>
      <c r="J125" s="11"/>
      <c r="K125" s="11"/>
    </row>
    <row r="126" spans="2:11" ht="12.75" customHeight="1" x14ac:dyDescent="0.2">
      <c r="B126" s="11"/>
      <c r="C126" s="108"/>
      <c r="D126" s="11"/>
      <c r="E126" s="11"/>
      <c r="F126" s="11"/>
      <c r="G126" s="11"/>
      <c r="H126" s="11"/>
      <c r="I126" s="11"/>
      <c r="J126" s="11"/>
      <c r="K126" s="11"/>
    </row>
    <row r="127" spans="2:11" ht="12.75" customHeight="1" x14ac:dyDescent="0.2">
      <c r="B127" s="11"/>
      <c r="C127" s="108"/>
      <c r="D127" s="11"/>
      <c r="E127" s="11"/>
      <c r="F127" s="11"/>
      <c r="G127" s="11"/>
      <c r="H127" s="11"/>
      <c r="I127" s="11"/>
      <c r="J127" s="11"/>
      <c r="K127" s="11"/>
    </row>
    <row r="128" spans="2:11" ht="12.75" customHeight="1" x14ac:dyDescent="0.2">
      <c r="B128" s="11"/>
      <c r="C128" s="108"/>
      <c r="D128" s="11"/>
      <c r="E128" s="11"/>
      <c r="F128" s="11"/>
      <c r="G128" s="11"/>
      <c r="H128" s="11"/>
      <c r="I128" s="11"/>
      <c r="J128" s="11"/>
      <c r="K128" s="11"/>
    </row>
    <row r="129" spans="2:11" ht="12.75" customHeight="1" x14ac:dyDescent="0.2">
      <c r="B129" s="11"/>
      <c r="C129" s="108"/>
      <c r="D129" s="11"/>
      <c r="E129" s="11"/>
      <c r="F129" s="11"/>
      <c r="G129" s="11"/>
      <c r="H129" s="11"/>
      <c r="I129" s="11"/>
      <c r="J129" s="11"/>
      <c r="K129" s="11"/>
    </row>
    <row r="130" spans="2:11" ht="12.75" customHeight="1" x14ac:dyDescent="0.2">
      <c r="B130" s="11"/>
      <c r="C130" s="108"/>
      <c r="D130" s="11"/>
      <c r="E130" s="11"/>
      <c r="F130" s="11"/>
      <c r="G130" s="11"/>
      <c r="H130" s="11"/>
      <c r="I130" s="11"/>
      <c r="J130" s="11"/>
      <c r="K130" s="11"/>
    </row>
    <row r="131" spans="2:11" ht="12.75" customHeight="1" x14ac:dyDescent="0.2">
      <c r="B131" s="11"/>
      <c r="C131" s="108"/>
      <c r="D131" s="11"/>
      <c r="E131" s="11"/>
      <c r="F131" s="11"/>
      <c r="G131" s="11"/>
      <c r="H131" s="11"/>
      <c r="I131" s="11"/>
      <c r="J131" s="11"/>
      <c r="K131" s="11"/>
    </row>
    <row r="132" spans="2:11" ht="12.75" customHeight="1" x14ac:dyDescent="0.2">
      <c r="B132" s="11"/>
      <c r="C132" s="108"/>
      <c r="D132" s="11"/>
      <c r="E132" s="11"/>
      <c r="F132" s="11"/>
      <c r="G132" s="11"/>
      <c r="H132" s="11"/>
      <c r="I132" s="11"/>
      <c r="J132" s="11"/>
      <c r="K132" s="11"/>
    </row>
    <row r="133" spans="2:11" ht="12.75" customHeight="1" x14ac:dyDescent="0.2">
      <c r="B133" s="11"/>
      <c r="C133" s="108"/>
      <c r="D133" s="11"/>
      <c r="E133" s="11"/>
      <c r="F133" s="11"/>
      <c r="G133" s="11"/>
      <c r="H133" s="11"/>
      <c r="I133" s="11"/>
      <c r="J133" s="11"/>
      <c r="K133" s="11"/>
    </row>
    <row r="134" spans="2:11" ht="12.75" customHeight="1" x14ac:dyDescent="0.2">
      <c r="B134" s="11"/>
      <c r="C134" s="108"/>
      <c r="D134" s="11"/>
      <c r="E134" s="11"/>
      <c r="F134" s="11"/>
      <c r="G134" s="11"/>
      <c r="H134" s="11"/>
      <c r="I134" s="11"/>
      <c r="J134" s="11"/>
      <c r="K134" s="11"/>
    </row>
    <row r="135" spans="2:11" ht="12.75" customHeight="1" x14ac:dyDescent="0.2">
      <c r="B135" s="11"/>
      <c r="C135" s="108"/>
      <c r="D135" s="11"/>
      <c r="E135" s="11"/>
      <c r="F135" s="11"/>
      <c r="G135" s="11"/>
      <c r="H135" s="11"/>
      <c r="I135" s="11"/>
      <c r="J135" s="11"/>
      <c r="K135" s="11"/>
    </row>
    <row r="136" spans="2:11" ht="12.75" customHeight="1" x14ac:dyDescent="0.2">
      <c r="B136" s="11"/>
      <c r="C136" s="108"/>
      <c r="D136" s="11"/>
      <c r="E136" s="11"/>
      <c r="F136" s="11"/>
      <c r="G136" s="11"/>
      <c r="H136" s="11"/>
      <c r="I136" s="11"/>
      <c r="J136" s="11"/>
      <c r="K136" s="11"/>
    </row>
    <row r="137" spans="2:11" ht="12.75" customHeight="1" x14ac:dyDescent="0.2">
      <c r="B137" s="11"/>
      <c r="C137" s="108"/>
      <c r="D137" s="11"/>
      <c r="E137" s="11"/>
      <c r="F137" s="11"/>
      <c r="G137" s="11"/>
      <c r="H137" s="11"/>
      <c r="I137" s="11"/>
      <c r="J137" s="11"/>
      <c r="K137" s="11"/>
    </row>
    <row r="138" spans="2:11" ht="12.75" customHeight="1" x14ac:dyDescent="0.2">
      <c r="B138" s="11"/>
      <c r="C138" s="108"/>
      <c r="D138" s="11"/>
      <c r="E138" s="11"/>
      <c r="F138" s="11"/>
      <c r="G138" s="11"/>
      <c r="H138" s="11"/>
      <c r="I138" s="11"/>
      <c r="J138" s="11"/>
      <c r="K138" s="11"/>
    </row>
    <row r="139" spans="2:11" ht="12.75" customHeight="1" x14ac:dyDescent="0.2">
      <c r="B139" s="11"/>
      <c r="C139" s="108"/>
      <c r="D139" s="11"/>
      <c r="E139" s="11"/>
      <c r="F139" s="11"/>
      <c r="G139" s="11"/>
      <c r="H139" s="11"/>
      <c r="I139" s="11"/>
      <c r="J139" s="11"/>
      <c r="K139" s="11"/>
    </row>
    <row r="140" spans="2:11" ht="12.75" customHeight="1" x14ac:dyDescent="0.2">
      <c r="B140" s="11"/>
      <c r="C140" s="108"/>
      <c r="D140" s="11"/>
      <c r="E140" s="11"/>
      <c r="F140" s="11"/>
      <c r="G140" s="11"/>
      <c r="H140" s="11"/>
      <c r="I140" s="11"/>
      <c r="J140" s="11"/>
      <c r="K140" s="11"/>
    </row>
    <row r="141" spans="2:11" ht="12.75" customHeight="1" x14ac:dyDescent="0.2">
      <c r="B141" s="11"/>
      <c r="C141" s="108"/>
      <c r="D141" s="11"/>
      <c r="E141" s="11"/>
      <c r="F141" s="11"/>
      <c r="G141" s="11"/>
      <c r="H141" s="11"/>
      <c r="I141" s="11"/>
      <c r="J141" s="11"/>
      <c r="K141" s="11"/>
    </row>
    <row r="142" spans="2:11" ht="12.75" customHeight="1" x14ac:dyDescent="0.2">
      <c r="B142" s="11"/>
      <c r="C142" s="108"/>
      <c r="D142" s="11"/>
      <c r="E142" s="11"/>
      <c r="F142" s="11"/>
      <c r="G142" s="11"/>
      <c r="H142" s="11"/>
      <c r="I142" s="11"/>
      <c r="J142" s="11"/>
      <c r="K142" s="11"/>
    </row>
    <row r="143" spans="2:11" ht="12.75" customHeight="1" x14ac:dyDescent="0.2">
      <c r="B143" s="11"/>
      <c r="C143" s="108"/>
      <c r="D143" s="11"/>
      <c r="E143" s="11"/>
      <c r="F143" s="11"/>
      <c r="G143" s="11"/>
      <c r="H143" s="11"/>
      <c r="I143" s="11"/>
      <c r="J143" s="11"/>
      <c r="K143" s="11"/>
    </row>
    <row r="144" spans="2:11" ht="12.75" customHeight="1" x14ac:dyDescent="0.2">
      <c r="B144" s="11"/>
      <c r="C144" s="108"/>
      <c r="D144" s="11"/>
      <c r="E144" s="11"/>
      <c r="F144" s="11"/>
      <c r="G144" s="11"/>
      <c r="H144" s="11"/>
      <c r="I144" s="11"/>
      <c r="J144" s="11"/>
      <c r="K144" s="11"/>
    </row>
    <row r="145" spans="2:11" ht="12.75" customHeight="1" x14ac:dyDescent="0.2">
      <c r="B145" s="11"/>
      <c r="C145" s="108"/>
      <c r="D145" s="11"/>
      <c r="E145" s="11"/>
      <c r="F145" s="11"/>
      <c r="G145" s="11"/>
      <c r="H145" s="11"/>
      <c r="I145" s="11"/>
      <c r="J145" s="11"/>
      <c r="K145" s="11"/>
    </row>
    <row r="146" spans="2:11" ht="12.75" customHeight="1" x14ac:dyDescent="0.2">
      <c r="B146" s="11"/>
      <c r="C146" s="108"/>
      <c r="D146" s="11"/>
      <c r="E146" s="11"/>
      <c r="F146" s="11"/>
      <c r="G146" s="11"/>
      <c r="H146" s="11"/>
      <c r="I146" s="11"/>
      <c r="J146" s="11"/>
      <c r="K146" s="11"/>
    </row>
    <row r="147" spans="2:11" ht="12.75" customHeight="1" x14ac:dyDescent="0.2">
      <c r="B147" s="11"/>
      <c r="C147" s="108"/>
      <c r="D147" s="11"/>
      <c r="E147" s="11"/>
      <c r="F147" s="11"/>
      <c r="G147" s="11"/>
      <c r="H147" s="11"/>
      <c r="I147" s="11"/>
      <c r="J147" s="11"/>
      <c r="K147" s="11"/>
    </row>
    <row r="148" spans="2:11" ht="12.75" customHeight="1" x14ac:dyDescent="0.2">
      <c r="B148" s="11"/>
      <c r="C148" s="108"/>
      <c r="D148" s="11"/>
      <c r="E148" s="11"/>
      <c r="F148" s="11"/>
      <c r="G148" s="11"/>
      <c r="H148" s="11"/>
      <c r="I148" s="11"/>
      <c r="J148" s="11"/>
      <c r="K148" s="11"/>
    </row>
    <row r="149" spans="2:11" ht="12.75" customHeight="1" x14ac:dyDescent="0.2">
      <c r="B149" s="11"/>
      <c r="C149" s="108"/>
      <c r="D149" s="11"/>
      <c r="E149" s="11"/>
      <c r="F149" s="11"/>
      <c r="G149" s="11"/>
      <c r="H149" s="11"/>
      <c r="I149" s="11"/>
      <c r="J149" s="11"/>
      <c r="K149" s="11"/>
    </row>
    <row r="150" spans="2:11" ht="12.75" customHeight="1" x14ac:dyDescent="0.2">
      <c r="B150" s="11"/>
      <c r="C150" s="108"/>
      <c r="D150" s="11"/>
      <c r="E150" s="11"/>
      <c r="F150" s="11"/>
      <c r="G150" s="11"/>
      <c r="H150" s="11"/>
      <c r="I150" s="11"/>
      <c r="J150" s="11"/>
      <c r="K150" s="11"/>
    </row>
    <row r="151" spans="2:11" ht="12.75" customHeight="1" x14ac:dyDescent="0.2">
      <c r="B151" s="11"/>
      <c r="C151" s="108"/>
      <c r="D151" s="11"/>
      <c r="E151" s="11"/>
      <c r="F151" s="11"/>
      <c r="G151" s="11"/>
      <c r="H151" s="11"/>
      <c r="I151" s="11"/>
      <c r="J151" s="11"/>
      <c r="K151" s="11"/>
    </row>
    <row r="152" spans="2:11" ht="12.75" customHeight="1" x14ac:dyDescent="0.2">
      <c r="B152" s="11"/>
      <c r="C152" s="108"/>
      <c r="D152" s="11"/>
      <c r="E152" s="11"/>
      <c r="F152" s="11"/>
      <c r="G152" s="11"/>
      <c r="H152" s="11"/>
      <c r="I152" s="11"/>
      <c r="J152" s="11"/>
      <c r="K152" s="11"/>
    </row>
    <row r="153" spans="2:11" ht="12.75" customHeight="1" x14ac:dyDescent="0.2">
      <c r="B153" s="11"/>
      <c r="C153" s="108"/>
      <c r="D153" s="11"/>
      <c r="E153" s="11"/>
      <c r="F153" s="11"/>
      <c r="G153" s="11"/>
      <c r="H153" s="11"/>
      <c r="I153" s="11"/>
      <c r="J153" s="11"/>
      <c r="K153" s="11"/>
    </row>
    <row r="154" spans="2:11" ht="12.75" customHeight="1" x14ac:dyDescent="0.2">
      <c r="B154" s="11"/>
      <c r="C154" s="108"/>
      <c r="D154" s="11"/>
      <c r="E154" s="11"/>
      <c r="F154" s="11"/>
      <c r="G154" s="11"/>
      <c r="H154" s="11"/>
      <c r="I154" s="11"/>
      <c r="J154" s="11"/>
      <c r="K154" s="11"/>
    </row>
    <row r="155" spans="2:11" ht="12.75" customHeight="1" x14ac:dyDescent="0.2">
      <c r="B155" s="11"/>
      <c r="C155" s="108"/>
      <c r="D155" s="11"/>
      <c r="E155" s="11"/>
      <c r="F155" s="11"/>
      <c r="G155" s="11"/>
      <c r="H155" s="11"/>
      <c r="I155" s="11"/>
      <c r="J155" s="11"/>
      <c r="K155" s="11"/>
    </row>
    <row r="156" spans="2:11" ht="12.75" customHeight="1" x14ac:dyDescent="0.2">
      <c r="B156" s="11"/>
      <c r="C156" s="108"/>
      <c r="D156" s="11"/>
      <c r="E156" s="11"/>
      <c r="F156" s="11"/>
      <c r="G156" s="11"/>
      <c r="H156" s="11"/>
      <c r="I156" s="11"/>
      <c r="J156" s="11"/>
      <c r="K156" s="11"/>
    </row>
    <row r="157" spans="2:11" ht="12.75" customHeight="1" x14ac:dyDescent="0.2">
      <c r="B157" s="11"/>
      <c r="C157" s="108"/>
      <c r="D157" s="11"/>
      <c r="E157" s="11"/>
      <c r="F157" s="11"/>
      <c r="G157" s="11"/>
      <c r="H157" s="11"/>
      <c r="I157" s="11"/>
      <c r="J157" s="11"/>
      <c r="K157" s="11"/>
    </row>
    <row r="158" spans="2:11" ht="12.75" customHeight="1" x14ac:dyDescent="0.2">
      <c r="B158" s="11"/>
      <c r="C158" s="108"/>
      <c r="D158" s="11"/>
      <c r="E158" s="11"/>
      <c r="F158" s="11"/>
      <c r="G158" s="11"/>
      <c r="H158" s="11"/>
      <c r="I158" s="11"/>
      <c r="J158" s="11"/>
      <c r="K158" s="11"/>
    </row>
    <row r="159" spans="2:11" ht="12.75" customHeight="1" x14ac:dyDescent="0.2">
      <c r="B159" s="11"/>
      <c r="C159" s="108"/>
      <c r="D159" s="11"/>
      <c r="E159" s="11"/>
      <c r="F159" s="11"/>
      <c r="G159" s="11"/>
      <c r="H159" s="11"/>
      <c r="I159" s="11"/>
      <c r="J159" s="11"/>
      <c r="K159" s="11"/>
    </row>
    <row r="160" spans="2:11" ht="12.75" customHeight="1" x14ac:dyDescent="0.2">
      <c r="B160" s="11"/>
      <c r="C160" s="108"/>
      <c r="D160" s="11"/>
      <c r="E160" s="11"/>
      <c r="F160" s="11"/>
      <c r="G160" s="11"/>
      <c r="H160" s="11"/>
      <c r="I160" s="11"/>
      <c r="J160" s="11"/>
      <c r="K160" s="11"/>
    </row>
    <row r="161" spans="2:11" ht="12.75" customHeight="1" x14ac:dyDescent="0.2">
      <c r="B161" s="11"/>
      <c r="C161" s="108"/>
      <c r="D161" s="11"/>
      <c r="E161" s="11"/>
      <c r="F161" s="11"/>
      <c r="G161" s="11"/>
      <c r="H161" s="11"/>
      <c r="I161" s="11"/>
      <c r="J161" s="11"/>
      <c r="K161" s="11"/>
    </row>
    <row r="162" spans="2:11" ht="12.75" customHeight="1" x14ac:dyDescent="0.2">
      <c r="B162" s="11"/>
      <c r="C162" s="108"/>
      <c r="D162" s="11"/>
      <c r="E162" s="11"/>
      <c r="F162" s="11"/>
      <c r="G162" s="11"/>
      <c r="H162" s="11"/>
      <c r="I162" s="11"/>
      <c r="J162" s="11"/>
      <c r="K162" s="11"/>
    </row>
    <row r="163" spans="2:11" ht="12.75" customHeight="1" x14ac:dyDescent="0.2">
      <c r="B163" s="11"/>
      <c r="C163" s="108"/>
      <c r="D163" s="11"/>
      <c r="E163" s="11"/>
      <c r="F163" s="11"/>
      <c r="G163" s="11"/>
      <c r="H163" s="11"/>
      <c r="I163" s="11"/>
      <c r="J163" s="11"/>
      <c r="K163" s="11"/>
    </row>
    <row r="164" spans="2:11" ht="12.75" customHeight="1" x14ac:dyDescent="0.2">
      <c r="B164" s="11"/>
      <c r="C164" s="108"/>
      <c r="D164" s="11"/>
      <c r="E164" s="11"/>
      <c r="F164" s="11"/>
      <c r="G164" s="11"/>
      <c r="H164" s="11"/>
      <c r="I164" s="11"/>
      <c r="J164" s="11"/>
      <c r="K164" s="11"/>
    </row>
    <row r="165" spans="2:11" ht="12.75" customHeight="1" x14ac:dyDescent="0.2">
      <c r="B165" s="11"/>
      <c r="C165" s="108"/>
      <c r="D165" s="11"/>
      <c r="E165" s="11"/>
      <c r="F165" s="11"/>
      <c r="G165" s="11"/>
      <c r="H165" s="11"/>
      <c r="I165" s="11"/>
      <c r="J165" s="11"/>
      <c r="K165" s="11"/>
    </row>
    <row r="166" spans="2:11" ht="12.75" customHeight="1" x14ac:dyDescent="0.2">
      <c r="B166" s="11"/>
      <c r="C166" s="108"/>
      <c r="D166" s="11"/>
      <c r="E166" s="11"/>
      <c r="F166" s="11"/>
      <c r="G166" s="11"/>
      <c r="H166" s="11"/>
      <c r="I166" s="11"/>
      <c r="J166" s="11"/>
      <c r="K166" s="11"/>
    </row>
    <row r="167" spans="2:11" ht="12.75" customHeight="1" x14ac:dyDescent="0.2">
      <c r="B167" s="11"/>
      <c r="C167" s="108"/>
      <c r="D167" s="11"/>
      <c r="E167" s="11"/>
      <c r="F167" s="11"/>
      <c r="G167" s="11"/>
      <c r="H167" s="11"/>
      <c r="I167" s="11"/>
      <c r="J167" s="11"/>
      <c r="K167" s="11"/>
    </row>
    <row r="168" spans="2:11" ht="12.75" customHeight="1" x14ac:dyDescent="0.2">
      <c r="B168" s="11"/>
      <c r="C168" s="108"/>
      <c r="D168" s="11"/>
      <c r="E168" s="11"/>
      <c r="F168" s="11"/>
      <c r="G168" s="11"/>
      <c r="H168" s="11"/>
      <c r="I168" s="11"/>
      <c r="J168" s="11"/>
      <c r="K168" s="11"/>
    </row>
    <row r="169" spans="2:11" ht="12.75" customHeight="1" x14ac:dyDescent="0.2">
      <c r="B169" s="11"/>
      <c r="C169" s="108"/>
      <c r="D169" s="11"/>
      <c r="E169" s="11"/>
      <c r="F169" s="11"/>
      <c r="G169" s="11"/>
      <c r="H169" s="11"/>
      <c r="I169" s="11"/>
      <c r="J169" s="11"/>
      <c r="K169" s="11"/>
    </row>
    <row r="170" spans="2:11" ht="12.75" customHeight="1" x14ac:dyDescent="0.2">
      <c r="B170" s="11"/>
      <c r="C170" s="108"/>
      <c r="D170" s="11"/>
      <c r="E170" s="11"/>
      <c r="F170" s="11"/>
      <c r="G170" s="11"/>
      <c r="H170" s="11"/>
      <c r="I170" s="11"/>
      <c r="J170" s="11"/>
      <c r="K170" s="11"/>
    </row>
    <row r="171" spans="2:11" ht="12.75" customHeight="1" x14ac:dyDescent="0.2">
      <c r="B171" s="11"/>
      <c r="C171" s="108"/>
      <c r="D171" s="11"/>
      <c r="E171" s="11"/>
      <c r="F171" s="11"/>
      <c r="G171" s="11"/>
      <c r="H171" s="11"/>
      <c r="I171" s="11"/>
      <c r="J171" s="11"/>
      <c r="K171" s="11"/>
    </row>
    <row r="172" spans="2:11" ht="12.75" customHeight="1" x14ac:dyDescent="0.2">
      <c r="B172" s="11"/>
      <c r="C172" s="108"/>
      <c r="D172" s="11"/>
      <c r="E172" s="11"/>
      <c r="F172" s="11"/>
      <c r="G172" s="11"/>
      <c r="H172" s="11"/>
      <c r="I172" s="11"/>
      <c r="J172" s="11"/>
      <c r="K172" s="11"/>
    </row>
    <row r="173" spans="2:11" ht="12.75" customHeight="1" x14ac:dyDescent="0.2">
      <c r="B173" s="11"/>
      <c r="C173" s="108"/>
      <c r="D173" s="11"/>
      <c r="E173" s="11"/>
      <c r="F173" s="11"/>
      <c r="G173" s="11"/>
      <c r="H173" s="11"/>
      <c r="I173" s="11"/>
      <c r="J173" s="11"/>
      <c r="K173" s="11"/>
    </row>
    <row r="174" spans="2:11" ht="12.75" customHeight="1" x14ac:dyDescent="0.2">
      <c r="B174" s="11"/>
      <c r="C174" s="108"/>
      <c r="D174" s="11"/>
      <c r="E174" s="11"/>
      <c r="F174" s="11"/>
      <c r="G174" s="11"/>
      <c r="H174" s="11"/>
      <c r="I174" s="11"/>
      <c r="J174" s="11"/>
      <c r="K174" s="11"/>
    </row>
    <row r="175" spans="2:11" ht="12.75" customHeight="1" x14ac:dyDescent="0.2">
      <c r="B175" s="11"/>
      <c r="C175" s="108"/>
      <c r="D175" s="11"/>
      <c r="E175" s="11"/>
      <c r="F175" s="11"/>
      <c r="G175" s="11"/>
      <c r="H175" s="11"/>
      <c r="I175" s="11"/>
      <c r="J175" s="11"/>
      <c r="K175" s="11"/>
    </row>
    <row r="176" spans="2:11" ht="12.75" customHeight="1" x14ac:dyDescent="0.2">
      <c r="B176" s="11"/>
      <c r="C176" s="108"/>
      <c r="D176" s="11"/>
      <c r="E176" s="11"/>
      <c r="F176" s="11"/>
      <c r="G176" s="11"/>
      <c r="H176" s="11"/>
      <c r="I176" s="11"/>
      <c r="J176" s="11"/>
      <c r="K176" s="11"/>
    </row>
    <row r="177" spans="2:11" ht="12.75" customHeight="1" x14ac:dyDescent="0.2">
      <c r="B177" s="11"/>
      <c r="C177" s="108"/>
      <c r="D177" s="11"/>
      <c r="E177" s="11"/>
      <c r="F177" s="11"/>
      <c r="G177" s="11"/>
      <c r="H177" s="11"/>
      <c r="I177" s="11"/>
      <c r="J177" s="11"/>
      <c r="K177" s="11"/>
    </row>
    <row r="178" spans="2:11" ht="12.75" customHeight="1" x14ac:dyDescent="0.2">
      <c r="B178" s="11"/>
      <c r="C178" s="108"/>
      <c r="D178" s="11"/>
      <c r="E178" s="11"/>
      <c r="F178" s="11"/>
      <c r="G178" s="11"/>
      <c r="H178" s="11"/>
      <c r="I178" s="11"/>
      <c r="J178" s="11"/>
      <c r="K178" s="11"/>
    </row>
    <row r="179" spans="2:11" ht="12.75" customHeight="1" x14ac:dyDescent="0.2">
      <c r="B179" s="11"/>
      <c r="C179" s="108"/>
      <c r="D179" s="11"/>
      <c r="E179" s="11"/>
      <c r="F179" s="11"/>
      <c r="G179" s="11"/>
      <c r="H179" s="11"/>
      <c r="I179" s="11"/>
      <c r="J179" s="11"/>
      <c r="K179" s="11"/>
    </row>
    <row r="180" spans="2:11" ht="12.75" customHeight="1" x14ac:dyDescent="0.2">
      <c r="B180" s="11"/>
      <c r="C180" s="108"/>
      <c r="D180" s="11"/>
      <c r="E180" s="11"/>
      <c r="F180" s="11"/>
      <c r="G180" s="11"/>
      <c r="H180" s="11"/>
      <c r="I180" s="11"/>
      <c r="J180" s="11"/>
      <c r="K180" s="11"/>
    </row>
    <row r="181" spans="2:11" ht="12.75" customHeight="1" x14ac:dyDescent="0.2">
      <c r="B181" s="11"/>
      <c r="C181" s="108"/>
      <c r="D181" s="11"/>
      <c r="E181" s="11"/>
      <c r="F181" s="11"/>
      <c r="G181" s="11"/>
      <c r="H181" s="11"/>
      <c r="I181" s="11"/>
      <c r="J181" s="11"/>
      <c r="K181" s="11"/>
    </row>
    <row r="182" spans="2:11" ht="12.75" customHeight="1" x14ac:dyDescent="0.2">
      <c r="B182" s="11"/>
      <c r="C182" s="108"/>
      <c r="D182" s="11"/>
      <c r="E182" s="11"/>
      <c r="F182" s="11"/>
      <c r="G182" s="11"/>
      <c r="H182" s="11"/>
      <c r="I182" s="11"/>
      <c r="J182" s="11"/>
      <c r="K182" s="11"/>
    </row>
    <row r="183" spans="2:11" ht="12.75" customHeight="1" x14ac:dyDescent="0.2">
      <c r="B183" s="11"/>
      <c r="C183" s="108"/>
      <c r="D183" s="11"/>
      <c r="E183" s="11"/>
      <c r="F183" s="11"/>
      <c r="G183" s="11"/>
      <c r="H183" s="11"/>
      <c r="I183" s="11"/>
      <c r="J183" s="11"/>
      <c r="K183" s="11"/>
    </row>
    <row r="184" spans="2:11" ht="12.75" customHeight="1" x14ac:dyDescent="0.2">
      <c r="B184" s="11"/>
      <c r="C184" s="108"/>
      <c r="D184" s="11"/>
      <c r="E184" s="11"/>
      <c r="F184" s="11"/>
      <c r="G184" s="11"/>
      <c r="H184" s="11"/>
      <c r="I184" s="11"/>
      <c r="J184" s="11"/>
      <c r="K184" s="11"/>
    </row>
    <row r="185" spans="2:11" ht="12.75" customHeight="1" x14ac:dyDescent="0.2">
      <c r="B185" s="11"/>
      <c r="C185" s="108"/>
      <c r="D185" s="11"/>
      <c r="E185" s="11"/>
      <c r="F185" s="11"/>
      <c r="G185" s="11"/>
      <c r="H185" s="11"/>
      <c r="I185" s="11"/>
      <c r="J185" s="11"/>
      <c r="K185" s="11"/>
    </row>
    <row r="186" spans="2:11" ht="12.75" customHeight="1" x14ac:dyDescent="0.2">
      <c r="B186" s="11"/>
      <c r="C186" s="108"/>
      <c r="D186" s="11"/>
      <c r="E186" s="11"/>
      <c r="F186" s="11"/>
      <c r="G186" s="11"/>
      <c r="H186" s="11"/>
      <c r="I186" s="11"/>
      <c r="J186" s="11"/>
      <c r="K186" s="11"/>
    </row>
    <row r="187" spans="2:11" ht="12.75" customHeight="1" x14ac:dyDescent="0.2">
      <c r="B187" s="11"/>
      <c r="C187" s="108"/>
      <c r="D187" s="11"/>
      <c r="E187" s="11"/>
      <c r="F187" s="11"/>
      <c r="G187" s="11"/>
      <c r="H187" s="11"/>
      <c r="I187" s="11"/>
      <c r="J187" s="11"/>
      <c r="K187" s="11"/>
    </row>
    <row r="188" spans="2:11" ht="12.75" customHeight="1" x14ac:dyDescent="0.2">
      <c r="B188" s="11"/>
      <c r="C188" s="108"/>
      <c r="D188" s="11"/>
      <c r="E188" s="11"/>
      <c r="F188" s="11"/>
      <c r="G188" s="11"/>
      <c r="H188" s="11"/>
      <c r="I188" s="11"/>
      <c r="J188" s="11"/>
      <c r="K188" s="11"/>
    </row>
    <row r="189" spans="2:11" ht="12.75" customHeight="1" x14ac:dyDescent="0.2">
      <c r="B189" s="11"/>
      <c r="C189" s="108"/>
      <c r="D189" s="11"/>
      <c r="E189" s="11"/>
      <c r="F189" s="11"/>
      <c r="G189" s="11"/>
      <c r="H189" s="11"/>
      <c r="I189" s="11"/>
      <c r="J189" s="11"/>
      <c r="K189" s="11"/>
    </row>
    <row r="190" spans="2:11" ht="12.75" customHeight="1" x14ac:dyDescent="0.2">
      <c r="B190" s="11"/>
      <c r="C190" s="108"/>
      <c r="D190" s="11"/>
      <c r="E190" s="11"/>
      <c r="F190" s="11"/>
      <c r="G190" s="11"/>
      <c r="H190" s="11"/>
      <c r="I190" s="11"/>
      <c r="J190" s="11"/>
      <c r="K190" s="11"/>
    </row>
    <row r="191" spans="2:11" ht="12.75" customHeight="1" x14ac:dyDescent="0.2">
      <c r="B191" s="11"/>
      <c r="C191" s="108"/>
      <c r="D191" s="11"/>
      <c r="E191" s="11"/>
      <c r="F191" s="11"/>
      <c r="G191" s="11"/>
      <c r="H191" s="11"/>
      <c r="I191" s="11"/>
      <c r="J191" s="11"/>
      <c r="K191" s="11"/>
    </row>
    <row r="192" spans="2:11" ht="12.75" customHeight="1" x14ac:dyDescent="0.2">
      <c r="B192" s="11"/>
      <c r="C192" s="108"/>
      <c r="D192" s="11"/>
      <c r="E192" s="11"/>
      <c r="F192" s="11"/>
      <c r="G192" s="11"/>
      <c r="H192" s="11"/>
      <c r="I192" s="11"/>
      <c r="J192" s="11"/>
      <c r="K192" s="11"/>
    </row>
    <row r="193" spans="2:11" ht="12.75" customHeight="1" x14ac:dyDescent="0.2">
      <c r="B193" s="11"/>
      <c r="C193" s="108"/>
      <c r="D193" s="11"/>
      <c r="E193" s="11"/>
      <c r="F193" s="11"/>
      <c r="G193" s="11"/>
      <c r="H193" s="11"/>
      <c r="I193" s="11"/>
      <c r="J193" s="11"/>
      <c r="K193" s="11"/>
    </row>
    <row r="194" spans="2:11" ht="12.75" customHeight="1" x14ac:dyDescent="0.2">
      <c r="B194" s="11"/>
      <c r="C194" s="108"/>
      <c r="D194" s="11"/>
      <c r="E194" s="11"/>
      <c r="F194" s="11"/>
      <c r="G194" s="11"/>
      <c r="H194" s="11"/>
      <c r="I194" s="11"/>
      <c r="J194" s="11"/>
      <c r="K194" s="11"/>
    </row>
    <row r="195" spans="2:11" ht="12.75" customHeight="1" x14ac:dyDescent="0.2">
      <c r="B195" s="11"/>
      <c r="C195" s="108"/>
      <c r="D195" s="11"/>
      <c r="E195" s="11"/>
      <c r="F195" s="11"/>
      <c r="G195" s="11"/>
      <c r="H195" s="11"/>
      <c r="I195" s="11"/>
      <c r="J195" s="11"/>
      <c r="K195" s="11"/>
    </row>
    <row r="196" spans="2:11" ht="12.75" customHeight="1" x14ac:dyDescent="0.2">
      <c r="B196" s="11"/>
      <c r="C196" s="108"/>
      <c r="D196" s="11"/>
      <c r="E196" s="11"/>
      <c r="F196" s="11"/>
      <c r="G196" s="11"/>
      <c r="H196" s="11"/>
      <c r="I196" s="11"/>
      <c r="J196" s="11"/>
      <c r="K196" s="11"/>
    </row>
    <row r="197" spans="2:11" ht="12.75" customHeight="1" x14ac:dyDescent="0.2">
      <c r="B197" s="11"/>
      <c r="C197" s="108"/>
      <c r="D197" s="11"/>
      <c r="E197" s="11"/>
      <c r="F197" s="11"/>
      <c r="G197" s="11"/>
      <c r="H197" s="11"/>
      <c r="I197" s="11"/>
      <c r="J197" s="11"/>
      <c r="K197" s="11"/>
    </row>
    <row r="198" spans="2:11" ht="12.75" customHeight="1" x14ac:dyDescent="0.2">
      <c r="B198" s="11"/>
      <c r="C198" s="108"/>
      <c r="D198" s="11"/>
      <c r="E198" s="11"/>
      <c r="F198" s="11"/>
      <c r="G198" s="11"/>
      <c r="H198" s="11"/>
      <c r="I198" s="11"/>
      <c r="J198" s="11"/>
      <c r="K198" s="11"/>
    </row>
    <row r="199" spans="2:11" ht="12.75" customHeight="1" x14ac:dyDescent="0.2">
      <c r="B199" s="11"/>
      <c r="C199" s="108"/>
      <c r="D199" s="11"/>
      <c r="E199" s="11"/>
      <c r="F199" s="11"/>
      <c r="G199" s="11"/>
      <c r="H199" s="11"/>
      <c r="I199" s="11"/>
      <c r="J199" s="11"/>
      <c r="K199" s="11"/>
    </row>
    <row r="200" spans="2:11" ht="12.75" customHeight="1" x14ac:dyDescent="0.2">
      <c r="B200" s="11"/>
      <c r="C200" s="108"/>
      <c r="D200" s="11"/>
      <c r="E200" s="11"/>
      <c r="F200" s="11"/>
      <c r="G200" s="11"/>
      <c r="H200" s="11"/>
      <c r="I200" s="11"/>
      <c r="J200" s="11"/>
      <c r="K200" s="11"/>
    </row>
    <row r="201" spans="2:11" ht="12.75" customHeight="1" x14ac:dyDescent="0.2">
      <c r="B201" s="11"/>
      <c r="C201" s="108"/>
      <c r="D201" s="11"/>
      <c r="E201" s="11"/>
      <c r="F201" s="11"/>
      <c r="G201" s="11"/>
      <c r="H201" s="11"/>
      <c r="I201" s="11"/>
      <c r="J201" s="11"/>
      <c r="K201" s="11"/>
    </row>
    <row r="202" spans="2:11" ht="12.75" customHeight="1" x14ac:dyDescent="0.2">
      <c r="B202" s="11"/>
      <c r="C202" s="108"/>
      <c r="D202" s="11"/>
      <c r="E202" s="11"/>
      <c r="F202" s="11"/>
      <c r="G202" s="11"/>
      <c r="H202" s="11"/>
      <c r="I202" s="11"/>
      <c r="J202" s="11"/>
      <c r="K202" s="11"/>
    </row>
    <row r="203" spans="2:11" ht="12.75" customHeight="1" x14ac:dyDescent="0.2">
      <c r="B203" s="11"/>
      <c r="C203" s="108"/>
      <c r="D203" s="11"/>
      <c r="E203" s="11"/>
      <c r="F203" s="11"/>
      <c r="G203" s="11"/>
      <c r="H203" s="11"/>
      <c r="I203" s="11"/>
      <c r="J203" s="11"/>
      <c r="K203" s="11"/>
    </row>
    <row r="204" spans="2:11" ht="12.75" customHeight="1" x14ac:dyDescent="0.2">
      <c r="B204" s="11"/>
      <c r="C204" s="108"/>
      <c r="D204" s="11"/>
      <c r="E204" s="11"/>
      <c r="F204" s="11"/>
      <c r="G204" s="11"/>
      <c r="H204" s="11"/>
      <c r="I204" s="11"/>
      <c r="J204" s="11"/>
      <c r="K204" s="11"/>
    </row>
    <row r="205" spans="2:11" ht="12.75" customHeight="1" x14ac:dyDescent="0.2">
      <c r="B205" s="11"/>
      <c r="C205" s="108"/>
      <c r="D205" s="11"/>
      <c r="E205" s="11"/>
      <c r="F205" s="11"/>
      <c r="G205" s="11"/>
      <c r="H205" s="11"/>
      <c r="I205" s="11"/>
      <c r="J205" s="11"/>
      <c r="K205" s="11"/>
    </row>
    <row r="206" spans="2:11" ht="12.75" customHeight="1" x14ac:dyDescent="0.2">
      <c r="B206" s="11"/>
      <c r="C206" s="108"/>
      <c r="D206" s="11"/>
      <c r="E206" s="11"/>
      <c r="F206" s="11"/>
      <c r="G206" s="11"/>
      <c r="H206" s="11"/>
      <c r="I206" s="11"/>
      <c r="J206" s="11"/>
      <c r="K206" s="11"/>
    </row>
    <row r="207" spans="2:11" ht="12.75" customHeight="1" x14ac:dyDescent="0.2">
      <c r="B207" s="11"/>
      <c r="C207" s="108"/>
      <c r="D207" s="11"/>
      <c r="E207" s="11"/>
      <c r="F207" s="11"/>
      <c r="G207" s="11"/>
      <c r="H207" s="11"/>
      <c r="I207" s="11"/>
      <c r="J207" s="11"/>
      <c r="K207" s="11"/>
    </row>
    <row r="208" spans="2:11" ht="12.75" customHeight="1" x14ac:dyDescent="0.2">
      <c r="B208" s="11"/>
      <c r="C208" s="108"/>
      <c r="D208" s="11"/>
      <c r="E208" s="11"/>
      <c r="F208" s="11"/>
      <c r="G208" s="11"/>
      <c r="H208" s="11"/>
      <c r="I208" s="11"/>
      <c r="J208" s="11"/>
      <c r="K208" s="11"/>
    </row>
    <row r="209" spans="2:11" ht="12.75" customHeight="1" x14ac:dyDescent="0.2">
      <c r="B209" s="11"/>
      <c r="C209" s="108"/>
      <c r="D209" s="11"/>
      <c r="E209" s="11"/>
      <c r="F209" s="11"/>
      <c r="G209" s="11"/>
      <c r="H209" s="11"/>
      <c r="I209" s="11"/>
      <c r="J209" s="11"/>
      <c r="K209" s="11"/>
    </row>
    <row r="210" spans="2:11" ht="12.75" customHeight="1" x14ac:dyDescent="0.2">
      <c r="B210" s="11"/>
      <c r="C210" s="108"/>
      <c r="D210" s="11"/>
      <c r="E210" s="11"/>
      <c r="F210" s="11"/>
      <c r="G210" s="11"/>
      <c r="H210" s="11"/>
      <c r="I210" s="11"/>
      <c r="J210" s="11"/>
      <c r="K210" s="11"/>
    </row>
    <row r="211" spans="2:11" ht="12.75" customHeight="1" x14ac:dyDescent="0.2">
      <c r="B211" s="11"/>
      <c r="C211" s="108"/>
      <c r="D211" s="11"/>
      <c r="E211" s="11"/>
      <c r="F211" s="11"/>
      <c r="G211" s="11"/>
      <c r="H211" s="11"/>
      <c r="I211" s="11"/>
      <c r="J211" s="11"/>
      <c r="K211" s="11"/>
    </row>
    <row r="212" spans="2:11" ht="12.75" customHeight="1" x14ac:dyDescent="0.2">
      <c r="B212" s="11"/>
      <c r="C212" s="108"/>
      <c r="D212" s="11"/>
      <c r="E212" s="11"/>
      <c r="F212" s="11"/>
      <c r="G212" s="11"/>
      <c r="H212" s="11"/>
      <c r="I212" s="11"/>
      <c r="J212" s="11"/>
      <c r="K212" s="11"/>
    </row>
    <row r="213" spans="2:11" ht="12.75" customHeight="1" x14ac:dyDescent="0.2">
      <c r="B213" s="11"/>
      <c r="C213" s="108"/>
      <c r="D213" s="11"/>
      <c r="E213" s="11"/>
      <c r="F213" s="11"/>
      <c r="G213" s="11"/>
      <c r="H213" s="11"/>
      <c r="I213" s="11"/>
      <c r="J213" s="11"/>
      <c r="K213" s="11"/>
    </row>
    <row r="214" spans="2:11" ht="12.75" customHeight="1" x14ac:dyDescent="0.2">
      <c r="B214" s="11"/>
      <c r="C214" s="108"/>
      <c r="D214" s="11"/>
      <c r="E214" s="11"/>
      <c r="F214" s="11"/>
      <c r="G214" s="11"/>
      <c r="H214" s="11"/>
      <c r="I214" s="11"/>
      <c r="J214" s="11"/>
      <c r="K214" s="11"/>
    </row>
    <row r="215" spans="2:11" ht="12.75" customHeight="1" x14ac:dyDescent="0.2">
      <c r="B215" s="11"/>
      <c r="C215" s="108"/>
      <c r="D215" s="11"/>
      <c r="E215" s="11"/>
      <c r="F215" s="11"/>
      <c r="G215" s="11"/>
      <c r="H215" s="11"/>
      <c r="I215" s="11"/>
      <c r="J215" s="11"/>
      <c r="K215" s="11"/>
    </row>
    <row r="216" spans="2:11" ht="12.75" customHeight="1" x14ac:dyDescent="0.2">
      <c r="B216" s="11"/>
      <c r="C216" s="108"/>
      <c r="D216" s="11"/>
      <c r="E216" s="11"/>
      <c r="F216" s="11"/>
      <c r="G216" s="11"/>
      <c r="H216" s="11"/>
      <c r="I216" s="11"/>
      <c r="J216" s="11"/>
      <c r="K216" s="11"/>
    </row>
    <row r="217" spans="2:11" ht="12.75" customHeight="1" x14ac:dyDescent="0.2">
      <c r="B217" s="11"/>
      <c r="C217" s="108"/>
      <c r="D217" s="11"/>
      <c r="E217" s="11"/>
      <c r="F217" s="11"/>
      <c r="G217" s="11"/>
      <c r="H217" s="11"/>
      <c r="I217" s="11"/>
      <c r="J217" s="11"/>
      <c r="K217" s="11"/>
    </row>
    <row r="218" spans="2:11" ht="12.75" customHeight="1" x14ac:dyDescent="0.2">
      <c r="B218" s="11"/>
      <c r="C218" s="108"/>
      <c r="D218" s="11"/>
      <c r="E218" s="11"/>
      <c r="F218" s="11"/>
      <c r="G218" s="11"/>
      <c r="H218" s="11"/>
      <c r="I218" s="11"/>
      <c r="J218" s="11"/>
      <c r="K218" s="11"/>
    </row>
    <row r="219" spans="2:11" ht="12.75" customHeight="1" x14ac:dyDescent="0.2">
      <c r="B219" s="11"/>
      <c r="C219" s="108"/>
      <c r="D219" s="11"/>
      <c r="E219" s="11"/>
      <c r="F219" s="11"/>
      <c r="G219" s="11"/>
      <c r="H219" s="11"/>
      <c r="I219" s="11"/>
      <c r="J219" s="11"/>
      <c r="K219" s="11"/>
    </row>
    <row r="220" spans="2:11" ht="12.75" customHeight="1" x14ac:dyDescent="0.2">
      <c r="B220" s="11"/>
      <c r="C220" s="108"/>
      <c r="D220" s="11"/>
      <c r="E220" s="11"/>
      <c r="F220" s="11"/>
      <c r="G220" s="11"/>
      <c r="H220" s="11"/>
      <c r="I220" s="11"/>
      <c r="J220" s="11"/>
      <c r="K220" s="11"/>
    </row>
    <row r="221" spans="2:11" ht="12.75" customHeight="1" x14ac:dyDescent="0.2">
      <c r="B221" s="11"/>
      <c r="C221" s="108"/>
      <c r="D221" s="11"/>
      <c r="E221" s="11"/>
      <c r="F221" s="11"/>
      <c r="G221" s="11"/>
      <c r="H221" s="11"/>
      <c r="I221" s="11"/>
      <c r="J221" s="11"/>
      <c r="K221" s="11"/>
    </row>
    <row r="222" spans="2:11" ht="12.75" customHeight="1" x14ac:dyDescent="0.2">
      <c r="B222" s="11"/>
      <c r="C222" s="108"/>
      <c r="D222" s="11"/>
      <c r="E222" s="11"/>
      <c r="F222" s="11"/>
      <c r="G222" s="11"/>
      <c r="H222" s="11"/>
      <c r="I222" s="11"/>
      <c r="J222" s="11"/>
      <c r="K222" s="11"/>
    </row>
    <row r="223" spans="2:11" ht="12.75" customHeight="1" x14ac:dyDescent="0.2">
      <c r="B223" s="11"/>
      <c r="C223" s="108"/>
      <c r="D223" s="11"/>
      <c r="E223" s="11"/>
      <c r="F223" s="11"/>
      <c r="G223" s="11"/>
      <c r="H223" s="11"/>
      <c r="I223" s="11"/>
      <c r="J223" s="11"/>
      <c r="K223" s="11"/>
    </row>
    <row r="224" spans="2:11" ht="12.75" customHeight="1" x14ac:dyDescent="0.2">
      <c r="B224" s="11"/>
      <c r="C224" s="108"/>
      <c r="D224" s="11"/>
      <c r="E224" s="11"/>
      <c r="F224" s="11"/>
      <c r="G224" s="11"/>
      <c r="H224" s="11"/>
      <c r="I224" s="11"/>
      <c r="J224" s="11"/>
      <c r="K224" s="11"/>
    </row>
    <row r="225" spans="2:11" ht="12.75" customHeight="1" x14ac:dyDescent="0.2">
      <c r="B225" s="11"/>
      <c r="C225" s="108"/>
      <c r="D225" s="11"/>
      <c r="E225" s="11"/>
      <c r="F225" s="11"/>
      <c r="G225" s="11"/>
      <c r="H225" s="11"/>
      <c r="I225" s="11"/>
      <c r="J225" s="11"/>
      <c r="K225" s="11"/>
    </row>
    <row r="226" spans="2:11" ht="12.75" customHeight="1" x14ac:dyDescent="0.2">
      <c r="B226" s="11"/>
      <c r="C226" s="108"/>
      <c r="D226" s="11"/>
      <c r="E226" s="11"/>
      <c r="F226" s="11"/>
      <c r="G226" s="11"/>
      <c r="H226" s="11"/>
      <c r="I226" s="11"/>
      <c r="J226" s="11"/>
      <c r="K226" s="11"/>
    </row>
    <row r="227" spans="2:11" ht="12.75" customHeight="1" x14ac:dyDescent="0.2">
      <c r="B227" s="11"/>
      <c r="C227" s="108"/>
      <c r="D227" s="11"/>
      <c r="E227" s="11"/>
      <c r="F227" s="11"/>
      <c r="G227" s="11"/>
      <c r="H227" s="11"/>
      <c r="I227" s="11"/>
      <c r="J227" s="11"/>
      <c r="K227" s="11"/>
    </row>
    <row r="228" spans="2:11" ht="12.75" customHeight="1" x14ac:dyDescent="0.2">
      <c r="B228" s="11"/>
      <c r="C228" s="108"/>
      <c r="D228" s="11"/>
      <c r="E228" s="11"/>
      <c r="F228" s="11"/>
      <c r="G228" s="11"/>
      <c r="H228" s="11"/>
      <c r="I228" s="11"/>
      <c r="J228" s="11"/>
      <c r="K228" s="11"/>
    </row>
    <row r="229" spans="2:11" ht="12.75" customHeight="1" x14ac:dyDescent="0.2">
      <c r="B229" s="11"/>
      <c r="C229" s="108"/>
      <c r="D229" s="11"/>
      <c r="E229" s="11"/>
      <c r="F229" s="11"/>
      <c r="G229" s="11"/>
      <c r="H229" s="11"/>
      <c r="I229" s="11"/>
      <c r="J229" s="11"/>
      <c r="K229" s="11"/>
    </row>
    <row r="230" spans="2:11" ht="12.75" customHeight="1" x14ac:dyDescent="0.2">
      <c r="B230" s="11"/>
      <c r="C230" s="108"/>
      <c r="D230" s="11"/>
      <c r="E230" s="11"/>
      <c r="F230" s="11"/>
      <c r="G230" s="11"/>
      <c r="H230" s="11"/>
      <c r="I230" s="11"/>
      <c r="J230" s="11"/>
      <c r="K230" s="11"/>
    </row>
    <row r="231" spans="2:11" ht="12.75" customHeight="1" x14ac:dyDescent="0.2">
      <c r="B231" s="11"/>
      <c r="C231" s="108"/>
      <c r="D231" s="11"/>
      <c r="E231" s="11"/>
      <c r="F231" s="11"/>
      <c r="G231" s="11"/>
      <c r="H231" s="11"/>
      <c r="I231" s="11"/>
      <c r="J231" s="11"/>
      <c r="K231" s="11"/>
    </row>
    <row r="232" spans="2:11" ht="12.75" customHeight="1" x14ac:dyDescent="0.2">
      <c r="B232" s="11"/>
      <c r="C232" s="108"/>
      <c r="D232" s="11"/>
      <c r="E232" s="11"/>
      <c r="F232" s="11"/>
      <c r="G232" s="11"/>
      <c r="H232" s="11"/>
      <c r="I232" s="11"/>
      <c r="J232" s="11"/>
      <c r="K232" s="11"/>
    </row>
    <row r="233" spans="2:11" ht="12.75" customHeight="1" x14ac:dyDescent="0.2">
      <c r="B233" s="11"/>
      <c r="C233" s="108"/>
      <c r="D233" s="11"/>
      <c r="E233" s="11"/>
      <c r="F233" s="11"/>
      <c r="G233" s="11"/>
      <c r="H233" s="11"/>
      <c r="I233" s="11"/>
      <c r="J233" s="11"/>
      <c r="K233" s="11"/>
    </row>
    <row r="234" spans="2:11" ht="12.75" customHeight="1" x14ac:dyDescent="0.2">
      <c r="B234" s="11"/>
      <c r="C234" s="108"/>
      <c r="D234" s="11"/>
      <c r="E234" s="11"/>
      <c r="F234" s="11"/>
      <c r="G234" s="11"/>
      <c r="H234" s="11"/>
      <c r="I234" s="11"/>
      <c r="J234" s="11"/>
      <c r="K234" s="11"/>
    </row>
    <row r="235" spans="2:11" ht="12.75" customHeight="1" x14ac:dyDescent="0.2">
      <c r="B235" s="11"/>
      <c r="C235" s="108"/>
      <c r="D235" s="11"/>
      <c r="E235" s="11"/>
      <c r="F235" s="11"/>
      <c r="G235" s="11"/>
      <c r="H235" s="11"/>
      <c r="I235" s="11"/>
      <c r="J235" s="11"/>
      <c r="K235" s="11"/>
    </row>
    <row r="236" spans="2:11" ht="12.75" customHeight="1" x14ac:dyDescent="0.2">
      <c r="B236" s="11"/>
      <c r="C236" s="108"/>
      <c r="D236" s="11"/>
      <c r="E236" s="11"/>
      <c r="F236" s="11"/>
      <c r="G236" s="11"/>
      <c r="H236" s="11"/>
      <c r="I236" s="11"/>
      <c r="J236" s="11"/>
      <c r="K236" s="11"/>
    </row>
    <row r="237" spans="2:11" ht="12.75" customHeight="1" x14ac:dyDescent="0.2">
      <c r="B237" s="11"/>
      <c r="C237" s="108"/>
      <c r="D237" s="11"/>
      <c r="E237" s="11"/>
      <c r="F237" s="11"/>
      <c r="G237" s="11"/>
      <c r="H237" s="11"/>
      <c r="I237" s="11"/>
      <c r="J237" s="11"/>
      <c r="K237" s="11"/>
    </row>
    <row r="238" spans="2:11" ht="12.75" customHeight="1" x14ac:dyDescent="0.2">
      <c r="B238" s="11"/>
      <c r="C238" s="108"/>
      <c r="D238" s="11"/>
      <c r="E238" s="11"/>
      <c r="F238" s="11"/>
      <c r="G238" s="11"/>
      <c r="H238" s="11"/>
      <c r="I238" s="11"/>
      <c r="J238" s="11"/>
      <c r="K238" s="11"/>
    </row>
    <row r="239" spans="2:11" ht="12.75" customHeight="1" x14ac:dyDescent="0.2">
      <c r="B239" s="11"/>
      <c r="C239" s="108"/>
      <c r="D239" s="11"/>
      <c r="E239" s="11"/>
      <c r="F239" s="11"/>
      <c r="G239" s="11"/>
      <c r="H239" s="11"/>
      <c r="I239" s="11"/>
      <c r="J239" s="11"/>
      <c r="K239" s="11"/>
    </row>
    <row r="240" spans="2:11" ht="12.75" customHeight="1" x14ac:dyDescent="0.2">
      <c r="B240" s="11"/>
      <c r="C240" s="108"/>
      <c r="D240" s="11"/>
      <c r="E240" s="11"/>
      <c r="F240" s="11"/>
      <c r="G240" s="11"/>
      <c r="H240" s="11"/>
      <c r="I240" s="11"/>
      <c r="J240" s="11"/>
      <c r="K240" s="11"/>
    </row>
    <row r="241" spans="2:11" ht="12.75" customHeight="1" x14ac:dyDescent="0.2">
      <c r="B241" s="11"/>
      <c r="C241" s="108"/>
      <c r="D241" s="11"/>
      <c r="E241" s="11"/>
      <c r="F241" s="11"/>
      <c r="G241" s="11"/>
      <c r="H241" s="11"/>
      <c r="I241" s="11"/>
      <c r="J241" s="11"/>
      <c r="K241" s="11"/>
    </row>
    <row r="242" spans="2:11" ht="12.75" customHeight="1" x14ac:dyDescent="0.2">
      <c r="B242" s="11"/>
      <c r="C242" s="108"/>
      <c r="D242" s="11"/>
      <c r="E242" s="11"/>
      <c r="F242" s="11"/>
      <c r="G242" s="11"/>
      <c r="H242" s="11"/>
      <c r="I242" s="11"/>
      <c r="J242" s="11"/>
      <c r="K242" s="11"/>
    </row>
    <row r="243" spans="2:11" ht="12.75" customHeight="1" x14ac:dyDescent="0.2">
      <c r="B243" s="11"/>
      <c r="C243" s="108"/>
      <c r="D243" s="11"/>
      <c r="E243" s="11"/>
      <c r="F243" s="11"/>
      <c r="G243" s="11"/>
      <c r="H243" s="11"/>
      <c r="I243" s="11"/>
      <c r="J243" s="11"/>
      <c r="K243" s="11"/>
    </row>
    <row r="244" spans="2:11" ht="12.75" customHeight="1" x14ac:dyDescent="0.2">
      <c r="B244" s="11"/>
      <c r="C244" s="108"/>
      <c r="D244" s="11"/>
      <c r="E244" s="11"/>
      <c r="F244" s="11"/>
      <c r="G244" s="11"/>
      <c r="H244" s="11"/>
      <c r="I244" s="11"/>
      <c r="J244" s="11"/>
      <c r="K244" s="11"/>
    </row>
    <row r="245" spans="2:11" ht="12.75" customHeight="1" x14ac:dyDescent="0.2">
      <c r="B245" s="11"/>
      <c r="C245" s="108"/>
      <c r="D245" s="11"/>
      <c r="E245" s="11"/>
      <c r="F245" s="11"/>
      <c r="G245" s="11"/>
      <c r="H245" s="11"/>
      <c r="I245" s="11"/>
      <c r="J245" s="11"/>
      <c r="K245" s="11"/>
    </row>
    <row r="246" spans="2:11" ht="12.75" customHeight="1" x14ac:dyDescent="0.2">
      <c r="B246" s="11"/>
      <c r="C246" s="108"/>
      <c r="D246" s="11"/>
      <c r="E246" s="11"/>
      <c r="F246" s="11"/>
      <c r="G246" s="11"/>
      <c r="H246" s="11"/>
      <c r="I246" s="11"/>
      <c r="J246" s="11"/>
      <c r="K246" s="11"/>
    </row>
    <row r="247" spans="2:11" ht="12.75" customHeight="1" x14ac:dyDescent="0.2">
      <c r="B247" s="11"/>
      <c r="C247" s="108"/>
      <c r="D247" s="11"/>
      <c r="E247" s="11"/>
      <c r="F247" s="11"/>
      <c r="G247" s="11"/>
      <c r="H247" s="11"/>
      <c r="I247" s="11"/>
      <c r="J247" s="11"/>
      <c r="K247" s="11"/>
    </row>
    <row r="248" spans="2:11" ht="12.75" customHeight="1" x14ac:dyDescent="0.2">
      <c r="B248" s="11"/>
      <c r="C248" s="108"/>
      <c r="D248" s="11"/>
      <c r="E248" s="11"/>
      <c r="F248" s="11"/>
      <c r="G248" s="11"/>
      <c r="H248" s="11"/>
      <c r="I248" s="11"/>
      <c r="J248" s="11"/>
      <c r="K248" s="11"/>
    </row>
    <row r="249" spans="2:11" ht="12.75" customHeight="1" x14ac:dyDescent="0.2">
      <c r="B249" s="11"/>
      <c r="C249" s="108"/>
      <c r="D249" s="11"/>
      <c r="E249" s="11"/>
      <c r="F249" s="11"/>
      <c r="G249" s="11"/>
      <c r="H249" s="11"/>
      <c r="I249" s="11"/>
      <c r="J249" s="11"/>
      <c r="K249" s="11"/>
    </row>
    <row r="250" spans="2:11" ht="12.75" customHeight="1" x14ac:dyDescent="0.2">
      <c r="B250" s="11"/>
      <c r="C250" s="108"/>
      <c r="D250" s="11"/>
      <c r="E250" s="11"/>
      <c r="F250" s="11"/>
      <c r="G250" s="11"/>
      <c r="H250" s="11"/>
      <c r="I250" s="11"/>
      <c r="J250" s="11"/>
      <c r="K250" s="11"/>
    </row>
    <row r="251" spans="2:11" ht="12.75" customHeight="1" x14ac:dyDescent="0.2">
      <c r="B251" s="11"/>
      <c r="C251" s="108"/>
      <c r="D251" s="11"/>
      <c r="E251" s="11"/>
      <c r="F251" s="11"/>
      <c r="G251" s="11"/>
      <c r="H251" s="11"/>
      <c r="I251" s="11"/>
      <c r="J251" s="11"/>
      <c r="K251" s="11"/>
    </row>
    <row r="252" spans="2:11" ht="12.75" customHeight="1" x14ac:dyDescent="0.2">
      <c r="B252" s="11"/>
      <c r="C252" s="108"/>
      <c r="D252" s="11"/>
      <c r="E252" s="11"/>
      <c r="F252" s="11"/>
      <c r="G252" s="11"/>
      <c r="H252" s="11"/>
      <c r="I252" s="11"/>
      <c r="J252" s="11"/>
      <c r="K252" s="11"/>
    </row>
    <row r="253" spans="2:11" ht="12.75" customHeight="1" x14ac:dyDescent="0.2">
      <c r="B253" s="11"/>
      <c r="C253" s="108"/>
      <c r="D253" s="11"/>
      <c r="E253" s="11"/>
      <c r="F253" s="11"/>
      <c r="G253" s="11"/>
      <c r="H253" s="11"/>
      <c r="I253" s="11"/>
      <c r="J253" s="11"/>
      <c r="K253" s="11"/>
    </row>
    <row r="254" spans="2:11" ht="12.75" customHeight="1" x14ac:dyDescent="0.2">
      <c r="B254" s="11"/>
      <c r="C254" s="108"/>
      <c r="D254" s="11"/>
      <c r="E254" s="11"/>
      <c r="F254" s="11"/>
      <c r="G254" s="11"/>
      <c r="H254" s="11"/>
      <c r="I254" s="11"/>
      <c r="J254" s="11"/>
      <c r="K254" s="11"/>
    </row>
    <row r="255" spans="2:11" ht="12.75" customHeight="1" x14ac:dyDescent="0.2">
      <c r="B255" s="11"/>
      <c r="C255" s="108"/>
      <c r="D255" s="11"/>
      <c r="E255" s="11"/>
      <c r="F255" s="11"/>
      <c r="G255" s="11"/>
      <c r="H255" s="11"/>
      <c r="I255" s="11"/>
      <c r="J255" s="11"/>
      <c r="K255" s="11"/>
    </row>
    <row r="256" spans="2:11" ht="12.75" customHeight="1" x14ac:dyDescent="0.2">
      <c r="B256" s="11"/>
      <c r="C256" s="108"/>
      <c r="D256" s="11"/>
      <c r="E256" s="11"/>
      <c r="F256" s="11"/>
      <c r="G256" s="11"/>
      <c r="H256" s="11"/>
      <c r="I256" s="11"/>
      <c r="J256" s="11"/>
      <c r="K256" s="11"/>
    </row>
    <row r="257" spans="2:11" ht="12.75" customHeight="1" x14ac:dyDescent="0.2">
      <c r="B257" s="11"/>
      <c r="C257" s="108"/>
      <c r="D257" s="11"/>
      <c r="E257" s="11"/>
      <c r="F257" s="11"/>
      <c r="G257" s="11"/>
      <c r="H257" s="11"/>
      <c r="I257" s="11"/>
      <c r="J257" s="11"/>
      <c r="K257" s="11"/>
    </row>
    <row r="258" spans="2:11" ht="12.75" customHeight="1" x14ac:dyDescent="0.2">
      <c r="B258" s="11"/>
      <c r="C258" s="108"/>
      <c r="D258" s="11"/>
      <c r="E258" s="11"/>
      <c r="F258" s="11"/>
      <c r="G258" s="11"/>
      <c r="H258" s="11"/>
      <c r="I258" s="11"/>
      <c r="J258" s="11"/>
      <c r="K258" s="11"/>
    </row>
    <row r="259" spans="2:11" ht="12.75" customHeight="1" x14ac:dyDescent="0.2">
      <c r="B259" s="11"/>
      <c r="C259" s="108"/>
      <c r="D259" s="11"/>
      <c r="E259" s="11"/>
      <c r="F259" s="11"/>
      <c r="G259" s="11"/>
      <c r="H259" s="11"/>
      <c r="I259" s="11"/>
      <c r="J259" s="11"/>
      <c r="K259" s="11"/>
    </row>
    <row r="260" spans="2:11" ht="12.75" customHeight="1" x14ac:dyDescent="0.2">
      <c r="B260" s="11"/>
      <c r="C260" s="108"/>
      <c r="D260" s="11"/>
      <c r="E260" s="11"/>
      <c r="F260" s="11"/>
      <c r="G260" s="11"/>
      <c r="H260" s="11"/>
      <c r="I260" s="11"/>
      <c r="J260" s="11"/>
      <c r="K260" s="11"/>
    </row>
    <row r="261" spans="2:11" ht="12.75" customHeight="1" x14ac:dyDescent="0.2">
      <c r="B261" s="11"/>
      <c r="C261" s="108"/>
      <c r="D261" s="11"/>
      <c r="E261" s="11"/>
      <c r="F261" s="11"/>
      <c r="G261" s="11"/>
      <c r="H261" s="11"/>
      <c r="I261" s="11"/>
      <c r="J261" s="11"/>
      <c r="K261" s="11"/>
    </row>
    <row r="262" spans="2:11" ht="12.75" customHeight="1" x14ac:dyDescent="0.2">
      <c r="B262" s="11"/>
      <c r="C262" s="108"/>
      <c r="D262" s="11"/>
      <c r="E262" s="11"/>
      <c r="F262" s="11"/>
      <c r="G262" s="11"/>
      <c r="H262" s="11"/>
      <c r="I262" s="11"/>
      <c r="J262" s="11"/>
      <c r="K262" s="11"/>
    </row>
    <row r="263" spans="2:11" ht="12.75" customHeight="1" x14ac:dyDescent="0.2">
      <c r="B263" s="11"/>
      <c r="C263" s="108"/>
      <c r="D263" s="11"/>
      <c r="E263" s="11"/>
      <c r="F263" s="11"/>
      <c r="G263" s="11"/>
      <c r="H263" s="11"/>
      <c r="I263" s="11"/>
      <c r="J263" s="11"/>
      <c r="K263" s="11"/>
    </row>
    <row r="264" spans="2:11" ht="12.75" customHeight="1" x14ac:dyDescent="0.2">
      <c r="B264" s="11"/>
      <c r="C264" s="108"/>
      <c r="D264" s="11"/>
      <c r="E264" s="11"/>
      <c r="F264" s="11"/>
      <c r="G264" s="11"/>
      <c r="H264" s="11"/>
      <c r="I264" s="11"/>
      <c r="J264" s="11"/>
      <c r="K264" s="11"/>
    </row>
    <row r="265" spans="2:11" ht="12.75" customHeight="1" x14ac:dyDescent="0.2">
      <c r="B265" s="11"/>
      <c r="C265" s="108"/>
      <c r="D265" s="11"/>
      <c r="E265" s="11"/>
      <c r="F265" s="11"/>
      <c r="G265" s="11"/>
      <c r="H265" s="11"/>
      <c r="I265" s="11"/>
      <c r="J265" s="11"/>
      <c r="K265" s="11"/>
    </row>
    <row r="266" spans="2:11" ht="12.75" customHeight="1" x14ac:dyDescent="0.2">
      <c r="B266" s="11"/>
      <c r="C266" s="108"/>
      <c r="D266" s="11"/>
      <c r="E266" s="11"/>
      <c r="F266" s="11"/>
      <c r="G266" s="11"/>
      <c r="H266" s="11"/>
      <c r="I266" s="11"/>
      <c r="J266" s="11"/>
      <c r="K266" s="11"/>
    </row>
    <row r="267" spans="2:11" ht="12.75" customHeight="1" x14ac:dyDescent="0.2">
      <c r="B267" s="11"/>
      <c r="C267" s="108"/>
      <c r="D267" s="11"/>
      <c r="E267" s="11"/>
      <c r="F267" s="11"/>
      <c r="G267" s="11"/>
      <c r="H267" s="11"/>
      <c r="I267" s="11"/>
      <c r="J267" s="11"/>
      <c r="K267" s="11"/>
    </row>
    <row r="268" spans="2:11" ht="12.75" customHeight="1" x14ac:dyDescent="0.2">
      <c r="B268" s="11"/>
      <c r="C268" s="108"/>
      <c r="D268" s="11"/>
      <c r="E268" s="11"/>
      <c r="F268" s="11"/>
      <c r="G268" s="11"/>
      <c r="H268" s="11"/>
      <c r="I268" s="11"/>
      <c r="J268" s="11"/>
      <c r="K268" s="11"/>
    </row>
    <row r="269" spans="2:11" ht="12.75" customHeight="1" x14ac:dyDescent="0.2">
      <c r="B269" s="11"/>
      <c r="C269" s="108"/>
      <c r="D269" s="11"/>
      <c r="E269" s="11"/>
      <c r="F269" s="11"/>
      <c r="G269" s="11"/>
      <c r="H269" s="11"/>
      <c r="I269" s="11"/>
      <c r="J269" s="11"/>
      <c r="K269" s="11"/>
    </row>
    <row r="270" spans="2:11" ht="12.75" customHeight="1" x14ac:dyDescent="0.2">
      <c r="B270" s="11"/>
      <c r="C270" s="108"/>
      <c r="D270" s="11"/>
      <c r="E270" s="11"/>
      <c r="F270" s="11"/>
      <c r="G270" s="11"/>
      <c r="H270" s="11"/>
      <c r="I270" s="11"/>
      <c r="J270" s="11"/>
      <c r="K270" s="11"/>
    </row>
    <row r="271" spans="2:11" ht="12.75" customHeight="1" x14ac:dyDescent="0.2">
      <c r="B271" s="11"/>
      <c r="C271" s="108"/>
      <c r="D271" s="11"/>
      <c r="E271" s="11"/>
      <c r="F271" s="11"/>
      <c r="G271" s="11"/>
      <c r="H271" s="11"/>
      <c r="I271" s="11"/>
      <c r="J271" s="11"/>
      <c r="K271" s="11"/>
    </row>
    <row r="272" spans="2:11" ht="12.75" customHeight="1" x14ac:dyDescent="0.2">
      <c r="B272" s="11"/>
      <c r="C272" s="108"/>
      <c r="D272" s="11"/>
      <c r="E272" s="11"/>
      <c r="F272" s="11"/>
      <c r="G272" s="11"/>
      <c r="H272" s="11"/>
      <c r="I272" s="11"/>
      <c r="J272" s="11"/>
      <c r="K272" s="11"/>
    </row>
    <row r="273" spans="2:11" ht="12.75" customHeight="1" x14ac:dyDescent="0.2">
      <c r="B273" s="11"/>
      <c r="C273" s="108"/>
      <c r="D273" s="11"/>
      <c r="E273" s="11"/>
      <c r="F273" s="11"/>
      <c r="G273" s="11"/>
      <c r="H273" s="11"/>
      <c r="I273" s="11"/>
      <c r="J273" s="11"/>
      <c r="K273" s="11"/>
    </row>
    <row r="274" spans="2:11" ht="12.75" customHeight="1" x14ac:dyDescent="0.2">
      <c r="B274" s="11"/>
      <c r="C274" s="108"/>
      <c r="D274" s="11"/>
      <c r="E274" s="11"/>
      <c r="F274" s="11"/>
      <c r="G274" s="11"/>
      <c r="H274" s="11"/>
      <c r="I274" s="11"/>
      <c r="J274" s="11"/>
      <c r="K274" s="11"/>
    </row>
    <row r="275" spans="2:11" ht="12.75" customHeight="1" x14ac:dyDescent="0.2">
      <c r="B275" s="11"/>
      <c r="C275" s="108"/>
      <c r="D275" s="11"/>
      <c r="E275" s="11"/>
      <c r="F275" s="11"/>
      <c r="G275" s="11"/>
      <c r="H275" s="11"/>
      <c r="I275" s="11"/>
      <c r="J275" s="11"/>
      <c r="K275" s="11"/>
    </row>
    <row r="276" spans="2:11" ht="12.75" customHeight="1" x14ac:dyDescent="0.2">
      <c r="B276" s="11"/>
      <c r="C276" s="108"/>
      <c r="D276" s="11"/>
      <c r="E276" s="11"/>
      <c r="F276" s="11"/>
      <c r="G276" s="11"/>
      <c r="H276" s="11"/>
      <c r="I276" s="11"/>
      <c r="J276" s="11"/>
      <c r="K276" s="11"/>
    </row>
    <row r="277" spans="2:11" ht="12.75" customHeight="1" x14ac:dyDescent="0.2">
      <c r="B277" s="11"/>
      <c r="C277" s="108"/>
      <c r="D277" s="11"/>
      <c r="E277" s="11"/>
      <c r="F277" s="11"/>
      <c r="G277" s="11"/>
      <c r="H277" s="11"/>
      <c r="I277" s="11"/>
      <c r="J277" s="11"/>
      <c r="K277" s="11"/>
    </row>
    <row r="278" spans="2:11" ht="12.75" customHeight="1" x14ac:dyDescent="0.2">
      <c r="B278" s="11"/>
      <c r="C278" s="108"/>
      <c r="D278" s="11"/>
      <c r="E278" s="11"/>
      <c r="F278" s="11"/>
      <c r="G278" s="11"/>
      <c r="H278" s="11"/>
      <c r="I278" s="11"/>
      <c r="J278" s="11"/>
      <c r="K278" s="11"/>
    </row>
    <row r="279" spans="2:11" ht="12.75" customHeight="1" x14ac:dyDescent="0.2">
      <c r="B279" s="11"/>
      <c r="C279" s="108"/>
      <c r="D279" s="11"/>
      <c r="E279" s="11"/>
      <c r="F279" s="11"/>
      <c r="G279" s="11"/>
      <c r="H279" s="11"/>
      <c r="I279" s="11"/>
      <c r="J279" s="11"/>
      <c r="K279" s="11"/>
    </row>
    <row r="280" spans="2:11" ht="12.75" customHeight="1" x14ac:dyDescent="0.2">
      <c r="B280" s="11"/>
      <c r="C280" s="108"/>
      <c r="D280" s="11"/>
      <c r="E280" s="11"/>
      <c r="F280" s="11"/>
      <c r="G280" s="11"/>
      <c r="H280" s="11"/>
      <c r="I280" s="11"/>
      <c r="J280" s="11"/>
      <c r="K280" s="11"/>
    </row>
    <row r="281" spans="2:11" ht="12.75" customHeight="1" x14ac:dyDescent="0.2">
      <c r="B281" s="11"/>
      <c r="C281" s="108"/>
      <c r="D281" s="11"/>
      <c r="E281" s="11"/>
      <c r="F281" s="11"/>
      <c r="G281" s="11"/>
      <c r="H281" s="11"/>
      <c r="I281" s="11"/>
      <c r="J281" s="11"/>
      <c r="K281" s="11"/>
    </row>
    <row r="282" spans="2:11" ht="12.75" customHeight="1" x14ac:dyDescent="0.2">
      <c r="B282" s="11"/>
      <c r="C282" s="108"/>
      <c r="D282" s="11"/>
      <c r="E282" s="11"/>
      <c r="F282" s="11"/>
      <c r="G282" s="11"/>
      <c r="H282" s="11"/>
      <c r="I282" s="11"/>
      <c r="J282" s="11"/>
      <c r="K282" s="11"/>
    </row>
    <row r="283" spans="2:11" ht="12.75" customHeight="1" x14ac:dyDescent="0.2">
      <c r="B283" s="11"/>
      <c r="C283" s="108"/>
      <c r="D283" s="11"/>
      <c r="E283" s="11"/>
      <c r="F283" s="11"/>
      <c r="G283" s="11"/>
      <c r="H283" s="11"/>
      <c r="I283" s="11"/>
      <c r="J283" s="11"/>
      <c r="K283" s="11"/>
    </row>
    <row r="284" spans="2:11" ht="12.75" customHeight="1" x14ac:dyDescent="0.2">
      <c r="B284" s="11"/>
      <c r="C284" s="108"/>
      <c r="D284" s="11"/>
      <c r="E284" s="11"/>
      <c r="F284" s="11"/>
      <c r="G284" s="11"/>
      <c r="H284" s="11"/>
      <c r="I284" s="11"/>
      <c r="J284" s="11"/>
      <c r="K284" s="11"/>
    </row>
    <row r="285" spans="2:11" ht="12.75" customHeight="1" x14ac:dyDescent="0.2">
      <c r="B285" s="11"/>
      <c r="C285" s="108"/>
      <c r="D285" s="11"/>
      <c r="E285" s="11"/>
      <c r="F285" s="11"/>
      <c r="G285" s="11"/>
      <c r="H285" s="11"/>
      <c r="I285" s="11"/>
      <c r="J285" s="11"/>
      <c r="K285" s="11"/>
    </row>
    <row r="286" spans="2:11" ht="12.75" customHeight="1" x14ac:dyDescent="0.2">
      <c r="B286" s="11"/>
      <c r="C286" s="108"/>
      <c r="D286" s="11"/>
      <c r="E286" s="11"/>
      <c r="F286" s="11"/>
      <c r="G286" s="11"/>
      <c r="H286" s="11"/>
      <c r="I286" s="11"/>
      <c r="J286" s="11"/>
      <c r="K286" s="11"/>
    </row>
    <row r="287" spans="2:11" ht="12.75" customHeight="1" x14ac:dyDescent="0.2">
      <c r="B287" s="11"/>
      <c r="C287" s="108"/>
      <c r="D287" s="11"/>
      <c r="E287" s="11"/>
      <c r="F287" s="11"/>
      <c r="G287" s="11"/>
      <c r="H287" s="11"/>
      <c r="I287" s="11"/>
      <c r="J287" s="11"/>
      <c r="K287" s="11"/>
    </row>
    <row r="288" spans="2:11" ht="12.75" customHeight="1" x14ac:dyDescent="0.2">
      <c r="B288" s="11"/>
      <c r="C288" s="108"/>
      <c r="D288" s="11"/>
      <c r="E288" s="11"/>
      <c r="F288" s="11"/>
      <c r="G288" s="11"/>
      <c r="H288" s="11"/>
      <c r="I288" s="11"/>
      <c r="J288" s="11"/>
      <c r="K288" s="11"/>
    </row>
    <row r="289" spans="2:11" ht="12.75" customHeight="1" x14ac:dyDescent="0.2">
      <c r="B289" s="11"/>
      <c r="C289" s="108"/>
      <c r="D289" s="11"/>
      <c r="E289" s="11"/>
      <c r="F289" s="11"/>
      <c r="G289" s="11"/>
      <c r="H289" s="11"/>
      <c r="I289" s="11"/>
      <c r="J289" s="11"/>
      <c r="K289" s="11"/>
    </row>
    <row r="290" spans="2:11" ht="12.75" customHeight="1" x14ac:dyDescent="0.2">
      <c r="B290" s="11"/>
      <c r="C290" s="108"/>
      <c r="D290" s="11"/>
      <c r="E290" s="11"/>
      <c r="F290" s="11"/>
      <c r="G290" s="11"/>
      <c r="H290" s="11"/>
      <c r="I290" s="11"/>
      <c r="J290" s="11"/>
      <c r="K290" s="11"/>
    </row>
    <row r="291" spans="2:11" ht="12.75" customHeight="1" x14ac:dyDescent="0.2">
      <c r="B291" s="11"/>
      <c r="C291" s="108"/>
      <c r="D291" s="11"/>
      <c r="E291" s="11"/>
      <c r="F291" s="11"/>
      <c r="G291" s="11"/>
      <c r="H291" s="11"/>
      <c r="I291" s="11"/>
      <c r="J291" s="11"/>
      <c r="K291" s="11"/>
    </row>
    <row r="292" spans="2:11" ht="12.75" customHeight="1" x14ac:dyDescent="0.2">
      <c r="B292" s="11"/>
      <c r="C292" s="108"/>
      <c r="D292" s="11"/>
      <c r="E292" s="11"/>
      <c r="F292" s="11"/>
      <c r="G292" s="11"/>
      <c r="H292" s="11"/>
      <c r="I292" s="11"/>
      <c r="J292" s="11"/>
      <c r="K292" s="11"/>
    </row>
    <row r="293" spans="2:11" ht="12.75" customHeight="1" x14ac:dyDescent="0.2">
      <c r="B293" s="11"/>
      <c r="C293" s="108"/>
      <c r="D293" s="11"/>
      <c r="E293" s="11"/>
      <c r="F293" s="11"/>
      <c r="G293" s="11"/>
      <c r="H293" s="11"/>
      <c r="I293" s="11"/>
      <c r="J293" s="11"/>
      <c r="K293" s="11"/>
    </row>
    <row r="294" spans="2:11" ht="12.75" customHeight="1" x14ac:dyDescent="0.2">
      <c r="B294" s="11"/>
      <c r="C294" s="108"/>
      <c r="D294" s="11"/>
      <c r="E294" s="11"/>
      <c r="F294" s="11"/>
      <c r="G294" s="11"/>
      <c r="H294" s="11"/>
      <c r="I294" s="11"/>
      <c r="J294" s="11"/>
      <c r="K294" s="11"/>
    </row>
    <row r="295" spans="2:11" ht="12.75" customHeight="1" x14ac:dyDescent="0.2">
      <c r="B295" s="11"/>
      <c r="C295" s="108"/>
      <c r="D295" s="11"/>
      <c r="E295" s="11"/>
      <c r="F295" s="11"/>
      <c r="G295" s="11"/>
      <c r="H295" s="11"/>
      <c r="I295" s="11"/>
      <c r="J295" s="11"/>
      <c r="K295" s="11"/>
    </row>
    <row r="296" spans="2:11" ht="12.75" customHeight="1" x14ac:dyDescent="0.2">
      <c r="B296" s="11"/>
      <c r="C296" s="108"/>
      <c r="D296" s="11"/>
      <c r="E296" s="11"/>
      <c r="F296" s="11"/>
      <c r="G296" s="11"/>
      <c r="H296" s="11"/>
      <c r="I296" s="11"/>
      <c r="J296" s="11"/>
      <c r="K296" s="11"/>
    </row>
    <row r="297" spans="2:11" ht="12.75" customHeight="1" x14ac:dyDescent="0.2">
      <c r="B297" s="11"/>
      <c r="C297" s="108"/>
      <c r="D297" s="11"/>
      <c r="E297" s="11"/>
      <c r="F297" s="11"/>
      <c r="G297" s="11"/>
      <c r="H297" s="11"/>
      <c r="I297" s="11"/>
      <c r="J297" s="11"/>
      <c r="K297" s="11"/>
    </row>
    <row r="298" spans="2:11" ht="12.75" customHeight="1" x14ac:dyDescent="0.2">
      <c r="B298" s="11"/>
      <c r="C298" s="108"/>
      <c r="D298" s="11"/>
      <c r="E298" s="11"/>
      <c r="F298" s="11"/>
      <c r="G298" s="11"/>
      <c r="H298" s="11"/>
      <c r="I298" s="11"/>
      <c r="J298" s="11"/>
      <c r="K298" s="11"/>
    </row>
    <row r="299" spans="2:11" ht="12.75" customHeight="1" x14ac:dyDescent="0.2">
      <c r="B299" s="11"/>
      <c r="C299" s="108"/>
      <c r="D299" s="11"/>
      <c r="E299" s="11"/>
      <c r="F299" s="11"/>
      <c r="G299" s="11"/>
      <c r="H299" s="11"/>
      <c r="I299" s="11"/>
      <c r="J299" s="11"/>
      <c r="K299" s="11"/>
    </row>
    <row r="300" spans="2:11" ht="12.75" customHeight="1" x14ac:dyDescent="0.2">
      <c r="B300" s="11"/>
      <c r="C300" s="108"/>
      <c r="D300" s="11"/>
      <c r="E300" s="11"/>
      <c r="F300" s="11"/>
      <c r="G300" s="11"/>
      <c r="H300" s="11"/>
      <c r="I300" s="11"/>
      <c r="J300" s="11"/>
      <c r="K300" s="11"/>
    </row>
    <row r="301" spans="2:11" ht="12.75" customHeight="1" x14ac:dyDescent="0.2">
      <c r="B301" s="11"/>
      <c r="C301" s="108"/>
      <c r="D301" s="11"/>
      <c r="E301" s="11"/>
      <c r="F301" s="11"/>
      <c r="G301" s="11"/>
      <c r="H301" s="11"/>
      <c r="I301" s="11"/>
      <c r="J301" s="11"/>
      <c r="K301" s="11"/>
    </row>
    <row r="302" spans="2:11" ht="12.75" customHeight="1" x14ac:dyDescent="0.2">
      <c r="B302" s="11"/>
      <c r="C302" s="108"/>
      <c r="D302" s="11"/>
      <c r="E302" s="11"/>
      <c r="F302" s="11"/>
      <c r="G302" s="11"/>
      <c r="H302" s="11"/>
      <c r="I302" s="11"/>
      <c r="J302" s="11"/>
      <c r="K302" s="11"/>
    </row>
    <row r="303" spans="2:11" ht="12.75" customHeight="1" x14ac:dyDescent="0.2">
      <c r="B303" s="11"/>
      <c r="C303" s="108"/>
      <c r="D303" s="11"/>
      <c r="E303" s="11"/>
      <c r="F303" s="11"/>
      <c r="G303" s="11"/>
      <c r="H303" s="11"/>
      <c r="I303" s="11"/>
      <c r="J303" s="11"/>
      <c r="K303" s="11"/>
    </row>
    <row r="304" spans="2:11" ht="12.75" customHeight="1" x14ac:dyDescent="0.2">
      <c r="B304" s="11"/>
      <c r="C304" s="108"/>
      <c r="D304" s="11"/>
      <c r="E304" s="11"/>
      <c r="F304" s="11"/>
      <c r="G304" s="11"/>
      <c r="H304" s="11"/>
      <c r="I304" s="11"/>
      <c r="J304" s="11"/>
      <c r="K304" s="11"/>
    </row>
    <row r="305" spans="2:11" ht="12.75" customHeight="1" x14ac:dyDescent="0.2">
      <c r="B305" s="11"/>
      <c r="C305" s="108"/>
      <c r="D305" s="11"/>
      <c r="E305" s="11"/>
      <c r="F305" s="11"/>
      <c r="G305" s="11"/>
      <c r="H305" s="11"/>
      <c r="I305" s="11"/>
      <c r="J305" s="11"/>
      <c r="K305" s="11"/>
    </row>
    <row r="306" spans="2:11" ht="12.75" customHeight="1" x14ac:dyDescent="0.2">
      <c r="B306" s="11"/>
      <c r="C306" s="108"/>
      <c r="D306" s="11"/>
      <c r="E306" s="11"/>
      <c r="F306" s="11"/>
      <c r="G306" s="11"/>
      <c r="H306" s="11"/>
      <c r="I306" s="11"/>
      <c r="J306" s="11"/>
      <c r="K306" s="11"/>
    </row>
    <row r="307" spans="2:11" ht="12.75" customHeight="1" x14ac:dyDescent="0.2">
      <c r="B307" s="11"/>
      <c r="C307" s="108"/>
      <c r="D307" s="11"/>
      <c r="E307" s="11"/>
      <c r="F307" s="11"/>
      <c r="G307" s="11"/>
      <c r="H307" s="11"/>
      <c r="I307" s="11"/>
      <c r="J307" s="11"/>
      <c r="K307" s="11"/>
    </row>
    <row r="308" spans="2:11" ht="12.75" customHeight="1" x14ac:dyDescent="0.2">
      <c r="B308" s="11"/>
      <c r="C308" s="108"/>
      <c r="D308" s="11"/>
      <c r="E308" s="11"/>
      <c r="F308" s="11"/>
      <c r="G308" s="11"/>
      <c r="H308" s="11"/>
      <c r="I308" s="11"/>
      <c r="J308" s="11"/>
      <c r="K308" s="11"/>
    </row>
    <row r="309" spans="2:11" ht="12.75" customHeight="1" x14ac:dyDescent="0.2">
      <c r="B309" s="11"/>
      <c r="C309" s="108"/>
      <c r="D309" s="11"/>
      <c r="E309" s="11"/>
      <c r="F309" s="11"/>
      <c r="G309" s="11"/>
      <c r="H309" s="11"/>
      <c r="I309" s="11"/>
      <c r="J309" s="11"/>
      <c r="K309" s="11"/>
    </row>
    <row r="310" spans="2:11" ht="12.75" customHeight="1" x14ac:dyDescent="0.2">
      <c r="B310" s="11"/>
      <c r="C310" s="108"/>
      <c r="D310" s="11"/>
      <c r="E310" s="11"/>
      <c r="F310" s="11"/>
      <c r="G310" s="11"/>
      <c r="H310" s="11"/>
      <c r="I310" s="11"/>
      <c r="J310" s="11"/>
      <c r="K310" s="11"/>
    </row>
    <row r="311" spans="2:11" ht="12.75" customHeight="1" x14ac:dyDescent="0.2">
      <c r="B311" s="11"/>
      <c r="C311" s="108"/>
      <c r="D311" s="11"/>
      <c r="E311" s="11"/>
      <c r="F311" s="11"/>
      <c r="G311" s="11"/>
      <c r="H311" s="11"/>
      <c r="I311" s="11"/>
      <c r="J311" s="11"/>
      <c r="K311" s="11"/>
    </row>
    <row r="312" spans="2:11" ht="12.75" customHeight="1" x14ac:dyDescent="0.2">
      <c r="B312" s="11"/>
      <c r="C312" s="108"/>
      <c r="D312" s="11"/>
      <c r="E312" s="11"/>
      <c r="F312" s="11"/>
      <c r="G312" s="11"/>
      <c r="H312" s="11"/>
      <c r="I312" s="11"/>
      <c r="J312" s="11"/>
      <c r="K312" s="11"/>
    </row>
    <row r="313" spans="2:11" ht="12.75" customHeight="1" x14ac:dyDescent="0.2">
      <c r="B313" s="11"/>
      <c r="C313" s="108"/>
      <c r="D313" s="11"/>
      <c r="E313" s="11"/>
      <c r="F313" s="11"/>
      <c r="G313" s="11"/>
      <c r="H313" s="11"/>
      <c r="I313" s="11"/>
      <c r="J313" s="11"/>
      <c r="K313" s="11"/>
    </row>
    <row r="314" spans="2:11" ht="12.75" customHeight="1" x14ac:dyDescent="0.2">
      <c r="B314" s="11"/>
      <c r="C314" s="108"/>
      <c r="D314" s="11"/>
      <c r="E314" s="11"/>
      <c r="F314" s="11"/>
      <c r="G314" s="11"/>
      <c r="H314" s="11"/>
      <c r="I314" s="11"/>
      <c r="J314" s="11"/>
      <c r="K314" s="11"/>
    </row>
    <row r="315" spans="2:11" ht="12.75" customHeight="1" x14ac:dyDescent="0.2">
      <c r="B315" s="11"/>
      <c r="C315" s="108"/>
      <c r="D315" s="11"/>
      <c r="E315" s="11"/>
      <c r="F315" s="11"/>
      <c r="G315" s="11"/>
      <c r="H315" s="11"/>
      <c r="I315" s="11"/>
      <c r="J315" s="11"/>
      <c r="K315" s="11"/>
    </row>
    <row r="316" spans="2:11" ht="12.75" customHeight="1" x14ac:dyDescent="0.2">
      <c r="B316" s="11"/>
      <c r="C316" s="108"/>
      <c r="D316" s="11"/>
      <c r="E316" s="11"/>
      <c r="F316" s="11"/>
      <c r="G316" s="11"/>
      <c r="H316" s="11"/>
      <c r="I316" s="11"/>
      <c r="J316" s="11"/>
      <c r="K316" s="11"/>
    </row>
    <row r="317" spans="2:11" ht="12.75" customHeight="1" x14ac:dyDescent="0.2">
      <c r="B317" s="11"/>
      <c r="C317" s="108"/>
      <c r="D317" s="11"/>
      <c r="E317" s="11"/>
      <c r="F317" s="11"/>
      <c r="G317" s="11"/>
      <c r="H317" s="11"/>
      <c r="I317" s="11"/>
      <c r="J317" s="11"/>
      <c r="K317" s="11"/>
    </row>
    <row r="318" spans="2:11" ht="12.75" customHeight="1" x14ac:dyDescent="0.2">
      <c r="B318" s="11"/>
      <c r="C318" s="108"/>
      <c r="D318" s="11"/>
      <c r="E318" s="11"/>
      <c r="F318" s="11"/>
      <c r="G318" s="11"/>
      <c r="H318" s="11"/>
      <c r="I318" s="11"/>
      <c r="J318" s="11"/>
      <c r="K318" s="11"/>
    </row>
    <row r="319" spans="2:11" ht="12.75" customHeight="1" x14ac:dyDescent="0.2">
      <c r="B319" s="11"/>
      <c r="C319" s="108"/>
      <c r="D319" s="11"/>
      <c r="E319" s="11"/>
      <c r="F319" s="11"/>
      <c r="G319" s="11"/>
      <c r="H319" s="11"/>
      <c r="I319" s="11"/>
      <c r="J319" s="11"/>
      <c r="K319" s="11"/>
    </row>
    <row r="320" spans="2:11" ht="12.75" customHeight="1" x14ac:dyDescent="0.2">
      <c r="B320" s="11"/>
      <c r="C320" s="108"/>
      <c r="D320" s="11"/>
      <c r="E320" s="11"/>
      <c r="F320" s="11"/>
      <c r="G320" s="11"/>
      <c r="H320" s="11"/>
      <c r="I320" s="11"/>
      <c r="J320" s="11"/>
      <c r="K320" s="11"/>
    </row>
    <row r="321" spans="2:11" ht="12.75" customHeight="1" x14ac:dyDescent="0.2">
      <c r="B321" s="11"/>
      <c r="C321" s="108"/>
      <c r="D321" s="11"/>
      <c r="E321" s="11"/>
      <c r="F321" s="11"/>
      <c r="G321" s="11"/>
      <c r="H321" s="11"/>
      <c r="I321" s="11"/>
      <c r="J321" s="11"/>
      <c r="K321" s="11"/>
    </row>
    <row r="322" spans="2:11" ht="12.75" customHeight="1" x14ac:dyDescent="0.2">
      <c r="B322" s="11"/>
      <c r="C322" s="108"/>
      <c r="D322" s="11"/>
      <c r="E322" s="11"/>
      <c r="F322" s="11"/>
      <c r="G322" s="11"/>
      <c r="H322" s="11"/>
      <c r="I322" s="11"/>
      <c r="J322" s="11"/>
      <c r="K322" s="11"/>
    </row>
    <row r="323" spans="2:11" ht="12.75" customHeight="1" x14ac:dyDescent="0.2">
      <c r="B323" s="11"/>
      <c r="C323" s="108"/>
      <c r="D323" s="11"/>
      <c r="E323" s="11"/>
      <c r="F323" s="11"/>
      <c r="G323" s="11"/>
      <c r="H323" s="11"/>
      <c r="I323" s="11"/>
      <c r="J323" s="11"/>
      <c r="K323" s="11"/>
    </row>
    <row r="324" spans="2:11" ht="12.75" customHeight="1" x14ac:dyDescent="0.2">
      <c r="B324" s="11"/>
      <c r="C324" s="108"/>
      <c r="D324" s="11"/>
      <c r="E324" s="11"/>
      <c r="F324" s="11"/>
      <c r="G324" s="11"/>
      <c r="H324" s="11"/>
      <c r="I324" s="11"/>
      <c r="J324" s="11"/>
      <c r="K324" s="11"/>
    </row>
    <row r="325" spans="2:11" ht="12.75" customHeight="1" x14ac:dyDescent="0.2">
      <c r="B325" s="11"/>
      <c r="C325" s="108"/>
      <c r="D325" s="11"/>
      <c r="E325" s="11"/>
      <c r="F325" s="11"/>
      <c r="G325" s="11"/>
      <c r="H325" s="11"/>
      <c r="I325" s="11"/>
      <c r="J325" s="11"/>
      <c r="K325" s="11"/>
    </row>
    <row r="326" spans="2:11" ht="12.75" customHeight="1" x14ac:dyDescent="0.2">
      <c r="B326" s="11"/>
      <c r="C326" s="108"/>
      <c r="D326" s="11"/>
      <c r="E326" s="11"/>
      <c r="F326" s="11"/>
      <c r="G326" s="11"/>
      <c r="H326" s="11"/>
      <c r="I326" s="11"/>
      <c r="J326" s="11"/>
      <c r="K326" s="11"/>
    </row>
    <row r="327" spans="2:11" ht="12.75" customHeight="1" x14ac:dyDescent="0.2">
      <c r="B327" s="11"/>
      <c r="C327" s="108"/>
      <c r="D327" s="11"/>
      <c r="E327" s="11"/>
      <c r="F327" s="11"/>
      <c r="G327" s="11"/>
      <c r="H327" s="11"/>
      <c r="I327" s="11"/>
      <c r="J327" s="11"/>
      <c r="K327" s="11"/>
    </row>
    <row r="328" spans="2:11" ht="12.75" customHeight="1" x14ac:dyDescent="0.2">
      <c r="B328" s="11"/>
      <c r="C328" s="108"/>
      <c r="D328" s="11"/>
      <c r="E328" s="11"/>
      <c r="F328" s="11"/>
      <c r="G328" s="11"/>
      <c r="H328" s="11"/>
      <c r="I328" s="11"/>
      <c r="J328" s="11"/>
      <c r="K328" s="11"/>
    </row>
    <row r="329" spans="2:11" ht="12.75" customHeight="1" x14ac:dyDescent="0.2">
      <c r="B329" s="11"/>
      <c r="C329" s="108"/>
      <c r="D329" s="11"/>
      <c r="E329" s="11"/>
      <c r="F329" s="11"/>
      <c r="G329" s="11"/>
      <c r="H329" s="11"/>
      <c r="I329" s="11"/>
      <c r="J329" s="11"/>
      <c r="K329" s="11"/>
    </row>
    <row r="330" spans="2:11" ht="12.75" customHeight="1" x14ac:dyDescent="0.2">
      <c r="B330" s="11"/>
      <c r="C330" s="108"/>
      <c r="D330" s="11"/>
      <c r="E330" s="11"/>
      <c r="F330" s="11"/>
      <c r="G330" s="11"/>
      <c r="H330" s="11"/>
      <c r="I330" s="11"/>
      <c r="J330" s="11"/>
      <c r="K330" s="11"/>
    </row>
    <row r="331" spans="2:11" ht="12.75" customHeight="1" x14ac:dyDescent="0.2">
      <c r="B331" s="11"/>
      <c r="C331" s="108"/>
      <c r="D331" s="11"/>
      <c r="E331" s="11"/>
      <c r="F331" s="11"/>
      <c r="G331" s="11"/>
      <c r="H331" s="11"/>
      <c r="I331" s="11"/>
      <c r="J331" s="11"/>
      <c r="K331" s="11"/>
    </row>
    <row r="332" spans="2:11" ht="12.75" customHeight="1" x14ac:dyDescent="0.2">
      <c r="B332" s="11"/>
      <c r="C332" s="108"/>
      <c r="D332" s="11"/>
      <c r="E332" s="11"/>
      <c r="F332" s="11"/>
      <c r="G332" s="11"/>
      <c r="H332" s="11"/>
      <c r="I332" s="11"/>
      <c r="J332" s="11"/>
      <c r="K332" s="11"/>
    </row>
    <row r="333" spans="2:11" ht="12.75" customHeight="1" x14ac:dyDescent="0.2">
      <c r="B333" s="11"/>
      <c r="C333" s="108"/>
      <c r="D333" s="11"/>
      <c r="E333" s="11"/>
      <c r="F333" s="11"/>
      <c r="G333" s="11"/>
      <c r="H333" s="11"/>
      <c r="I333" s="11"/>
      <c r="J333" s="11"/>
      <c r="K333" s="11"/>
    </row>
    <row r="334" spans="2:11" ht="12.75" customHeight="1" x14ac:dyDescent="0.2">
      <c r="B334" s="11"/>
      <c r="C334" s="108"/>
      <c r="D334" s="11"/>
      <c r="E334" s="11"/>
      <c r="F334" s="11"/>
      <c r="G334" s="11"/>
      <c r="H334" s="11"/>
      <c r="I334" s="11"/>
      <c r="J334" s="11"/>
      <c r="K334" s="11"/>
    </row>
    <row r="335" spans="2:11" ht="12.75" customHeight="1" x14ac:dyDescent="0.2">
      <c r="B335" s="11"/>
      <c r="C335" s="108"/>
      <c r="D335" s="11"/>
      <c r="E335" s="11"/>
      <c r="F335" s="11"/>
      <c r="G335" s="11"/>
      <c r="H335" s="11"/>
      <c r="I335" s="11"/>
      <c r="J335" s="11"/>
      <c r="K335" s="11"/>
    </row>
    <row r="336" spans="2:11" ht="12.75" customHeight="1" x14ac:dyDescent="0.2">
      <c r="B336" s="11"/>
      <c r="C336" s="108"/>
      <c r="D336" s="11"/>
      <c r="E336" s="11"/>
      <c r="F336" s="11"/>
      <c r="G336" s="11"/>
      <c r="H336" s="11"/>
      <c r="I336" s="11"/>
      <c r="J336" s="11"/>
      <c r="K336" s="11"/>
    </row>
    <row r="337" spans="2:11" ht="12.75" customHeight="1" x14ac:dyDescent="0.2">
      <c r="B337" s="11"/>
      <c r="C337" s="108"/>
      <c r="D337" s="11"/>
      <c r="E337" s="11"/>
      <c r="F337" s="11"/>
      <c r="G337" s="11"/>
      <c r="H337" s="11"/>
      <c r="I337" s="11"/>
      <c r="J337" s="11"/>
      <c r="K337" s="11"/>
    </row>
    <row r="338" spans="2:11" ht="12.75" customHeight="1" x14ac:dyDescent="0.2">
      <c r="B338" s="11"/>
      <c r="C338" s="108"/>
      <c r="D338" s="11"/>
      <c r="E338" s="11"/>
      <c r="F338" s="11"/>
      <c r="G338" s="11"/>
      <c r="H338" s="11"/>
      <c r="I338" s="11"/>
      <c r="J338" s="11"/>
      <c r="K338" s="11"/>
    </row>
    <row r="339" spans="2:11" ht="12.75" customHeight="1" x14ac:dyDescent="0.2">
      <c r="B339" s="11"/>
      <c r="C339" s="108"/>
      <c r="D339" s="11"/>
      <c r="E339" s="11"/>
      <c r="F339" s="11"/>
      <c r="G339" s="11"/>
      <c r="H339" s="11"/>
      <c r="I339" s="11"/>
      <c r="J339" s="11"/>
      <c r="K339" s="11"/>
    </row>
    <row r="340" spans="2:11" ht="12.75" customHeight="1" x14ac:dyDescent="0.2">
      <c r="B340" s="11"/>
      <c r="C340" s="108"/>
      <c r="D340" s="11"/>
      <c r="E340" s="11"/>
      <c r="F340" s="11"/>
      <c r="G340" s="11"/>
      <c r="H340" s="11"/>
      <c r="I340" s="11"/>
      <c r="J340" s="11"/>
      <c r="K340" s="11"/>
    </row>
    <row r="341" spans="2:11" ht="12.75" customHeight="1" x14ac:dyDescent="0.2">
      <c r="B341" s="11"/>
      <c r="C341" s="108"/>
      <c r="D341" s="11"/>
      <c r="E341" s="11"/>
      <c r="F341" s="11"/>
      <c r="G341" s="11"/>
      <c r="H341" s="11"/>
      <c r="I341" s="11"/>
      <c r="J341" s="11"/>
      <c r="K341" s="11"/>
    </row>
    <row r="342" spans="2:11" ht="12.75" customHeight="1" x14ac:dyDescent="0.2">
      <c r="B342" s="11"/>
      <c r="C342" s="108"/>
      <c r="D342" s="11"/>
      <c r="E342" s="11"/>
      <c r="F342" s="11"/>
      <c r="G342" s="11"/>
      <c r="H342" s="11"/>
      <c r="I342" s="11"/>
      <c r="J342" s="11"/>
      <c r="K342" s="11"/>
    </row>
    <row r="343" spans="2:11" ht="12.75" customHeight="1" x14ac:dyDescent="0.2">
      <c r="B343" s="11"/>
      <c r="C343" s="108"/>
      <c r="D343" s="11"/>
      <c r="E343" s="11"/>
      <c r="F343" s="11"/>
      <c r="G343" s="11"/>
      <c r="H343" s="11"/>
      <c r="I343" s="11"/>
      <c r="J343" s="11"/>
      <c r="K343" s="11"/>
    </row>
    <row r="344" spans="2:11" ht="12.75" customHeight="1" x14ac:dyDescent="0.2">
      <c r="B344" s="11"/>
      <c r="C344" s="108"/>
      <c r="D344" s="11"/>
      <c r="E344" s="11"/>
      <c r="F344" s="11"/>
      <c r="G344" s="11"/>
      <c r="H344" s="11"/>
      <c r="I344" s="11"/>
      <c r="J344" s="11"/>
      <c r="K344" s="11"/>
    </row>
    <row r="345" spans="2:11" ht="12.75" customHeight="1" x14ac:dyDescent="0.2">
      <c r="B345" s="11"/>
      <c r="C345" s="108"/>
      <c r="D345" s="11"/>
      <c r="E345" s="11"/>
      <c r="F345" s="11"/>
      <c r="G345" s="11"/>
      <c r="H345" s="11"/>
      <c r="I345" s="11"/>
      <c r="J345" s="11"/>
      <c r="K345" s="11"/>
    </row>
    <row r="346" spans="2:11" ht="12.75" customHeight="1" x14ac:dyDescent="0.2">
      <c r="B346" s="11"/>
      <c r="C346" s="108"/>
      <c r="D346" s="11"/>
      <c r="E346" s="11"/>
      <c r="F346" s="11"/>
      <c r="G346" s="11"/>
      <c r="H346" s="11"/>
      <c r="I346" s="11"/>
      <c r="J346" s="11"/>
      <c r="K346" s="11"/>
    </row>
    <row r="347" spans="2:11" ht="12.75" customHeight="1" x14ac:dyDescent="0.2">
      <c r="B347" s="11"/>
      <c r="C347" s="108"/>
      <c r="D347" s="11"/>
      <c r="E347" s="11"/>
      <c r="F347" s="11"/>
      <c r="G347" s="11"/>
      <c r="H347" s="11"/>
      <c r="I347" s="11"/>
      <c r="J347" s="11"/>
      <c r="K347" s="11"/>
    </row>
    <row r="348" spans="2:11" ht="12.75" customHeight="1" x14ac:dyDescent="0.2">
      <c r="B348" s="11"/>
      <c r="C348" s="108"/>
      <c r="D348" s="11"/>
      <c r="E348" s="11"/>
      <c r="F348" s="11"/>
      <c r="G348" s="11"/>
      <c r="H348" s="11"/>
      <c r="I348" s="11"/>
      <c r="J348" s="11"/>
      <c r="K348" s="11"/>
    </row>
    <row r="349" spans="2:11" ht="12.75" customHeight="1" x14ac:dyDescent="0.2">
      <c r="B349" s="11"/>
      <c r="C349" s="108"/>
      <c r="D349" s="11"/>
      <c r="E349" s="11"/>
      <c r="F349" s="11"/>
      <c r="G349" s="11"/>
      <c r="H349" s="11"/>
      <c r="I349" s="11"/>
      <c r="J349" s="11"/>
      <c r="K349" s="11"/>
    </row>
    <row r="350" spans="2:11" ht="12.75" customHeight="1" x14ac:dyDescent="0.2">
      <c r="B350" s="11"/>
      <c r="C350" s="108"/>
      <c r="D350" s="11"/>
      <c r="E350" s="11"/>
      <c r="F350" s="11"/>
      <c r="G350" s="11"/>
      <c r="H350" s="11"/>
      <c r="I350" s="11"/>
      <c r="J350" s="11"/>
      <c r="K350" s="11"/>
    </row>
    <row r="351" spans="2:11" ht="12.75" customHeight="1" x14ac:dyDescent="0.2">
      <c r="B351" s="11"/>
      <c r="C351" s="108"/>
      <c r="D351" s="11"/>
      <c r="E351" s="11"/>
      <c r="F351" s="11"/>
      <c r="G351" s="11"/>
      <c r="H351" s="11"/>
      <c r="I351" s="11"/>
      <c r="J351" s="11"/>
      <c r="K351" s="11"/>
    </row>
    <row r="352" spans="2:11" ht="12.75" customHeight="1" x14ac:dyDescent="0.2">
      <c r="B352" s="11"/>
      <c r="C352" s="108"/>
      <c r="D352" s="11"/>
      <c r="E352" s="11"/>
      <c r="F352" s="11"/>
      <c r="G352" s="11"/>
      <c r="H352" s="11"/>
      <c r="I352" s="11"/>
      <c r="J352" s="11"/>
      <c r="K352" s="11"/>
    </row>
    <row r="353" spans="2:11" ht="12.75" customHeight="1" x14ac:dyDescent="0.2">
      <c r="B353" s="11"/>
      <c r="C353" s="108"/>
      <c r="D353" s="11"/>
      <c r="E353" s="11"/>
      <c r="F353" s="11"/>
      <c r="G353" s="11"/>
      <c r="H353" s="11"/>
      <c r="I353" s="11"/>
      <c r="J353" s="11"/>
      <c r="K353" s="11"/>
    </row>
    <row r="354" spans="2:11" ht="12.75" customHeight="1" x14ac:dyDescent="0.2">
      <c r="B354" s="11"/>
      <c r="C354" s="108"/>
      <c r="D354" s="11"/>
      <c r="E354" s="11"/>
      <c r="F354" s="11"/>
      <c r="G354" s="11"/>
      <c r="H354" s="11"/>
      <c r="I354" s="11"/>
      <c r="J354" s="11"/>
      <c r="K354" s="11"/>
    </row>
    <row r="355" spans="2:11" ht="12.75" customHeight="1" x14ac:dyDescent="0.2">
      <c r="B355" s="11"/>
      <c r="C355" s="108"/>
      <c r="D355" s="11"/>
      <c r="E355" s="11"/>
      <c r="F355" s="11"/>
      <c r="G355" s="11"/>
      <c r="H355" s="11"/>
      <c r="I355" s="11"/>
      <c r="J355" s="11"/>
      <c r="K355" s="11"/>
    </row>
    <row r="356" spans="2:11" ht="12.75" customHeight="1" x14ac:dyDescent="0.2">
      <c r="B356" s="11"/>
      <c r="C356" s="108"/>
      <c r="D356" s="11"/>
      <c r="E356" s="11"/>
      <c r="F356" s="11"/>
      <c r="G356" s="11"/>
      <c r="H356" s="11"/>
      <c r="I356" s="11"/>
      <c r="J356" s="11"/>
      <c r="K356" s="11"/>
    </row>
    <row r="357" spans="2:11" ht="12.75" customHeight="1" x14ac:dyDescent="0.2">
      <c r="B357" s="11"/>
      <c r="C357" s="108"/>
      <c r="D357" s="11"/>
      <c r="E357" s="11"/>
      <c r="F357" s="11"/>
      <c r="G357" s="11"/>
      <c r="H357" s="11"/>
      <c r="I357" s="11"/>
      <c r="J357" s="11"/>
      <c r="K357" s="11"/>
    </row>
    <row r="358" spans="2:11" ht="12.75" customHeight="1" x14ac:dyDescent="0.2">
      <c r="B358" s="11"/>
      <c r="C358" s="108"/>
      <c r="D358" s="11"/>
      <c r="E358" s="11"/>
      <c r="F358" s="11"/>
      <c r="G358" s="11"/>
      <c r="H358" s="11"/>
      <c r="I358" s="11"/>
      <c r="J358" s="11"/>
      <c r="K358" s="11"/>
    </row>
    <row r="359" spans="2:11" ht="12.75" customHeight="1" x14ac:dyDescent="0.2">
      <c r="B359" s="11"/>
      <c r="C359" s="108"/>
      <c r="D359" s="11"/>
      <c r="E359" s="11"/>
      <c r="F359" s="11"/>
      <c r="G359" s="11"/>
      <c r="H359" s="11"/>
      <c r="I359" s="11"/>
      <c r="J359" s="11"/>
      <c r="K359" s="11"/>
    </row>
    <row r="360" spans="2:11" ht="12.75" customHeight="1" x14ac:dyDescent="0.2">
      <c r="B360" s="11"/>
      <c r="C360" s="108"/>
      <c r="D360" s="11"/>
      <c r="E360" s="11"/>
      <c r="F360" s="11"/>
      <c r="G360" s="11"/>
      <c r="H360" s="11"/>
      <c r="I360" s="11"/>
      <c r="J360" s="11"/>
      <c r="K360" s="11"/>
    </row>
    <row r="361" spans="2:11" ht="12.75" customHeight="1" x14ac:dyDescent="0.2">
      <c r="B361" s="11"/>
      <c r="C361" s="108"/>
      <c r="D361" s="11"/>
      <c r="E361" s="11"/>
      <c r="F361" s="11"/>
      <c r="G361" s="11"/>
      <c r="H361" s="11"/>
      <c r="I361" s="11"/>
      <c r="J361" s="11"/>
      <c r="K361" s="11"/>
    </row>
    <row r="362" spans="2:11" ht="12.75" customHeight="1" x14ac:dyDescent="0.2">
      <c r="B362" s="11"/>
      <c r="C362" s="108"/>
      <c r="D362" s="11"/>
      <c r="E362" s="11"/>
      <c r="F362" s="11"/>
      <c r="G362" s="11"/>
      <c r="H362" s="11"/>
      <c r="I362" s="11"/>
      <c r="J362" s="11"/>
      <c r="K362" s="11"/>
    </row>
    <row r="363" spans="2:11" ht="12.75" customHeight="1" x14ac:dyDescent="0.2">
      <c r="B363" s="11"/>
      <c r="C363" s="108"/>
      <c r="D363" s="11"/>
      <c r="E363" s="11"/>
      <c r="F363" s="11"/>
      <c r="G363" s="11"/>
      <c r="H363" s="11"/>
      <c r="I363" s="11"/>
      <c r="J363" s="11"/>
      <c r="K363" s="11"/>
    </row>
    <row r="364" spans="2:11" ht="12.75" customHeight="1" x14ac:dyDescent="0.2">
      <c r="B364" s="11"/>
      <c r="C364" s="108"/>
      <c r="D364" s="11"/>
      <c r="E364" s="11"/>
      <c r="F364" s="11"/>
      <c r="G364" s="11"/>
      <c r="H364" s="11"/>
      <c r="I364" s="11"/>
      <c r="J364" s="11"/>
      <c r="K364" s="11"/>
    </row>
    <row r="365" spans="2:11" ht="12.75" customHeight="1" x14ac:dyDescent="0.2">
      <c r="B365" s="11"/>
      <c r="C365" s="108"/>
      <c r="D365" s="11"/>
      <c r="E365" s="11"/>
      <c r="F365" s="11"/>
      <c r="G365" s="11"/>
      <c r="H365" s="11"/>
      <c r="I365" s="11"/>
      <c r="J365" s="11"/>
      <c r="K365" s="11"/>
    </row>
    <row r="366" spans="2:11" ht="12.75" customHeight="1" x14ac:dyDescent="0.2">
      <c r="B366" s="11"/>
      <c r="C366" s="108"/>
      <c r="D366" s="11"/>
      <c r="E366" s="11"/>
      <c r="F366" s="11"/>
      <c r="G366" s="11"/>
      <c r="H366" s="11"/>
      <c r="I366" s="11"/>
      <c r="J366" s="11"/>
      <c r="K366" s="11"/>
    </row>
    <row r="367" spans="2:11" ht="12.75" customHeight="1" x14ac:dyDescent="0.2">
      <c r="B367" s="11"/>
      <c r="C367" s="108"/>
      <c r="D367" s="11"/>
      <c r="E367" s="11"/>
      <c r="F367" s="11"/>
      <c r="G367" s="11"/>
      <c r="H367" s="11"/>
      <c r="I367" s="11"/>
      <c r="J367" s="11"/>
      <c r="K367" s="11"/>
    </row>
    <row r="368" spans="2:11" ht="12.75" customHeight="1" x14ac:dyDescent="0.2">
      <c r="B368" s="11"/>
      <c r="C368" s="108"/>
      <c r="D368" s="11"/>
      <c r="E368" s="11"/>
      <c r="F368" s="11"/>
      <c r="G368" s="11"/>
      <c r="H368" s="11"/>
      <c r="I368" s="11"/>
      <c r="J368" s="11"/>
      <c r="K368" s="11"/>
    </row>
    <row r="369" spans="2:11" ht="12.75" customHeight="1" x14ac:dyDescent="0.2">
      <c r="B369" s="11"/>
      <c r="C369" s="108"/>
      <c r="D369" s="11"/>
      <c r="E369" s="11"/>
      <c r="F369" s="11"/>
      <c r="G369" s="11"/>
      <c r="H369" s="11"/>
      <c r="I369" s="11"/>
      <c r="J369" s="11"/>
      <c r="K369" s="11"/>
    </row>
    <row r="370" spans="2:11" ht="12.75" customHeight="1" x14ac:dyDescent="0.2">
      <c r="B370" s="11"/>
      <c r="C370" s="108"/>
      <c r="D370" s="11"/>
      <c r="E370" s="11"/>
      <c r="F370" s="11"/>
      <c r="G370" s="11"/>
      <c r="H370" s="11"/>
      <c r="I370" s="11"/>
      <c r="J370" s="11"/>
      <c r="K370" s="11"/>
    </row>
    <row r="371" spans="2:11" ht="12.75" customHeight="1" x14ac:dyDescent="0.2">
      <c r="B371" s="11"/>
      <c r="C371" s="108"/>
      <c r="D371" s="11"/>
      <c r="E371" s="11"/>
      <c r="F371" s="11"/>
      <c r="G371" s="11"/>
      <c r="H371" s="11"/>
      <c r="I371" s="11"/>
      <c r="J371" s="11"/>
      <c r="K371" s="11"/>
    </row>
    <row r="372" spans="2:11" ht="12.75" customHeight="1" x14ac:dyDescent="0.2">
      <c r="B372" s="11"/>
      <c r="C372" s="108"/>
      <c r="D372" s="11"/>
      <c r="E372" s="11"/>
      <c r="F372" s="11"/>
      <c r="G372" s="11"/>
      <c r="H372" s="11"/>
      <c r="I372" s="11"/>
      <c r="J372" s="11"/>
      <c r="K372" s="11"/>
    </row>
    <row r="373" spans="2:11" ht="12.75" customHeight="1" x14ac:dyDescent="0.2">
      <c r="B373" s="11"/>
      <c r="C373" s="108"/>
      <c r="D373" s="11"/>
      <c r="E373" s="11"/>
      <c r="F373" s="11"/>
      <c r="G373" s="11"/>
      <c r="H373" s="11"/>
      <c r="I373" s="11"/>
      <c r="J373" s="11"/>
      <c r="K373" s="11"/>
    </row>
    <row r="374" spans="2:11" ht="12.75" customHeight="1" x14ac:dyDescent="0.2">
      <c r="B374" s="11"/>
      <c r="C374" s="108"/>
      <c r="D374" s="11"/>
      <c r="E374" s="11"/>
      <c r="F374" s="11"/>
      <c r="G374" s="11"/>
      <c r="H374" s="11"/>
      <c r="I374" s="11"/>
      <c r="J374" s="11"/>
      <c r="K374" s="11"/>
    </row>
    <row r="375" spans="2:11" ht="12.75" customHeight="1" x14ac:dyDescent="0.2">
      <c r="B375" s="11"/>
      <c r="C375" s="108"/>
      <c r="D375" s="11"/>
      <c r="E375" s="11"/>
      <c r="F375" s="11"/>
      <c r="G375" s="11"/>
      <c r="H375" s="11"/>
      <c r="I375" s="11"/>
      <c r="J375" s="11"/>
      <c r="K375" s="11"/>
    </row>
    <row r="376" spans="2:11" ht="12.75" customHeight="1" x14ac:dyDescent="0.2">
      <c r="B376" s="11"/>
      <c r="C376" s="108"/>
      <c r="D376" s="11"/>
      <c r="E376" s="11"/>
      <c r="F376" s="11"/>
      <c r="G376" s="11"/>
      <c r="H376" s="11"/>
      <c r="I376" s="11"/>
      <c r="J376" s="11"/>
      <c r="K376" s="11"/>
    </row>
    <row r="377" spans="2:11" ht="12.75" customHeight="1" x14ac:dyDescent="0.2">
      <c r="B377" s="11"/>
      <c r="C377" s="108"/>
      <c r="D377" s="11"/>
      <c r="E377" s="11"/>
      <c r="F377" s="11"/>
      <c r="G377" s="11"/>
      <c r="H377" s="11"/>
      <c r="I377" s="11"/>
      <c r="J377" s="11"/>
      <c r="K377" s="11"/>
    </row>
    <row r="378" spans="2:11" ht="12.75" customHeight="1" x14ac:dyDescent="0.2">
      <c r="B378" s="11"/>
      <c r="C378" s="108"/>
      <c r="D378" s="11"/>
      <c r="E378" s="11"/>
      <c r="F378" s="11"/>
      <c r="G378" s="11"/>
      <c r="H378" s="11"/>
      <c r="I378" s="11"/>
      <c r="J378" s="11"/>
      <c r="K378" s="11"/>
    </row>
    <row r="379" spans="2:11" ht="12.75" customHeight="1" x14ac:dyDescent="0.2">
      <c r="B379" s="11"/>
      <c r="C379" s="108"/>
      <c r="D379" s="11"/>
      <c r="E379" s="11"/>
      <c r="F379" s="11"/>
      <c r="G379" s="11"/>
      <c r="H379" s="11"/>
      <c r="I379" s="11"/>
      <c r="J379" s="11"/>
      <c r="K379" s="11"/>
    </row>
    <row r="380" spans="2:11" ht="12.75" customHeight="1" x14ac:dyDescent="0.2">
      <c r="B380" s="11"/>
      <c r="C380" s="108"/>
      <c r="D380" s="11"/>
      <c r="E380" s="11"/>
      <c r="F380" s="11"/>
      <c r="G380" s="11"/>
      <c r="H380" s="11"/>
      <c r="I380" s="11"/>
      <c r="J380" s="11"/>
      <c r="K380" s="11"/>
    </row>
    <row r="381" spans="2:11" ht="12.75" customHeight="1" x14ac:dyDescent="0.2">
      <c r="B381" s="11"/>
      <c r="C381" s="108"/>
      <c r="D381" s="11"/>
      <c r="E381" s="11"/>
      <c r="F381" s="11"/>
      <c r="G381" s="11"/>
      <c r="H381" s="11"/>
      <c r="I381" s="11"/>
      <c r="J381" s="11"/>
      <c r="K381" s="11"/>
    </row>
    <row r="382" spans="2:11" ht="12.75" customHeight="1" x14ac:dyDescent="0.2">
      <c r="B382" s="11"/>
      <c r="C382" s="108"/>
      <c r="D382" s="11"/>
      <c r="E382" s="11"/>
      <c r="F382" s="11"/>
      <c r="G382" s="11"/>
      <c r="H382" s="11"/>
      <c r="I382" s="11"/>
      <c r="J382" s="11"/>
      <c r="K382" s="11"/>
    </row>
    <row r="383" spans="2:11" ht="12.75" customHeight="1" x14ac:dyDescent="0.2">
      <c r="B383" s="11"/>
      <c r="C383" s="108"/>
      <c r="D383" s="11"/>
      <c r="E383" s="11"/>
      <c r="F383" s="11"/>
      <c r="G383" s="11"/>
      <c r="H383" s="11"/>
      <c r="I383" s="11"/>
      <c r="J383" s="11"/>
      <c r="K383" s="11"/>
    </row>
    <row r="384" spans="2:11" ht="12.75" customHeight="1" x14ac:dyDescent="0.2">
      <c r="B384" s="11"/>
      <c r="C384" s="108"/>
      <c r="D384" s="11"/>
      <c r="E384" s="11"/>
      <c r="F384" s="11"/>
      <c r="G384" s="11"/>
      <c r="H384" s="11"/>
      <c r="I384" s="11"/>
      <c r="J384" s="11"/>
      <c r="K384" s="11"/>
    </row>
    <row r="385" spans="2:11" ht="12.75" customHeight="1" x14ac:dyDescent="0.2">
      <c r="B385" s="11"/>
      <c r="C385" s="108"/>
      <c r="D385" s="11"/>
      <c r="E385" s="11"/>
      <c r="F385" s="11"/>
      <c r="G385" s="11"/>
      <c r="H385" s="11"/>
      <c r="I385" s="11"/>
      <c r="J385" s="11"/>
      <c r="K385" s="11"/>
    </row>
    <row r="386" spans="2:11" ht="12.75" customHeight="1" x14ac:dyDescent="0.2">
      <c r="B386" s="11"/>
      <c r="C386" s="108"/>
      <c r="D386" s="11"/>
      <c r="E386" s="11"/>
      <c r="F386" s="11"/>
      <c r="G386" s="11"/>
      <c r="H386" s="11"/>
      <c r="I386" s="11"/>
      <c r="J386" s="11"/>
      <c r="K386" s="11"/>
    </row>
    <row r="387" spans="2:11" ht="12.75" customHeight="1" x14ac:dyDescent="0.2">
      <c r="B387" s="11"/>
      <c r="C387" s="108"/>
      <c r="D387" s="11"/>
      <c r="E387" s="11"/>
      <c r="F387" s="11"/>
      <c r="G387" s="11"/>
      <c r="H387" s="11"/>
      <c r="I387" s="11"/>
      <c r="J387" s="11"/>
      <c r="K387" s="11"/>
    </row>
    <row r="388" spans="2:11" ht="12.75" customHeight="1" x14ac:dyDescent="0.2">
      <c r="B388" s="11"/>
      <c r="C388" s="108"/>
      <c r="D388" s="11"/>
      <c r="E388" s="11"/>
      <c r="F388" s="11"/>
      <c r="G388" s="11"/>
      <c r="H388" s="11"/>
      <c r="I388" s="11"/>
      <c r="J388" s="11"/>
      <c r="K388" s="11"/>
    </row>
    <row r="389" spans="2:11" ht="12.75" customHeight="1" x14ac:dyDescent="0.2">
      <c r="B389" s="11"/>
      <c r="C389" s="108"/>
      <c r="D389" s="11"/>
      <c r="E389" s="11"/>
      <c r="F389" s="11"/>
      <c r="G389" s="11"/>
      <c r="H389" s="11"/>
      <c r="I389" s="11"/>
      <c r="J389" s="11"/>
      <c r="K389" s="11"/>
    </row>
    <row r="390" spans="2:11" ht="12.75" customHeight="1" x14ac:dyDescent="0.2">
      <c r="B390" s="11"/>
      <c r="C390" s="108"/>
      <c r="D390" s="11"/>
      <c r="E390" s="11"/>
      <c r="F390" s="11"/>
      <c r="G390" s="11"/>
      <c r="H390" s="11"/>
      <c r="I390" s="11"/>
      <c r="J390" s="11"/>
      <c r="K390" s="11"/>
    </row>
    <row r="391" spans="2:11" ht="12.75" customHeight="1" x14ac:dyDescent="0.2">
      <c r="B391" s="11"/>
      <c r="C391" s="108"/>
      <c r="D391" s="11"/>
      <c r="E391" s="11"/>
      <c r="F391" s="11"/>
      <c r="G391" s="11"/>
      <c r="H391" s="11"/>
      <c r="I391" s="11"/>
      <c r="J391" s="11"/>
      <c r="K391" s="11"/>
    </row>
    <row r="392" spans="2:11" ht="12.75" customHeight="1" x14ac:dyDescent="0.2">
      <c r="B392" s="11"/>
      <c r="C392" s="108"/>
      <c r="D392" s="11"/>
      <c r="E392" s="11"/>
      <c r="F392" s="11"/>
      <c r="G392" s="11"/>
      <c r="H392" s="11"/>
      <c r="I392" s="11"/>
      <c r="J392" s="11"/>
      <c r="K392" s="11"/>
    </row>
    <row r="393" spans="2:11" ht="12.75" customHeight="1" x14ac:dyDescent="0.2">
      <c r="B393" s="11"/>
      <c r="C393" s="108"/>
      <c r="D393" s="11"/>
      <c r="E393" s="11"/>
      <c r="F393" s="11"/>
      <c r="G393" s="11"/>
      <c r="H393" s="11"/>
      <c r="I393" s="11"/>
      <c r="J393" s="11"/>
      <c r="K393" s="11"/>
    </row>
    <row r="394" spans="2:11" ht="12.75" customHeight="1" x14ac:dyDescent="0.2">
      <c r="B394" s="11"/>
      <c r="C394" s="108"/>
      <c r="D394" s="11"/>
      <c r="E394" s="11"/>
      <c r="F394" s="11"/>
      <c r="G394" s="11"/>
      <c r="H394" s="11"/>
      <c r="I394" s="11"/>
      <c r="J394" s="11"/>
      <c r="K394" s="11"/>
    </row>
    <row r="395" spans="2:11" ht="12.75" customHeight="1" x14ac:dyDescent="0.2">
      <c r="B395" s="11"/>
      <c r="C395" s="108"/>
      <c r="D395" s="11"/>
      <c r="E395" s="11"/>
      <c r="F395" s="11"/>
      <c r="G395" s="11"/>
      <c r="H395" s="11"/>
      <c r="I395" s="11"/>
      <c r="J395" s="11"/>
      <c r="K395" s="11"/>
    </row>
    <row r="396" spans="2:11" ht="12.75" customHeight="1" x14ac:dyDescent="0.2">
      <c r="B396" s="11"/>
      <c r="C396" s="108"/>
      <c r="D396" s="11"/>
      <c r="E396" s="11"/>
      <c r="F396" s="11"/>
      <c r="G396" s="11"/>
      <c r="H396" s="11"/>
      <c r="I396" s="11"/>
      <c r="J396" s="11"/>
      <c r="K396" s="11"/>
    </row>
    <row r="397" spans="2:11" ht="12.75" customHeight="1" x14ac:dyDescent="0.2">
      <c r="B397" s="11"/>
      <c r="C397" s="108"/>
      <c r="D397" s="11"/>
      <c r="E397" s="11"/>
      <c r="F397" s="11"/>
      <c r="G397" s="11"/>
      <c r="H397" s="11"/>
      <c r="I397" s="11"/>
      <c r="J397" s="11"/>
      <c r="K397" s="11"/>
    </row>
    <row r="398" spans="2:11" ht="12.75" customHeight="1" x14ac:dyDescent="0.2">
      <c r="B398" s="11"/>
      <c r="C398" s="108"/>
      <c r="D398" s="11"/>
      <c r="E398" s="11"/>
      <c r="F398" s="11"/>
      <c r="G398" s="11"/>
      <c r="H398" s="11"/>
      <c r="I398" s="11"/>
      <c r="J398" s="11"/>
      <c r="K398" s="11"/>
    </row>
    <row r="399" spans="2:11" ht="12.75" customHeight="1" x14ac:dyDescent="0.2">
      <c r="B399" s="11"/>
      <c r="C399" s="108"/>
      <c r="D399" s="11"/>
      <c r="E399" s="11"/>
      <c r="F399" s="11"/>
      <c r="G399" s="11"/>
      <c r="H399" s="11"/>
      <c r="I399" s="11"/>
      <c r="J399" s="11"/>
      <c r="K399" s="11"/>
    </row>
    <row r="400" spans="2:11" ht="12.75" customHeight="1" x14ac:dyDescent="0.2">
      <c r="B400" s="11"/>
      <c r="C400" s="108"/>
      <c r="D400" s="11"/>
      <c r="E400" s="11"/>
      <c r="F400" s="11"/>
      <c r="G400" s="11"/>
      <c r="H400" s="11"/>
      <c r="I400" s="11"/>
      <c r="J400" s="11"/>
      <c r="K400" s="11"/>
    </row>
    <row r="401" spans="2:11" ht="12.75" customHeight="1" x14ac:dyDescent="0.2">
      <c r="B401" s="11"/>
      <c r="C401" s="108"/>
      <c r="D401" s="11"/>
      <c r="E401" s="11"/>
      <c r="F401" s="11"/>
      <c r="G401" s="11"/>
      <c r="H401" s="11"/>
      <c r="I401" s="11"/>
      <c r="J401" s="11"/>
      <c r="K401" s="11"/>
    </row>
    <row r="402" spans="2:11" ht="12.75" customHeight="1" x14ac:dyDescent="0.2">
      <c r="B402" s="11"/>
      <c r="C402" s="108"/>
      <c r="D402" s="11"/>
      <c r="E402" s="11"/>
      <c r="F402" s="11"/>
      <c r="G402" s="11"/>
      <c r="H402" s="11"/>
      <c r="I402" s="11"/>
      <c r="J402" s="11"/>
      <c r="K402" s="11"/>
    </row>
    <row r="403" spans="2:11" ht="12.75" customHeight="1" x14ac:dyDescent="0.2">
      <c r="B403" s="11"/>
      <c r="C403" s="108"/>
      <c r="D403" s="11"/>
      <c r="E403" s="11"/>
      <c r="F403" s="11"/>
      <c r="G403" s="11"/>
      <c r="H403" s="11"/>
      <c r="I403" s="11"/>
      <c r="J403" s="11"/>
      <c r="K403" s="11"/>
    </row>
    <row r="404" spans="2:11" ht="12.75" customHeight="1" x14ac:dyDescent="0.2">
      <c r="B404" s="11"/>
      <c r="C404" s="108"/>
      <c r="D404" s="11"/>
      <c r="E404" s="11"/>
      <c r="F404" s="11"/>
      <c r="G404" s="11"/>
      <c r="H404" s="11"/>
      <c r="I404" s="11"/>
      <c r="J404" s="11"/>
      <c r="K404" s="11"/>
    </row>
    <row r="405" spans="2:11" ht="12.75" customHeight="1" x14ac:dyDescent="0.2">
      <c r="B405" s="11"/>
      <c r="C405" s="108"/>
      <c r="D405" s="11"/>
      <c r="E405" s="11"/>
      <c r="F405" s="11"/>
      <c r="G405" s="11"/>
      <c r="H405" s="11"/>
      <c r="I405" s="11"/>
      <c r="J405" s="11"/>
      <c r="K405" s="11"/>
    </row>
    <row r="406" spans="2:11" ht="12.75" customHeight="1" x14ac:dyDescent="0.2">
      <c r="B406" s="11"/>
      <c r="C406" s="108"/>
      <c r="D406" s="11"/>
      <c r="E406" s="11"/>
      <c r="F406" s="11"/>
      <c r="G406" s="11"/>
      <c r="H406" s="11"/>
      <c r="I406" s="11"/>
      <c r="J406" s="11"/>
      <c r="K406" s="11"/>
    </row>
    <row r="407" spans="2:11" ht="12.75" customHeight="1" x14ac:dyDescent="0.2">
      <c r="B407" s="11"/>
      <c r="C407" s="108"/>
      <c r="D407" s="11"/>
      <c r="E407" s="11"/>
      <c r="F407" s="11"/>
      <c r="G407" s="11"/>
      <c r="H407" s="11"/>
      <c r="I407" s="11"/>
      <c r="J407" s="11"/>
      <c r="K407" s="11"/>
    </row>
    <row r="408" spans="2:11" ht="12.75" customHeight="1" x14ac:dyDescent="0.2">
      <c r="B408" s="11"/>
      <c r="C408" s="108"/>
      <c r="D408" s="11"/>
      <c r="E408" s="11"/>
      <c r="F408" s="11"/>
      <c r="G408" s="11"/>
      <c r="H408" s="11"/>
      <c r="I408" s="11"/>
      <c r="J408" s="11"/>
      <c r="K408" s="11"/>
    </row>
    <row r="409" spans="2:11" ht="12.75" customHeight="1" x14ac:dyDescent="0.2">
      <c r="B409" s="11"/>
      <c r="C409" s="108"/>
      <c r="D409" s="11"/>
      <c r="E409" s="11"/>
      <c r="F409" s="11"/>
      <c r="G409" s="11"/>
      <c r="H409" s="11"/>
      <c r="I409" s="11"/>
      <c r="J409" s="11"/>
      <c r="K409" s="11"/>
    </row>
    <row r="410" spans="2:11" ht="12.75" customHeight="1" x14ac:dyDescent="0.2">
      <c r="B410" s="11"/>
      <c r="C410" s="108"/>
      <c r="D410" s="11"/>
      <c r="E410" s="11"/>
      <c r="F410" s="11"/>
      <c r="G410" s="11"/>
      <c r="H410" s="11"/>
      <c r="I410" s="11"/>
      <c r="J410" s="11"/>
      <c r="K410" s="11"/>
    </row>
    <row r="411" spans="2:11" ht="12.75" customHeight="1" x14ac:dyDescent="0.2">
      <c r="B411" s="11"/>
      <c r="C411" s="108"/>
      <c r="D411" s="11"/>
      <c r="E411" s="11"/>
      <c r="F411" s="11"/>
      <c r="G411" s="11"/>
      <c r="H411" s="11"/>
      <c r="I411" s="11"/>
      <c r="J411" s="11"/>
      <c r="K411" s="11"/>
    </row>
    <row r="412" spans="2:11" ht="12.75" customHeight="1" x14ac:dyDescent="0.2">
      <c r="B412" s="11"/>
      <c r="C412" s="108"/>
      <c r="D412" s="11"/>
      <c r="E412" s="11"/>
      <c r="F412" s="11"/>
      <c r="G412" s="11"/>
      <c r="H412" s="11"/>
      <c r="I412" s="11"/>
      <c r="J412" s="11"/>
      <c r="K412" s="11"/>
    </row>
    <row r="413" spans="2:11" ht="12.75" customHeight="1" x14ac:dyDescent="0.2">
      <c r="B413" s="11"/>
      <c r="C413" s="108"/>
      <c r="D413" s="11"/>
      <c r="E413" s="11"/>
      <c r="F413" s="11"/>
      <c r="G413" s="11"/>
      <c r="H413" s="11"/>
      <c r="I413" s="11"/>
      <c r="J413" s="11"/>
      <c r="K413" s="11"/>
    </row>
    <row r="414" spans="2:11" ht="12.75" customHeight="1" x14ac:dyDescent="0.2">
      <c r="B414" s="11"/>
      <c r="C414" s="108"/>
      <c r="D414" s="11"/>
      <c r="E414" s="11"/>
      <c r="F414" s="11"/>
      <c r="G414" s="11"/>
      <c r="H414" s="11"/>
      <c r="I414" s="11"/>
      <c r="J414" s="11"/>
      <c r="K414" s="11"/>
    </row>
    <row r="415" spans="2:11" ht="12.75" customHeight="1" x14ac:dyDescent="0.2">
      <c r="B415" s="11"/>
      <c r="C415" s="108"/>
      <c r="D415" s="11"/>
      <c r="E415" s="11"/>
      <c r="F415" s="11"/>
      <c r="G415" s="11"/>
      <c r="H415" s="11"/>
      <c r="I415" s="11"/>
      <c r="J415" s="11"/>
      <c r="K415" s="11"/>
    </row>
    <row r="416" spans="2:11" ht="12.75" customHeight="1" x14ac:dyDescent="0.2">
      <c r="B416" s="11"/>
      <c r="C416" s="108"/>
      <c r="D416" s="11"/>
      <c r="E416" s="11"/>
      <c r="F416" s="11"/>
      <c r="G416" s="11"/>
      <c r="H416" s="11"/>
      <c r="I416" s="11"/>
      <c r="J416" s="11"/>
      <c r="K416" s="11"/>
    </row>
    <row r="417" spans="2:11" ht="12.75" customHeight="1" x14ac:dyDescent="0.2">
      <c r="B417" s="11"/>
      <c r="C417" s="108"/>
      <c r="D417" s="11"/>
      <c r="E417" s="11"/>
      <c r="F417" s="11"/>
      <c r="G417" s="11"/>
      <c r="H417" s="11"/>
      <c r="I417" s="11"/>
      <c r="J417" s="11"/>
      <c r="K417" s="11"/>
    </row>
    <row r="418" spans="2:11" ht="12.75" customHeight="1" x14ac:dyDescent="0.2">
      <c r="B418" s="11"/>
      <c r="C418" s="108"/>
      <c r="D418" s="11"/>
      <c r="E418" s="11"/>
      <c r="F418" s="11"/>
      <c r="G418" s="11"/>
      <c r="H418" s="11"/>
      <c r="I418" s="11"/>
      <c r="J418" s="11"/>
      <c r="K418" s="11"/>
    </row>
    <row r="419" spans="2:11" ht="12.75" customHeight="1" x14ac:dyDescent="0.2">
      <c r="B419" s="11"/>
      <c r="C419" s="108"/>
      <c r="D419" s="11"/>
      <c r="E419" s="11"/>
      <c r="F419" s="11"/>
      <c r="G419" s="11"/>
      <c r="H419" s="11"/>
      <c r="I419" s="11"/>
      <c r="J419" s="11"/>
      <c r="K419" s="11"/>
    </row>
    <row r="420" spans="2:11" ht="12.75" customHeight="1" x14ac:dyDescent="0.2">
      <c r="B420" s="11"/>
      <c r="C420" s="108"/>
      <c r="D420" s="11"/>
      <c r="E420" s="11"/>
      <c r="F420" s="11"/>
      <c r="G420" s="11"/>
      <c r="H420" s="11"/>
      <c r="I420" s="11"/>
      <c r="J420" s="11"/>
      <c r="K420" s="11"/>
    </row>
    <row r="421" spans="2:11" ht="12.75" customHeight="1" x14ac:dyDescent="0.2">
      <c r="B421" s="11"/>
      <c r="C421" s="108"/>
      <c r="D421" s="11"/>
      <c r="E421" s="11"/>
      <c r="F421" s="11"/>
      <c r="G421" s="11"/>
      <c r="H421" s="11"/>
      <c r="I421" s="11"/>
      <c r="J421" s="11"/>
      <c r="K421" s="11"/>
    </row>
    <row r="422" spans="2:11" ht="12.75" customHeight="1" x14ac:dyDescent="0.2">
      <c r="B422" s="11"/>
      <c r="C422" s="108"/>
      <c r="D422" s="11"/>
      <c r="E422" s="11"/>
      <c r="F422" s="11"/>
      <c r="G422" s="11"/>
      <c r="H422" s="11"/>
      <c r="I422" s="11"/>
      <c r="J422" s="11"/>
      <c r="K422" s="11"/>
    </row>
    <row r="423" spans="2:11" ht="12.75" customHeight="1" x14ac:dyDescent="0.2">
      <c r="B423" s="11"/>
      <c r="C423" s="108"/>
      <c r="D423" s="11"/>
      <c r="E423" s="11"/>
      <c r="F423" s="11"/>
      <c r="G423" s="11"/>
      <c r="H423" s="11"/>
      <c r="I423" s="11"/>
      <c r="J423" s="11"/>
      <c r="K423" s="11"/>
    </row>
    <row r="424" spans="2:11" ht="12.75" customHeight="1" x14ac:dyDescent="0.2">
      <c r="B424" s="11"/>
      <c r="C424" s="108"/>
      <c r="D424" s="11"/>
      <c r="E424" s="11"/>
      <c r="F424" s="11"/>
      <c r="G424" s="11"/>
      <c r="H424" s="11"/>
      <c r="I424" s="11"/>
      <c r="J424" s="11"/>
      <c r="K424" s="11"/>
    </row>
    <row r="425" spans="2:11" ht="12.75" customHeight="1" x14ac:dyDescent="0.2">
      <c r="B425" s="11"/>
      <c r="C425" s="108"/>
      <c r="D425" s="11"/>
      <c r="E425" s="11"/>
      <c r="F425" s="11"/>
      <c r="G425" s="11"/>
      <c r="H425" s="11"/>
      <c r="I425" s="11"/>
      <c r="J425" s="11"/>
      <c r="K425" s="11"/>
    </row>
    <row r="426" spans="2:11" ht="12.75" customHeight="1" x14ac:dyDescent="0.2">
      <c r="B426" s="11"/>
      <c r="C426" s="108"/>
      <c r="D426" s="11"/>
      <c r="E426" s="11"/>
      <c r="F426" s="11"/>
      <c r="G426" s="11"/>
      <c r="H426" s="11"/>
      <c r="I426" s="11"/>
      <c r="J426" s="11"/>
      <c r="K426" s="11"/>
    </row>
    <row r="427" spans="2:11" ht="12.75" customHeight="1" x14ac:dyDescent="0.2">
      <c r="B427" s="11"/>
      <c r="C427" s="108"/>
      <c r="D427" s="11"/>
      <c r="E427" s="11"/>
      <c r="F427" s="11"/>
      <c r="G427" s="11"/>
      <c r="H427" s="11"/>
      <c r="I427" s="11"/>
      <c r="J427" s="11"/>
      <c r="K427" s="11"/>
    </row>
    <row r="428" spans="2:11" ht="12.75" customHeight="1" x14ac:dyDescent="0.2">
      <c r="B428" s="11"/>
      <c r="C428" s="108"/>
      <c r="D428" s="11"/>
      <c r="E428" s="11"/>
      <c r="F428" s="11"/>
      <c r="G428" s="11"/>
      <c r="H428" s="11"/>
      <c r="I428" s="11"/>
      <c r="J428" s="11"/>
      <c r="K428" s="11"/>
    </row>
    <row r="429" spans="2:11" ht="12.75" customHeight="1" x14ac:dyDescent="0.2">
      <c r="B429" s="11"/>
      <c r="C429" s="108"/>
      <c r="D429" s="11"/>
      <c r="E429" s="11"/>
      <c r="F429" s="11"/>
      <c r="G429" s="11"/>
      <c r="H429" s="11"/>
      <c r="I429" s="11"/>
      <c r="J429" s="11"/>
      <c r="K429" s="11"/>
    </row>
    <row r="430" spans="2:11" ht="12.75" customHeight="1" x14ac:dyDescent="0.2">
      <c r="B430" s="11"/>
      <c r="C430" s="108"/>
      <c r="D430" s="11"/>
      <c r="E430" s="11"/>
      <c r="F430" s="11"/>
      <c r="G430" s="11"/>
      <c r="H430" s="11"/>
      <c r="I430" s="11"/>
      <c r="J430" s="11"/>
      <c r="K430" s="11"/>
    </row>
    <row r="431" spans="2:11" ht="12.75" customHeight="1" x14ac:dyDescent="0.2">
      <c r="B431" s="11"/>
      <c r="C431" s="108"/>
      <c r="D431" s="11"/>
      <c r="E431" s="11"/>
      <c r="F431" s="11"/>
      <c r="G431" s="11"/>
      <c r="H431" s="11"/>
      <c r="I431" s="11"/>
      <c r="J431" s="11"/>
      <c r="K431" s="11"/>
    </row>
    <row r="432" spans="2:11" ht="12.75" customHeight="1" x14ac:dyDescent="0.2">
      <c r="B432" s="11"/>
      <c r="C432" s="108"/>
      <c r="D432" s="11"/>
      <c r="E432" s="11"/>
      <c r="F432" s="11"/>
      <c r="G432" s="11"/>
      <c r="H432" s="11"/>
      <c r="I432" s="11"/>
      <c r="J432" s="11"/>
      <c r="K432" s="11"/>
    </row>
    <row r="433" spans="2:11" ht="12.75" customHeight="1" x14ac:dyDescent="0.2">
      <c r="B433" s="11"/>
      <c r="C433" s="108"/>
      <c r="D433" s="11"/>
      <c r="E433" s="11"/>
      <c r="F433" s="11"/>
      <c r="G433" s="11"/>
      <c r="H433" s="11"/>
      <c r="I433" s="11"/>
      <c r="J433" s="11"/>
      <c r="K433" s="11"/>
    </row>
    <row r="434" spans="2:11" ht="12.75" customHeight="1" x14ac:dyDescent="0.2">
      <c r="B434" s="11"/>
      <c r="C434" s="108"/>
      <c r="D434" s="11"/>
      <c r="E434" s="11"/>
      <c r="F434" s="11"/>
      <c r="G434" s="11"/>
      <c r="H434" s="11"/>
      <c r="I434" s="11"/>
      <c r="J434" s="11"/>
      <c r="K434" s="11"/>
    </row>
    <row r="435" spans="2:11" ht="12.75" customHeight="1" x14ac:dyDescent="0.2">
      <c r="B435" s="11"/>
      <c r="C435" s="108"/>
      <c r="D435" s="11"/>
      <c r="E435" s="11"/>
      <c r="F435" s="11"/>
      <c r="G435" s="11"/>
      <c r="H435" s="11"/>
      <c r="I435" s="11"/>
      <c r="J435" s="11"/>
      <c r="K435" s="11"/>
    </row>
    <row r="436" spans="2:11" ht="12.75" customHeight="1" x14ac:dyDescent="0.2">
      <c r="B436" s="11"/>
      <c r="C436" s="108"/>
      <c r="D436" s="11"/>
      <c r="E436" s="11"/>
      <c r="F436" s="11"/>
      <c r="G436" s="11"/>
      <c r="H436" s="11"/>
      <c r="I436" s="11"/>
      <c r="J436" s="11"/>
      <c r="K436" s="11"/>
    </row>
    <row r="437" spans="2:11" ht="12.75" customHeight="1" x14ac:dyDescent="0.2">
      <c r="B437" s="11"/>
      <c r="C437" s="108"/>
      <c r="D437" s="11"/>
      <c r="E437" s="11"/>
      <c r="F437" s="11"/>
      <c r="G437" s="11"/>
      <c r="H437" s="11"/>
      <c r="I437" s="11"/>
      <c r="J437" s="11"/>
      <c r="K437" s="11"/>
    </row>
    <row r="438" spans="2:11" ht="12.75" customHeight="1" x14ac:dyDescent="0.2">
      <c r="B438" s="11"/>
      <c r="C438" s="108"/>
      <c r="D438" s="11"/>
      <c r="E438" s="11"/>
      <c r="F438" s="11"/>
      <c r="G438" s="11"/>
      <c r="H438" s="11"/>
      <c r="I438" s="11"/>
      <c r="J438" s="11"/>
      <c r="K438" s="11"/>
    </row>
    <row r="439" spans="2:11" ht="12.75" customHeight="1" x14ac:dyDescent="0.2">
      <c r="B439" s="11"/>
      <c r="C439" s="108"/>
      <c r="D439" s="11"/>
      <c r="E439" s="11"/>
      <c r="F439" s="11"/>
      <c r="G439" s="11"/>
      <c r="H439" s="11"/>
      <c r="I439" s="11"/>
      <c r="J439" s="11"/>
      <c r="K439" s="11"/>
    </row>
    <row r="440" spans="2:11" ht="12.75" customHeight="1" x14ac:dyDescent="0.2">
      <c r="B440" s="11"/>
      <c r="C440" s="108"/>
      <c r="D440" s="11"/>
      <c r="E440" s="11"/>
      <c r="F440" s="11"/>
      <c r="G440" s="11"/>
      <c r="H440" s="11"/>
      <c r="I440" s="11"/>
      <c r="J440" s="11"/>
      <c r="K440" s="11"/>
    </row>
    <row r="441" spans="2:11" ht="12.75" customHeight="1" x14ac:dyDescent="0.2">
      <c r="B441" s="11"/>
      <c r="C441" s="108"/>
      <c r="D441" s="11"/>
      <c r="E441" s="11"/>
      <c r="F441" s="11"/>
      <c r="G441" s="11"/>
      <c r="H441" s="11"/>
      <c r="I441" s="11"/>
      <c r="J441" s="11"/>
      <c r="K441" s="11"/>
    </row>
    <row r="442" spans="2:11" ht="12.75" customHeight="1" x14ac:dyDescent="0.2">
      <c r="B442" s="11"/>
      <c r="C442" s="108"/>
      <c r="D442" s="11"/>
      <c r="E442" s="11"/>
      <c r="F442" s="11"/>
      <c r="G442" s="11"/>
      <c r="H442" s="11"/>
      <c r="I442" s="11"/>
      <c r="J442" s="11"/>
      <c r="K442" s="11"/>
    </row>
    <row r="443" spans="2:11" ht="12.75" customHeight="1" x14ac:dyDescent="0.2">
      <c r="B443" s="11"/>
      <c r="C443" s="108"/>
      <c r="D443" s="11"/>
      <c r="E443" s="11"/>
      <c r="F443" s="11"/>
      <c r="G443" s="11"/>
      <c r="H443" s="11"/>
      <c r="I443" s="11"/>
      <c r="J443" s="11"/>
      <c r="K443" s="11"/>
    </row>
    <row r="444" spans="2:11" ht="12.75" customHeight="1" x14ac:dyDescent="0.2">
      <c r="B444" s="11"/>
      <c r="C444" s="108"/>
      <c r="D444" s="11"/>
      <c r="E444" s="11"/>
      <c r="F444" s="11"/>
      <c r="G444" s="11"/>
      <c r="H444" s="11"/>
      <c r="I444" s="11"/>
      <c r="J444" s="11"/>
      <c r="K444" s="11"/>
    </row>
    <row r="445" spans="2:11" ht="12.75" customHeight="1" x14ac:dyDescent="0.2">
      <c r="B445" s="11"/>
      <c r="C445" s="108"/>
      <c r="D445" s="11"/>
      <c r="E445" s="11"/>
      <c r="F445" s="11"/>
      <c r="G445" s="11"/>
      <c r="H445" s="11"/>
      <c r="I445" s="11"/>
      <c r="J445" s="11"/>
      <c r="K445" s="11"/>
    </row>
    <row r="446" spans="2:11" ht="12.75" customHeight="1" x14ac:dyDescent="0.2">
      <c r="B446" s="11"/>
      <c r="C446" s="108"/>
      <c r="D446" s="11"/>
      <c r="E446" s="11"/>
      <c r="F446" s="11"/>
      <c r="G446" s="11"/>
      <c r="H446" s="11"/>
      <c r="I446" s="11"/>
      <c r="J446" s="11"/>
      <c r="K446" s="11"/>
    </row>
    <row r="447" spans="2:11" ht="12.75" customHeight="1" x14ac:dyDescent="0.2">
      <c r="B447" s="11"/>
      <c r="C447" s="108"/>
      <c r="D447" s="11"/>
      <c r="E447" s="11"/>
      <c r="F447" s="11"/>
      <c r="G447" s="11"/>
      <c r="H447" s="11"/>
      <c r="I447" s="11"/>
      <c r="J447" s="11"/>
      <c r="K447" s="11"/>
    </row>
    <row r="448" spans="2:11" ht="12.75" customHeight="1" x14ac:dyDescent="0.2">
      <c r="B448" s="11"/>
      <c r="C448" s="108"/>
      <c r="D448" s="11"/>
      <c r="E448" s="11"/>
      <c r="F448" s="11"/>
      <c r="G448" s="11"/>
      <c r="H448" s="11"/>
      <c r="I448" s="11"/>
      <c r="J448" s="11"/>
      <c r="K448" s="11"/>
    </row>
    <row r="449" spans="2:11" ht="12.75" customHeight="1" x14ac:dyDescent="0.2">
      <c r="B449" s="11"/>
      <c r="C449" s="108"/>
      <c r="D449" s="11"/>
      <c r="E449" s="11"/>
      <c r="F449" s="11"/>
      <c r="G449" s="11"/>
      <c r="H449" s="11"/>
      <c r="I449" s="11"/>
      <c r="J449" s="11"/>
      <c r="K449" s="11"/>
    </row>
    <row r="450" spans="2:11" ht="12.75" customHeight="1" x14ac:dyDescent="0.2">
      <c r="B450" s="11"/>
      <c r="C450" s="108"/>
      <c r="D450" s="11"/>
      <c r="E450" s="11"/>
      <c r="F450" s="11"/>
      <c r="G450" s="11"/>
      <c r="H450" s="11"/>
      <c r="I450" s="11"/>
      <c r="J450" s="11"/>
      <c r="K450" s="11"/>
    </row>
    <row r="451" spans="2:11" ht="12.75" customHeight="1" x14ac:dyDescent="0.2">
      <c r="B451" s="11"/>
      <c r="C451" s="108"/>
      <c r="D451" s="11"/>
      <c r="E451" s="11"/>
      <c r="F451" s="11"/>
      <c r="G451" s="11"/>
      <c r="H451" s="11"/>
      <c r="I451" s="11"/>
      <c r="J451" s="11"/>
      <c r="K451" s="11"/>
    </row>
    <row r="452" spans="2:11" ht="12.75" customHeight="1" x14ac:dyDescent="0.2">
      <c r="B452" s="11"/>
      <c r="C452" s="108"/>
      <c r="D452" s="11"/>
      <c r="E452" s="11"/>
      <c r="F452" s="11"/>
      <c r="G452" s="11"/>
      <c r="H452" s="11"/>
      <c r="I452" s="11"/>
      <c r="J452" s="11"/>
      <c r="K452" s="11"/>
    </row>
    <row r="453" spans="2:11" ht="12.75" customHeight="1" x14ac:dyDescent="0.2">
      <c r="B453" s="11"/>
      <c r="C453" s="108"/>
      <c r="D453" s="11"/>
      <c r="E453" s="11"/>
      <c r="F453" s="11"/>
      <c r="G453" s="11"/>
      <c r="H453" s="11"/>
      <c r="I453" s="11"/>
      <c r="J453" s="11"/>
      <c r="K453" s="11"/>
    </row>
    <row r="454" spans="2:11" ht="12.75" customHeight="1" x14ac:dyDescent="0.2">
      <c r="B454" s="11"/>
      <c r="C454" s="108"/>
      <c r="D454" s="11"/>
      <c r="E454" s="11"/>
      <c r="F454" s="11"/>
      <c r="G454" s="11"/>
      <c r="H454" s="11"/>
      <c r="I454" s="11"/>
      <c r="J454" s="11"/>
      <c r="K454" s="11"/>
    </row>
    <row r="455" spans="2:11" ht="12.75" customHeight="1" x14ac:dyDescent="0.2">
      <c r="B455" s="11"/>
      <c r="C455" s="108"/>
      <c r="D455" s="11"/>
      <c r="E455" s="11"/>
      <c r="F455" s="11"/>
      <c r="G455" s="11"/>
      <c r="H455" s="11"/>
      <c r="I455" s="11"/>
      <c r="J455" s="11"/>
      <c r="K455" s="11"/>
    </row>
    <row r="456" spans="2:11" ht="12.75" customHeight="1" x14ac:dyDescent="0.2">
      <c r="B456" s="11"/>
      <c r="C456" s="108"/>
      <c r="D456" s="11"/>
      <c r="E456" s="11"/>
      <c r="F456" s="11"/>
      <c r="G456" s="11"/>
      <c r="H456" s="11"/>
      <c r="I456" s="11"/>
      <c r="J456" s="11"/>
      <c r="K456" s="11"/>
    </row>
    <row r="457" spans="2:11" ht="12.75" customHeight="1" x14ac:dyDescent="0.2">
      <c r="B457" s="11"/>
      <c r="C457" s="108"/>
      <c r="D457" s="11"/>
      <c r="E457" s="11"/>
      <c r="F457" s="11"/>
      <c r="G457" s="11"/>
      <c r="H457" s="11"/>
      <c r="I457" s="11"/>
      <c r="J457" s="11"/>
      <c r="K457" s="11"/>
    </row>
    <row r="458" spans="2:11" ht="12.75" customHeight="1" x14ac:dyDescent="0.2">
      <c r="B458" s="11"/>
      <c r="C458" s="108"/>
      <c r="D458" s="11"/>
      <c r="E458" s="11"/>
      <c r="F458" s="11"/>
      <c r="G458" s="11"/>
      <c r="H458" s="11"/>
      <c r="I458" s="11"/>
      <c r="J458" s="11"/>
      <c r="K458" s="11"/>
    </row>
    <row r="459" spans="2:11" ht="12.75" customHeight="1" x14ac:dyDescent="0.2">
      <c r="B459" s="11"/>
      <c r="C459" s="108"/>
      <c r="D459" s="11"/>
      <c r="E459" s="11"/>
      <c r="F459" s="11"/>
      <c r="G459" s="11"/>
      <c r="H459" s="11"/>
      <c r="I459" s="11"/>
      <c r="J459" s="11"/>
      <c r="K459" s="11"/>
    </row>
    <row r="460" spans="2:11" ht="12.75" customHeight="1" x14ac:dyDescent="0.2">
      <c r="B460" s="11"/>
      <c r="C460" s="108"/>
      <c r="D460" s="11"/>
      <c r="E460" s="11"/>
      <c r="F460" s="11"/>
      <c r="G460" s="11"/>
      <c r="H460" s="11"/>
      <c r="I460" s="11"/>
      <c r="J460" s="11"/>
      <c r="K460" s="11"/>
    </row>
    <row r="461" spans="2:11" ht="12.75" customHeight="1" x14ac:dyDescent="0.2">
      <c r="B461" s="11"/>
      <c r="C461" s="108"/>
      <c r="D461" s="11"/>
      <c r="E461" s="11"/>
      <c r="F461" s="11"/>
      <c r="G461" s="11"/>
      <c r="H461" s="11"/>
      <c r="I461" s="11"/>
      <c r="J461" s="11"/>
      <c r="K461" s="11"/>
    </row>
    <row r="462" spans="2:11" ht="12.75" customHeight="1" x14ac:dyDescent="0.2">
      <c r="B462" s="11"/>
      <c r="C462" s="108"/>
      <c r="D462" s="11"/>
      <c r="E462" s="11"/>
      <c r="F462" s="11"/>
      <c r="G462" s="11"/>
      <c r="H462" s="11"/>
      <c r="I462" s="11"/>
      <c r="J462" s="11"/>
      <c r="K462" s="11"/>
    </row>
    <row r="463" spans="2:11" ht="12.75" customHeight="1" x14ac:dyDescent="0.2">
      <c r="B463" s="11"/>
      <c r="C463" s="108"/>
      <c r="D463" s="11"/>
      <c r="E463" s="11"/>
      <c r="F463" s="11"/>
      <c r="G463" s="11"/>
      <c r="H463" s="11"/>
      <c r="I463" s="11"/>
      <c r="J463" s="11"/>
      <c r="K463" s="11"/>
    </row>
    <row r="464" spans="2:11" ht="12.75" customHeight="1" x14ac:dyDescent="0.2">
      <c r="B464" s="11"/>
      <c r="C464" s="108"/>
      <c r="D464" s="11"/>
      <c r="E464" s="11"/>
      <c r="F464" s="11"/>
      <c r="G464" s="11"/>
      <c r="H464" s="11"/>
      <c r="I464" s="11"/>
      <c r="J464" s="11"/>
      <c r="K464" s="11"/>
    </row>
    <row r="465" spans="2:11" ht="12.75" customHeight="1" x14ac:dyDescent="0.2">
      <c r="B465" s="11"/>
      <c r="C465" s="108"/>
      <c r="D465" s="11"/>
      <c r="E465" s="11"/>
      <c r="F465" s="11"/>
      <c r="G465" s="11"/>
      <c r="H465" s="11"/>
      <c r="I465" s="11"/>
      <c r="J465" s="11"/>
      <c r="K465" s="11"/>
    </row>
    <row r="466" spans="2:11" ht="12.75" customHeight="1" x14ac:dyDescent="0.2">
      <c r="B466" s="11"/>
      <c r="C466" s="108"/>
      <c r="D466" s="11"/>
      <c r="E466" s="11"/>
      <c r="F466" s="11"/>
      <c r="G466" s="11"/>
      <c r="H466" s="11"/>
      <c r="I466" s="11"/>
      <c r="J466" s="11"/>
      <c r="K466" s="11"/>
    </row>
    <row r="467" spans="2:11" ht="12.75" customHeight="1" x14ac:dyDescent="0.2">
      <c r="B467" s="11"/>
      <c r="C467" s="108"/>
      <c r="D467" s="11"/>
      <c r="E467" s="11"/>
      <c r="F467" s="11"/>
      <c r="G467" s="11"/>
      <c r="H467" s="11"/>
      <c r="I467" s="11"/>
      <c r="J467" s="11"/>
      <c r="K467" s="11"/>
    </row>
    <row r="468" spans="2:11" ht="12.75" customHeight="1" x14ac:dyDescent="0.2">
      <c r="B468" s="11"/>
      <c r="C468" s="108"/>
      <c r="D468" s="11"/>
      <c r="E468" s="11"/>
      <c r="F468" s="11"/>
      <c r="G468" s="11"/>
      <c r="H468" s="11"/>
      <c r="I468" s="11"/>
      <c r="J468" s="11"/>
      <c r="K468" s="11"/>
    </row>
    <row r="469" spans="2:11" ht="12.75" customHeight="1" x14ac:dyDescent="0.2">
      <c r="B469" s="11"/>
      <c r="C469" s="108"/>
      <c r="D469" s="11"/>
      <c r="E469" s="11"/>
      <c r="F469" s="11"/>
      <c r="G469" s="11"/>
      <c r="H469" s="11"/>
      <c r="I469" s="11"/>
      <c r="J469" s="11"/>
      <c r="K469" s="11"/>
    </row>
    <row r="470" spans="2:11" ht="12.75" customHeight="1" x14ac:dyDescent="0.2">
      <c r="B470" s="11"/>
      <c r="C470" s="108"/>
      <c r="D470" s="11"/>
      <c r="E470" s="11"/>
      <c r="F470" s="11"/>
      <c r="G470" s="11"/>
      <c r="H470" s="11"/>
      <c r="I470" s="11"/>
      <c r="J470" s="11"/>
      <c r="K470" s="11"/>
    </row>
    <row r="471" spans="2:11" ht="12.75" customHeight="1" x14ac:dyDescent="0.2">
      <c r="B471" s="11"/>
      <c r="C471" s="108"/>
      <c r="D471" s="11"/>
      <c r="E471" s="11"/>
      <c r="F471" s="11"/>
      <c r="G471" s="11"/>
      <c r="H471" s="11"/>
      <c r="I471" s="11"/>
      <c r="J471" s="11"/>
      <c r="K471" s="11"/>
    </row>
    <row r="472" spans="2:11" ht="12.75" customHeight="1" x14ac:dyDescent="0.2">
      <c r="B472" s="11"/>
      <c r="C472" s="108"/>
      <c r="D472" s="11"/>
      <c r="E472" s="11"/>
      <c r="F472" s="11"/>
      <c r="G472" s="11"/>
      <c r="H472" s="11"/>
      <c r="I472" s="11"/>
      <c r="J472" s="11"/>
      <c r="K472" s="11"/>
    </row>
    <row r="473" spans="2:11" ht="12.75" customHeight="1" x14ac:dyDescent="0.2">
      <c r="B473" s="11"/>
      <c r="C473" s="108"/>
      <c r="D473" s="11"/>
      <c r="E473" s="11"/>
      <c r="F473" s="11"/>
      <c r="G473" s="11"/>
      <c r="H473" s="11"/>
      <c r="I473" s="11"/>
      <c r="J473" s="11"/>
      <c r="K473" s="11"/>
    </row>
    <row r="474" spans="2:11" ht="12.75" customHeight="1" x14ac:dyDescent="0.2">
      <c r="B474" s="11"/>
      <c r="C474" s="108"/>
      <c r="D474" s="11"/>
      <c r="E474" s="11"/>
      <c r="F474" s="11"/>
      <c r="G474" s="11"/>
      <c r="H474" s="11"/>
      <c r="I474" s="11"/>
      <c r="J474" s="11"/>
      <c r="K474" s="11"/>
    </row>
    <row r="475" spans="2:11" ht="12.75" customHeight="1" x14ac:dyDescent="0.2">
      <c r="B475" s="11"/>
      <c r="C475" s="108"/>
      <c r="D475" s="11"/>
      <c r="E475" s="11"/>
      <c r="F475" s="11"/>
      <c r="G475" s="11"/>
      <c r="H475" s="11"/>
      <c r="I475" s="11"/>
      <c r="J475" s="11"/>
      <c r="K475" s="11"/>
    </row>
    <row r="476" spans="2:11" ht="12.75" customHeight="1" x14ac:dyDescent="0.2">
      <c r="B476" s="11"/>
      <c r="C476" s="108"/>
      <c r="D476" s="11"/>
      <c r="E476" s="11"/>
      <c r="F476" s="11"/>
      <c r="G476" s="11"/>
      <c r="H476" s="11"/>
      <c r="I476" s="11"/>
      <c r="J476" s="11"/>
      <c r="K476" s="11"/>
    </row>
    <row r="477" spans="2:11" ht="12.75" customHeight="1" x14ac:dyDescent="0.2">
      <c r="B477" s="11"/>
      <c r="C477" s="108"/>
      <c r="D477" s="11"/>
      <c r="E477" s="11"/>
      <c r="F477" s="11"/>
      <c r="G477" s="11"/>
      <c r="H477" s="11"/>
      <c r="I477" s="11"/>
      <c r="J477" s="11"/>
      <c r="K477" s="11"/>
    </row>
    <row r="478" spans="2:11" ht="12.75" customHeight="1" x14ac:dyDescent="0.2">
      <c r="B478" s="11"/>
      <c r="C478" s="108"/>
      <c r="D478" s="11"/>
      <c r="E478" s="11"/>
      <c r="F478" s="11"/>
      <c r="G478" s="11"/>
      <c r="H478" s="11"/>
      <c r="I478" s="11"/>
      <c r="J478" s="11"/>
      <c r="K478" s="11"/>
    </row>
    <row r="479" spans="2:11" ht="12.75" customHeight="1" x14ac:dyDescent="0.2">
      <c r="B479" s="11"/>
      <c r="C479" s="108"/>
      <c r="D479" s="11"/>
      <c r="E479" s="11"/>
      <c r="F479" s="11"/>
      <c r="G479" s="11"/>
      <c r="H479" s="11"/>
      <c r="I479" s="11"/>
      <c r="J479" s="11"/>
      <c r="K479" s="11"/>
    </row>
    <row r="480" spans="2:11" ht="12.75" customHeight="1" x14ac:dyDescent="0.2">
      <c r="B480" s="11"/>
      <c r="C480" s="108"/>
      <c r="D480" s="11"/>
      <c r="E480" s="11"/>
      <c r="F480" s="11"/>
      <c r="G480" s="11"/>
      <c r="H480" s="11"/>
      <c r="I480" s="11"/>
      <c r="J480" s="11"/>
      <c r="K480" s="11"/>
    </row>
    <row r="481" spans="2:11" ht="12.75" customHeight="1" x14ac:dyDescent="0.2">
      <c r="B481" s="11"/>
      <c r="C481" s="108"/>
      <c r="D481" s="11"/>
      <c r="E481" s="11"/>
      <c r="F481" s="11"/>
      <c r="G481" s="11"/>
      <c r="H481" s="11"/>
      <c r="I481" s="11"/>
      <c r="J481" s="11"/>
      <c r="K481" s="11"/>
    </row>
    <row r="482" spans="2:11" ht="12.75" customHeight="1" x14ac:dyDescent="0.2">
      <c r="B482" s="11"/>
      <c r="C482" s="108"/>
      <c r="D482" s="11"/>
      <c r="E482" s="11"/>
      <c r="F482" s="11"/>
      <c r="G482" s="11"/>
      <c r="H482" s="11"/>
      <c r="I482" s="11"/>
      <c r="J482" s="11"/>
      <c r="K482" s="11"/>
    </row>
    <row r="483" spans="2:11" ht="12.75" customHeight="1" x14ac:dyDescent="0.2">
      <c r="B483" s="11"/>
      <c r="C483" s="108"/>
      <c r="D483" s="11"/>
      <c r="E483" s="11"/>
      <c r="F483" s="11"/>
      <c r="G483" s="11"/>
      <c r="H483" s="11"/>
      <c r="I483" s="11"/>
      <c r="J483" s="11"/>
      <c r="K483" s="11"/>
    </row>
    <row r="484" spans="2:11" ht="12.75" customHeight="1" x14ac:dyDescent="0.2">
      <c r="B484" s="11"/>
      <c r="C484" s="108"/>
      <c r="D484" s="11"/>
      <c r="E484" s="11"/>
      <c r="F484" s="11"/>
      <c r="G484" s="11"/>
      <c r="H484" s="11"/>
      <c r="I484" s="11"/>
      <c r="J484" s="11"/>
      <c r="K484" s="11"/>
    </row>
    <row r="485" spans="2:11" ht="12.75" customHeight="1" x14ac:dyDescent="0.2">
      <c r="B485" s="11"/>
      <c r="C485" s="108"/>
      <c r="D485" s="11"/>
      <c r="E485" s="11"/>
      <c r="F485" s="11"/>
      <c r="G485" s="11"/>
      <c r="H485" s="11"/>
      <c r="I485" s="11"/>
      <c r="J485" s="11"/>
      <c r="K485" s="11"/>
    </row>
    <row r="486" spans="2:11" ht="12.75" customHeight="1" x14ac:dyDescent="0.2">
      <c r="B486" s="11"/>
      <c r="C486" s="108"/>
      <c r="D486" s="11"/>
      <c r="E486" s="11"/>
      <c r="F486" s="11"/>
      <c r="G486" s="11"/>
      <c r="H486" s="11"/>
      <c r="I486" s="11"/>
      <c r="J486" s="11"/>
      <c r="K486" s="11"/>
    </row>
    <row r="487" spans="2:11" ht="12.75" customHeight="1" x14ac:dyDescent="0.2">
      <c r="B487" s="11"/>
      <c r="C487" s="108"/>
      <c r="D487" s="11"/>
      <c r="E487" s="11"/>
      <c r="F487" s="11"/>
      <c r="G487" s="11"/>
      <c r="H487" s="11"/>
      <c r="I487" s="11"/>
      <c r="J487" s="11"/>
      <c r="K487" s="11"/>
    </row>
    <row r="488" spans="2:11" ht="12.75" customHeight="1" x14ac:dyDescent="0.2">
      <c r="B488" s="11"/>
      <c r="C488" s="108"/>
      <c r="D488" s="11"/>
      <c r="E488" s="11"/>
      <c r="F488" s="11"/>
      <c r="G488" s="11"/>
      <c r="H488" s="11"/>
      <c r="I488" s="11"/>
      <c r="J488" s="11"/>
      <c r="K488" s="11"/>
    </row>
    <row r="489" spans="2:11" ht="12.75" customHeight="1" x14ac:dyDescent="0.2">
      <c r="B489" s="11"/>
      <c r="C489" s="108"/>
      <c r="D489" s="11"/>
      <c r="E489" s="11"/>
      <c r="F489" s="11"/>
      <c r="G489" s="11"/>
      <c r="H489" s="11"/>
      <c r="I489" s="11"/>
      <c r="J489" s="11"/>
      <c r="K489" s="11"/>
    </row>
    <row r="490" spans="2:11" ht="12.75" customHeight="1" x14ac:dyDescent="0.2">
      <c r="B490" s="11"/>
      <c r="C490" s="108"/>
      <c r="D490" s="11"/>
      <c r="E490" s="11"/>
      <c r="F490" s="11"/>
      <c r="G490" s="11"/>
      <c r="H490" s="11"/>
      <c r="I490" s="11"/>
      <c r="J490" s="11"/>
      <c r="K490" s="11"/>
    </row>
    <row r="491" spans="2:11" ht="12.75" customHeight="1" x14ac:dyDescent="0.2">
      <c r="B491" s="11"/>
      <c r="C491" s="108"/>
      <c r="D491" s="11"/>
      <c r="E491" s="11"/>
      <c r="F491" s="11"/>
      <c r="G491" s="11"/>
      <c r="H491" s="11"/>
      <c r="I491" s="11"/>
      <c r="J491" s="11"/>
      <c r="K491" s="11"/>
    </row>
    <row r="492" spans="2:11" ht="12.75" customHeight="1" x14ac:dyDescent="0.2">
      <c r="B492" s="11"/>
      <c r="C492" s="108"/>
      <c r="D492" s="11"/>
      <c r="E492" s="11"/>
      <c r="F492" s="11"/>
      <c r="G492" s="11"/>
      <c r="H492" s="11"/>
      <c r="I492" s="11"/>
      <c r="J492" s="11"/>
      <c r="K492" s="11"/>
    </row>
    <row r="493" spans="2:11" ht="12.75" customHeight="1" x14ac:dyDescent="0.2">
      <c r="B493" s="11"/>
      <c r="C493" s="108"/>
      <c r="D493" s="11"/>
      <c r="E493" s="11"/>
      <c r="F493" s="11"/>
      <c r="G493" s="11"/>
      <c r="H493" s="11"/>
      <c r="I493" s="11"/>
      <c r="J493" s="11"/>
      <c r="K493" s="11"/>
    </row>
    <row r="494" spans="2:11" ht="12.75" customHeight="1" x14ac:dyDescent="0.2">
      <c r="B494" s="11"/>
      <c r="C494" s="108"/>
      <c r="D494" s="11"/>
      <c r="E494" s="11"/>
      <c r="F494" s="11"/>
      <c r="G494" s="11"/>
      <c r="H494" s="11"/>
      <c r="I494" s="11"/>
      <c r="J494" s="11"/>
      <c r="K494" s="11"/>
    </row>
    <row r="495" spans="2:11" ht="12.75" customHeight="1" x14ac:dyDescent="0.2">
      <c r="B495" s="11"/>
      <c r="C495" s="108"/>
      <c r="D495" s="11"/>
      <c r="E495" s="11"/>
      <c r="F495" s="11"/>
      <c r="G495" s="11"/>
      <c r="H495" s="11"/>
      <c r="I495" s="11"/>
      <c r="J495" s="11"/>
      <c r="K495" s="11"/>
    </row>
    <row r="496" spans="2:11" ht="12.75" customHeight="1" x14ac:dyDescent="0.2">
      <c r="B496" s="11"/>
      <c r="C496" s="108"/>
      <c r="D496" s="11"/>
      <c r="E496" s="11"/>
      <c r="F496" s="11"/>
      <c r="G496" s="11"/>
      <c r="H496" s="11"/>
      <c r="I496" s="11"/>
      <c r="J496" s="11"/>
      <c r="K496" s="11"/>
    </row>
    <row r="497" spans="2:11" ht="12.75" customHeight="1" x14ac:dyDescent="0.2">
      <c r="B497" s="11"/>
      <c r="C497" s="108"/>
      <c r="D497" s="11"/>
      <c r="E497" s="11"/>
      <c r="F497" s="11"/>
      <c r="G497" s="11"/>
      <c r="H497" s="11"/>
      <c r="I497" s="11"/>
      <c r="J497" s="11"/>
      <c r="K497" s="11"/>
    </row>
    <row r="498" spans="2:11" ht="12.75" customHeight="1" x14ac:dyDescent="0.2">
      <c r="B498" s="11"/>
      <c r="C498" s="108"/>
      <c r="D498" s="11"/>
      <c r="E498" s="11"/>
      <c r="F498" s="11"/>
      <c r="G498" s="11"/>
      <c r="H498" s="11"/>
      <c r="I498" s="11"/>
      <c r="J498" s="11"/>
      <c r="K498" s="11"/>
    </row>
    <row r="499" spans="2:11" ht="12.75" customHeight="1" x14ac:dyDescent="0.2">
      <c r="B499" s="11"/>
      <c r="C499" s="108"/>
      <c r="D499" s="11"/>
      <c r="E499" s="11"/>
      <c r="F499" s="11"/>
      <c r="G499" s="11"/>
      <c r="H499" s="11"/>
      <c r="I499" s="11"/>
      <c r="J499" s="11"/>
      <c r="K499" s="11"/>
    </row>
    <row r="500" spans="2:11" ht="12.75" customHeight="1" x14ac:dyDescent="0.2">
      <c r="B500" s="11"/>
      <c r="C500" s="108"/>
      <c r="D500" s="11"/>
      <c r="E500" s="11"/>
      <c r="F500" s="11"/>
      <c r="G500" s="11"/>
      <c r="H500" s="11"/>
      <c r="I500" s="11"/>
      <c r="J500" s="11"/>
      <c r="K500" s="11"/>
    </row>
    <row r="501" spans="2:11" ht="12.75" customHeight="1" x14ac:dyDescent="0.2">
      <c r="B501" s="11"/>
      <c r="C501" s="108"/>
      <c r="D501" s="11"/>
      <c r="E501" s="11"/>
      <c r="F501" s="11"/>
      <c r="G501" s="11"/>
      <c r="H501" s="11"/>
      <c r="I501" s="11"/>
      <c r="J501" s="11"/>
      <c r="K501" s="11"/>
    </row>
    <row r="502" spans="2:11" ht="12.75" customHeight="1" x14ac:dyDescent="0.2">
      <c r="B502" s="11"/>
      <c r="C502" s="108"/>
      <c r="D502" s="11"/>
      <c r="E502" s="11"/>
      <c r="F502" s="11"/>
      <c r="G502" s="11"/>
      <c r="H502" s="11"/>
      <c r="I502" s="11"/>
      <c r="J502" s="11"/>
      <c r="K502" s="11"/>
    </row>
    <row r="503" spans="2:11" ht="12.75" customHeight="1" x14ac:dyDescent="0.2">
      <c r="B503" s="11"/>
      <c r="C503" s="108"/>
      <c r="D503" s="11"/>
      <c r="E503" s="11"/>
      <c r="F503" s="11"/>
      <c r="G503" s="11"/>
      <c r="H503" s="11"/>
      <c r="I503" s="11"/>
      <c r="J503" s="11"/>
      <c r="K503" s="11"/>
    </row>
    <row r="504" spans="2:11" ht="12.75" customHeight="1" x14ac:dyDescent="0.2">
      <c r="B504" s="11"/>
      <c r="C504" s="108"/>
      <c r="D504" s="11"/>
      <c r="E504" s="11"/>
      <c r="F504" s="11"/>
      <c r="G504" s="11"/>
      <c r="H504" s="11"/>
      <c r="I504" s="11"/>
      <c r="J504" s="11"/>
      <c r="K504" s="11"/>
    </row>
    <row r="505" spans="2:11" ht="12.75" customHeight="1" x14ac:dyDescent="0.2">
      <c r="B505" s="11"/>
      <c r="C505" s="108"/>
      <c r="D505" s="11"/>
      <c r="E505" s="11"/>
      <c r="F505" s="11"/>
      <c r="G505" s="11"/>
      <c r="H505" s="11"/>
      <c r="I505" s="11"/>
      <c r="J505" s="11"/>
      <c r="K505" s="11"/>
    </row>
    <row r="506" spans="2:11" ht="12.75" customHeight="1" x14ac:dyDescent="0.2">
      <c r="B506" s="11"/>
      <c r="C506" s="108"/>
      <c r="D506" s="11"/>
      <c r="E506" s="11"/>
      <c r="F506" s="11"/>
      <c r="G506" s="11"/>
      <c r="H506" s="11"/>
      <c r="I506" s="11"/>
      <c r="J506" s="11"/>
      <c r="K506" s="11"/>
    </row>
    <row r="507" spans="2:11" ht="12.75" customHeight="1" x14ac:dyDescent="0.2">
      <c r="B507" s="11"/>
      <c r="C507" s="108"/>
      <c r="D507" s="11"/>
      <c r="E507" s="11"/>
      <c r="F507" s="11"/>
      <c r="G507" s="11"/>
      <c r="H507" s="11"/>
      <c r="I507" s="11"/>
      <c r="J507" s="11"/>
      <c r="K507" s="11"/>
    </row>
    <row r="508" spans="2:11" ht="12.75" customHeight="1" x14ac:dyDescent="0.2">
      <c r="B508" s="11"/>
      <c r="C508" s="108"/>
      <c r="D508" s="11"/>
      <c r="E508" s="11"/>
      <c r="F508" s="11"/>
      <c r="G508" s="11"/>
      <c r="H508" s="11"/>
      <c r="I508" s="11"/>
      <c r="J508" s="11"/>
      <c r="K508" s="11"/>
    </row>
    <row r="509" spans="2:11" ht="12.75" customHeight="1" x14ac:dyDescent="0.2">
      <c r="B509" s="11"/>
      <c r="C509" s="108"/>
      <c r="D509" s="11"/>
      <c r="E509" s="11"/>
      <c r="F509" s="11"/>
      <c r="G509" s="11"/>
      <c r="H509" s="11"/>
      <c r="I509" s="11"/>
      <c r="J509" s="11"/>
      <c r="K509" s="11"/>
    </row>
    <row r="510" spans="2:11" ht="12.75" customHeight="1" x14ac:dyDescent="0.2">
      <c r="B510" s="11"/>
      <c r="C510" s="108"/>
      <c r="D510" s="11"/>
      <c r="E510" s="11"/>
      <c r="F510" s="11"/>
      <c r="G510" s="11"/>
      <c r="H510" s="11"/>
      <c r="I510" s="11"/>
      <c r="J510" s="11"/>
      <c r="K510" s="11"/>
    </row>
    <row r="511" spans="2:11" ht="12.75" customHeight="1" x14ac:dyDescent="0.2">
      <c r="B511" s="11"/>
      <c r="C511" s="108"/>
      <c r="D511" s="11"/>
      <c r="E511" s="11"/>
      <c r="F511" s="11"/>
      <c r="G511" s="11"/>
      <c r="H511" s="11"/>
      <c r="I511" s="11"/>
      <c r="J511" s="11"/>
      <c r="K511" s="11"/>
    </row>
    <row r="512" spans="2:11" ht="12.75" customHeight="1" x14ac:dyDescent="0.2">
      <c r="B512" s="11"/>
      <c r="C512" s="108"/>
      <c r="D512" s="11"/>
      <c r="E512" s="11"/>
      <c r="F512" s="11"/>
      <c r="G512" s="11"/>
      <c r="H512" s="11"/>
      <c r="I512" s="11"/>
      <c r="J512" s="11"/>
      <c r="K512" s="11"/>
    </row>
    <row r="513" spans="2:11" ht="12.75" customHeight="1" x14ac:dyDescent="0.2">
      <c r="B513" s="11"/>
      <c r="C513" s="108"/>
      <c r="D513" s="11"/>
      <c r="E513" s="11"/>
      <c r="F513" s="11"/>
      <c r="G513" s="11"/>
      <c r="H513" s="11"/>
      <c r="I513" s="11"/>
      <c r="J513" s="11"/>
      <c r="K513" s="11"/>
    </row>
    <row r="514" spans="2:11" ht="12.75" customHeight="1" x14ac:dyDescent="0.2">
      <c r="B514" s="11"/>
      <c r="C514" s="108"/>
      <c r="D514" s="11"/>
      <c r="E514" s="11"/>
      <c r="F514" s="11"/>
      <c r="G514" s="11"/>
      <c r="H514" s="11"/>
      <c r="I514" s="11"/>
      <c r="J514" s="11"/>
      <c r="K514" s="11"/>
    </row>
    <row r="515" spans="2:11" ht="12.75" customHeight="1" x14ac:dyDescent="0.2">
      <c r="B515" s="11"/>
      <c r="C515" s="108"/>
      <c r="D515" s="11"/>
      <c r="E515" s="11"/>
      <c r="F515" s="11"/>
      <c r="G515" s="11"/>
      <c r="H515" s="11"/>
      <c r="I515" s="11"/>
      <c r="J515" s="11"/>
      <c r="K515" s="11"/>
    </row>
    <row r="516" spans="2:11" ht="12.75" customHeight="1" x14ac:dyDescent="0.2">
      <c r="B516" s="11"/>
      <c r="C516" s="108"/>
      <c r="D516" s="11"/>
      <c r="E516" s="11"/>
      <c r="F516" s="11"/>
      <c r="G516" s="11"/>
      <c r="H516" s="11"/>
      <c r="I516" s="11"/>
      <c r="J516" s="11"/>
      <c r="K516" s="11"/>
    </row>
    <row r="517" spans="2:11" ht="12.75" customHeight="1" x14ac:dyDescent="0.2">
      <c r="B517" s="11"/>
      <c r="C517" s="108"/>
      <c r="D517" s="11"/>
      <c r="E517" s="11"/>
      <c r="F517" s="11"/>
      <c r="G517" s="11"/>
      <c r="H517" s="11"/>
      <c r="I517" s="11"/>
      <c r="J517" s="11"/>
      <c r="K517" s="11"/>
    </row>
    <row r="518" spans="2:11" ht="12.75" customHeight="1" x14ac:dyDescent="0.2">
      <c r="B518" s="11"/>
      <c r="C518" s="108"/>
      <c r="D518" s="11"/>
      <c r="E518" s="11"/>
      <c r="F518" s="11"/>
      <c r="G518" s="11"/>
      <c r="H518" s="11"/>
      <c r="I518" s="11"/>
      <c r="J518" s="11"/>
      <c r="K518" s="11"/>
    </row>
    <row r="519" spans="2:11" ht="12.75" customHeight="1" x14ac:dyDescent="0.2">
      <c r="B519" s="11"/>
      <c r="C519" s="108"/>
      <c r="D519" s="11"/>
      <c r="E519" s="11"/>
      <c r="F519" s="11"/>
      <c r="G519" s="11"/>
      <c r="H519" s="11"/>
      <c r="I519" s="11"/>
      <c r="J519" s="11"/>
      <c r="K519" s="11"/>
    </row>
    <row r="520" spans="2:11" ht="12.75" customHeight="1" x14ac:dyDescent="0.2">
      <c r="B520" s="11"/>
      <c r="C520" s="108"/>
      <c r="D520" s="11"/>
      <c r="E520" s="11"/>
      <c r="F520" s="11"/>
      <c r="G520" s="11"/>
      <c r="H520" s="11"/>
      <c r="I520" s="11"/>
      <c r="J520" s="11"/>
      <c r="K520" s="11"/>
    </row>
    <row r="521" spans="2:11" ht="12.75" customHeight="1" x14ac:dyDescent="0.2">
      <c r="B521" s="11"/>
      <c r="C521" s="108"/>
      <c r="D521" s="11"/>
      <c r="E521" s="11"/>
      <c r="F521" s="11"/>
      <c r="G521" s="11"/>
      <c r="H521" s="11"/>
      <c r="I521" s="11"/>
      <c r="J521" s="11"/>
      <c r="K521" s="11"/>
    </row>
    <row r="522" spans="2:11" ht="12.75" customHeight="1" x14ac:dyDescent="0.2">
      <c r="B522" s="11"/>
      <c r="C522" s="108"/>
      <c r="D522" s="11"/>
      <c r="E522" s="11"/>
      <c r="F522" s="11"/>
      <c r="G522" s="11"/>
      <c r="H522" s="11"/>
      <c r="I522" s="11"/>
      <c r="J522" s="11"/>
      <c r="K522" s="11"/>
    </row>
    <row r="523" spans="2:11" ht="12.75" customHeight="1" x14ac:dyDescent="0.2">
      <c r="B523" s="11"/>
      <c r="C523" s="108"/>
      <c r="D523" s="11"/>
      <c r="E523" s="11"/>
      <c r="F523" s="11"/>
      <c r="G523" s="11"/>
      <c r="H523" s="11"/>
      <c r="I523" s="11"/>
      <c r="J523" s="11"/>
      <c r="K523" s="11"/>
    </row>
    <row r="524" spans="2:11" ht="12.75" customHeight="1" x14ac:dyDescent="0.2">
      <c r="B524" s="11"/>
      <c r="C524" s="108"/>
      <c r="D524" s="11"/>
      <c r="E524" s="11"/>
      <c r="F524" s="11"/>
      <c r="G524" s="11"/>
      <c r="H524" s="11"/>
      <c r="I524" s="11"/>
      <c r="J524" s="11"/>
      <c r="K524" s="11"/>
    </row>
    <row r="525" spans="2:11" ht="12.75" customHeight="1" x14ac:dyDescent="0.2">
      <c r="B525" s="11"/>
      <c r="C525" s="108"/>
      <c r="D525" s="11"/>
      <c r="E525" s="11"/>
      <c r="F525" s="11"/>
      <c r="G525" s="11"/>
      <c r="H525" s="11"/>
      <c r="I525" s="11"/>
      <c r="J525" s="11"/>
      <c r="K525" s="11"/>
    </row>
    <row r="526" spans="2:11" ht="12.75" customHeight="1" x14ac:dyDescent="0.2">
      <c r="B526" s="11"/>
      <c r="C526" s="108"/>
      <c r="D526" s="11"/>
      <c r="E526" s="11"/>
      <c r="F526" s="11"/>
      <c r="G526" s="11"/>
      <c r="H526" s="11"/>
      <c r="I526" s="11"/>
      <c r="J526" s="11"/>
      <c r="K526" s="11"/>
    </row>
    <row r="527" spans="2:11" ht="12.75" customHeight="1" x14ac:dyDescent="0.2">
      <c r="B527" s="11"/>
      <c r="C527" s="108"/>
      <c r="D527" s="11"/>
      <c r="E527" s="11"/>
      <c r="F527" s="11"/>
      <c r="G527" s="11"/>
      <c r="H527" s="11"/>
      <c r="I527" s="11"/>
      <c r="J527" s="11"/>
      <c r="K527" s="11"/>
    </row>
    <row r="528" spans="2:11" ht="12.75" customHeight="1" x14ac:dyDescent="0.2">
      <c r="B528" s="11"/>
      <c r="C528" s="108"/>
      <c r="D528" s="11"/>
      <c r="E528" s="11"/>
      <c r="F528" s="11"/>
      <c r="G528" s="11"/>
      <c r="H528" s="11"/>
      <c r="I528" s="11"/>
      <c r="J528" s="11"/>
      <c r="K528" s="11"/>
    </row>
    <row r="529" spans="2:11" ht="12.75" customHeight="1" x14ac:dyDescent="0.2">
      <c r="B529" s="11"/>
      <c r="C529" s="108"/>
      <c r="D529" s="11"/>
      <c r="E529" s="11"/>
      <c r="F529" s="11"/>
      <c r="G529" s="11"/>
      <c r="H529" s="11"/>
      <c r="I529" s="11"/>
      <c r="J529" s="11"/>
      <c r="K529" s="11"/>
    </row>
    <row r="530" spans="2:11" ht="12.75" customHeight="1" x14ac:dyDescent="0.2">
      <c r="B530" s="11"/>
      <c r="C530" s="108"/>
      <c r="D530" s="11"/>
      <c r="E530" s="11"/>
      <c r="F530" s="11"/>
      <c r="G530" s="11"/>
      <c r="H530" s="11"/>
      <c r="I530" s="11"/>
      <c r="J530" s="11"/>
      <c r="K530" s="11"/>
    </row>
    <row r="531" spans="2:11" ht="12.75" customHeight="1" x14ac:dyDescent="0.2">
      <c r="B531" s="11"/>
      <c r="C531" s="108"/>
      <c r="D531" s="11"/>
      <c r="E531" s="11"/>
      <c r="F531" s="11"/>
      <c r="G531" s="11"/>
      <c r="H531" s="11"/>
      <c r="I531" s="11"/>
      <c r="J531" s="11"/>
      <c r="K531" s="11"/>
    </row>
    <row r="532" spans="2:11" ht="12.75" customHeight="1" x14ac:dyDescent="0.2">
      <c r="B532" s="11"/>
      <c r="C532" s="108"/>
      <c r="D532" s="11"/>
      <c r="E532" s="11"/>
      <c r="F532" s="11"/>
      <c r="G532" s="11"/>
      <c r="H532" s="11"/>
      <c r="I532" s="11"/>
      <c r="J532" s="11"/>
      <c r="K532" s="11"/>
    </row>
    <row r="533" spans="2:11" ht="12.75" customHeight="1" x14ac:dyDescent="0.2">
      <c r="B533" s="11"/>
      <c r="C533" s="108"/>
      <c r="D533" s="11"/>
      <c r="E533" s="11"/>
      <c r="F533" s="11"/>
      <c r="G533" s="11"/>
      <c r="H533" s="11"/>
      <c r="I533" s="11"/>
      <c r="J533" s="11"/>
      <c r="K533" s="11"/>
    </row>
    <row r="534" spans="2:11" ht="12.75" customHeight="1" x14ac:dyDescent="0.2">
      <c r="B534" s="11"/>
      <c r="C534" s="108"/>
      <c r="D534" s="11"/>
      <c r="E534" s="11"/>
      <c r="F534" s="11"/>
      <c r="G534" s="11"/>
      <c r="H534" s="11"/>
      <c r="I534" s="11"/>
      <c r="J534" s="11"/>
      <c r="K534" s="11"/>
    </row>
    <row r="535" spans="2:11" ht="12.75" customHeight="1" x14ac:dyDescent="0.2">
      <c r="B535" s="11"/>
      <c r="C535" s="108"/>
      <c r="D535" s="11"/>
      <c r="E535" s="11"/>
      <c r="F535" s="11"/>
      <c r="G535" s="11"/>
      <c r="H535" s="11"/>
      <c r="I535" s="11"/>
      <c r="J535" s="11"/>
      <c r="K535" s="11"/>
    </row>
    <row r="536" spans="2:11" ht="12.75" customHeight="1" x14ac:dyDescent="0.2">
      <c r="B536" s="11"/>
      <c r="C536" s="108"/>
      <c r="D536" s="11"/>
      <c r="E536" s="11"/>
      <c r="F536" s="11"/>
      <c r="G536" s="11"/>
      <c r="H536" s="11"/>
      <c r="I536" s="11"/>
      <c r="J536" s="11"/>
      <c r="K536" s="11"/>
    </row>
    <row r="537" spans="2:11" ht="12.75" customHeight="1" x14ac:dyDescent="0.2">
      <c r="B537" s="11"/>
      <c r="C537" s="108"/>
      <c r="D537" s="11"/>
      <c r="E537" s="11"/>
      <c r="F537" s="11"/>
      <c r="G537" s="11"/>
      <c r="H537" s="11"/>
      <c r="I537" s="11"/>
      <c r="J537" s="11"/>
      <c r="K537" s="11"/>
    </row>
    <row r="538" spans="2:11" ht="12.75" customHeight="1" x14ac:dyDescent="0.2">
      <c r="B538" s="11"/>
      <c r="C538" s="108"/>
      <c r="D538" s="11"/>
      <c r="E538" s="11"/>
      <c r="F538" s="11"/>
      <c r="G538" s="11"/>
      <c r="H538" s="11"/>
      <c r="I538" s="11"/>
      <c r="J538" s="11"/>
      <c r="K538" s="11"/>
    </row>
    <row r="539" spans="2:11" ht="12.75" customHeight="1" x14ac:dyDescent="0.2">
      <c r="B539" s="11"/>
      <c r="C539" s="108"/>
      <c r="D539" s="11"/>
      <c r="E539" s="11"/>
      <c r="F539" s="11"/>
      <c r="G539" s="11"/>
      <c r="H539" s="11"/>
      <c r="I539" s="11"/>
      <c r="J539" s="11"/>
      <c r="K539" s="11"/>
    </row>
    <row r="540" spans="2:11" ht="12.75" customHeight="1" x14ac:dyDescent="0.2">
      <c r="B540" s="11"/>
      <c r="C540" s="108"/>
      <c r="D540" s="11"/>
      <c r="E540" s="11"/>
      <c r="F540" s="11"/>
      <c r="G540" s="11"/>
      <c r="H540" s="11"/>
      <c r="I540" s="11"/>
      <c r="J540" s="11"/>
      <c r="K540" s="11"/>
    </row>
    <row r="541" spans="2:11" ht="12.75" customHeight="1" x14ac:dyDescent="0.2">
      <c r="B541" s="11"/>
      <c r="C541" s="108"/>
      <c r="D541" s="11"/>
      <c r="E541" s="11"/>
      <c r="F541" s="11"/>
      <c r="G541" s="11"/>
      <c r="H541" s="11"/>
      <c r="I541" s="11"/>
      <c r="J541" s="11"/>
      <c r="K541" s="11"/>
    </row>
    <row r="542" spans="2:11" ht="12.75" customHeight="1" x14ac:dyDescent="0.2">
      <c r="B542" s="11"/>
      <c r="C542" s="108"/>
      <c r="D542" s="11"/>
      <c r="E542" s="11"/>
      <c r="F542" s="11"/>
      <c r="G542" s="11"/>
      <c r="H542" s="11"/>
      <c r="I542" s="11"/>
      <c r="J542" s="11"/>
      <c r="K542" s="11"/>
    </row>
    <row r="543" spans="2:11" ht="12.75" customHeight="1" x14ac:dyDescent="0.2">
      <c r="B543" s="11"/>
      <c r="C543" s="108"/>
      <c r="D543" s="11"/>
      <c r="E543" s="11"/>
      <c r="F543" s="11"/>
      <c r="G543" s="11"/>
      <c r="H543" s="11"/>
      <c r="I543" s="11"/>
      <c r="J543" s="11"/>
      <c r="K543" s="11"/>
    </row>
    <row r="544" spans="2:11" ht="12.75" customHeight="1" x14ac:dyDescent="0.2">
      <c r="B544" s="11"/>
      <c r="C544" s="108"/>
      <c r="D544" s="11"/>
      <c r="E544" s="11"/>
      <c r="F544" s="11"/>
      <c r="G544" s="11"/>
      <c r="H544" s="11"/>
      <c r="I544" s="11"/>
      <c r="J544" s="11"/>
      <c r="K544" s="11"/>
    </row>
    <row r="545" spans="2:11" ht="12.75" customHeight="1" x14ac:dyDescent="0.2">
      <c r="B545" s="11"/>
      <c r="C545" s="108"/>
      <c r="D545" s="11"/>
      <c r="E545" s="11"/>
      <c r="F545" s="11"/>
      <c r="G545" s="11"/>
      <c r="H545" s="11"/>
      <c r="I545" s="11"/>
      <c r="J545" s="11"/>
      <c r="K545" s="11"/>
    </row>
    <row r="546" spans="2:11" ht="12.75" customHeight="1" x14ac:dyDescent="0.2">
      <c r="B546" s="11"/>
      <c r="C546" s="108"/>
      <c r="D546" s="11"/>
      <c r="E546" s="11"/>
      <c r="F546" s="11"/>
      <c r="G546" s="11"/>
      <c r="H546" s="11"/>
      <c r="I546" s="11"/>
      <c r="J546" s="11"/>
      <c r="K546" s="11"/>
    </row>
    <row r="547" spans="2:11" ht="12.75" customHeight="1" x14ac:dyDescent="0.2">
      <c r="B547" s="11"/>
      <c r="C547" s="108"/>
      <c r="D547" s="11"/>
      <c r="E547" s="11"/>
      <c r="F547" s="11"/>
      <c r="G547" s="11"/>
      <c r="H547" s="11"/>
      <c r="I547" s="11"/>
      <c r="J547" s="11"/>
      <c r="K547" s="11"/>
    </row>
    <row r="548" spans="2:11" ht="12.75" customHeight="1" x14ac:dyDescent="0.2">
      <c r="B548" s="11"/>
      <c r="C548" s="108"/>
      <c r="D548" s="11"/>
      <c r="E548" s="11"/>
      <c r="F548" s="11"/>
      <c r="G548" s="11"/>
      <c r="H548" s="11"/>
      <c r="I548" s="11"/>
      <c r="J548" s="11"/>
      <c r="K548" s="11"/>
    </row>
    <row r="549" spans="2:11" ht="12.75" customHeight="1" x14ac:dyDescent="0.2">
      <c r="B549" s="11"/>
      <c r="C549" s="108"/>
      <c r="D549" s="11"/>
      <c r="E549" s="11"/>
      <c r="F549" s="11"/>
      <c r="G549" s="11"/>
      <c r="H549" s="11"/>
      <c r="I549" s="11"/>
      <c r="J549" s="11"/>
      <c r="K549" s="11"/>
    </row>
    <row r="550" spans="2:11" ht="12.75" customHeight="1" x14ac:dyDescent="0.2">
      <c r="B550" s="11"/>
      <c r="C550" s="108"/>
      <c r="D550" s="11"/>
      <c r="E550" s="11"/>
      <c r="F550" s="11"/>
      <c r="G550" s="11"/>
      <c r="H550" s="11"/>
      <c r="I550" s="11"/>
      <c r="J550" s="11"/>
      <c r="K550" s="11"/>
    </row>
    <row r="551" spans="2:11" ht="12.75" customHeight="1" x14ac:dyDescent="0.2">
      <c r="B551" s="11"/>
      <c r="C551" s="108"/>
      <c r="D551" s="11"/>
      <c r="E551" s="11"/>
      <c r="F551" s="11"/>
      <c r="G551" s="11"/>
      <c r="H551" s="11"/>
      <c r="I551" s="11"/>
      <c r="J551" s="11"/>
      <c r="K551" s="11"/>
    </row>
    <row r="552" spans="2:11" ht="12.75" customHeight="1" x14ac:dyDescent="0.2">
      <c r="B552" s="11"/>
      <c r="C552" s="108"/>
      <c r="D552" s="11"/>
      <c r="E552" s="11"/>
      <c r="F552" s="11"/>
      <c r="G552" s="11"/>
      <c r="H552" s="11"/>
      <c r="I552" s="11"/>
      <c r="J552" s="11"/>
      <c r="K552" s="11"/>
    </row>
    <row r="553" spans="2:11" ht="12.75" customHeight="1" x14ac:dyDescent="0.2">
      <c r="B553" s="11"/>
      <c r="C553" s="108"/>
      <c r="D553" s="11"/>
      <c r="E553" s="11"/>
      <c r="F553" s="11"/>
      <c r="G553" s="11"/>
      <c r="H553" s="11"/>
      <c r="I553" s="11"/>
      <c r="J553" s="11"/>
      <c r="K553" s="11"/>
    </row>
    <row r="554" spans="2:11" ht="12.75" customHeight="1" x14ac:dyDescent="0.2">
      <c r="B554" s="11"/>
      <c r="C554" s="108"/>
      <c r="D554" s="11"/>
      <c r="E554" s="11"/>
      <c r="F554" s="11"/>
      <c r="G554" s="11"/>
      <c r="H554" s="11"/>
      <c r="I554" s="11"/>
      <c r="J554" s="11"/>
      <c r="K554" s="11"/>
    </row>
    <row r="555" spans="2:11" ht="12.75" customHeight="1" x14ac:dyDescent="0.2">
      <c r="B555" s="11"/>
      <c r="C555" s="108"/>
      <c r="D555" s="11"/>
      <c r="E555" s="11"/>
      <c r="F555" s="11"/>
      <c r="G555" s="11"/>
      <c r="H555" s="11"/>
      <c r="I555" s="11"/>
      <c r="J555" s="11"/>
      <c r="K555" s="11"/>
    </row>
    <row r="556" spans="2:11" ht="12.75" customHeight="1" x14ac:dyDescent="0.2">
      <c r="B556" s="11"/>
      <c r="C556" s="108"/>
      <c r="D556" s="11"/>
      <c r="E556" s="11"/>
      <c r="F556" s="11"/>
      <c r="G556" s="11"/>
      <c r="H556" s="11"/>
      <c r="I556" s="11"/>
      <c r="J556" s="11"/>
      <c r="K556" s="11"/>
    </row>
    <row r="557" spans="2:11" ht="12.75" customHeight="1" x14ac:dyDescent="0.2">
      <c r="B557" s="11"/>
      <c r="C557" s="108"/>
      <c r="D557" s="11"/>
      <c r="E557" s="11"/>
      <c r="F557" s="11"/>
      <c r="G557" s="11"/>
      <c r="H557" s="11"/>
      <c r="I557" s="11"/>
      <c r="J557" s="11"/>
      <c r="K557" s="11"/>
    </row>
    <row r="558" spans="2:11" ht="12.75" customHeight="1" x14ac:dyDescent="0.2">
      <c r="B558" s="11"/>
      <c r="C558" s="108"/>
      <c r="D558" s="11"/>
      <c r="E558" s="11"/>
      <c r="F558" s="11"/>
      <c r="G558" s="11"/>
      <c r="H558" s="11"/>
      <c r="I558" s="11"/>
      <c r="J558" s="11"/>
      <c r="K558" s="11"/>
    </row>
    <row r="559" spans="2:11" ht="12.75" customHeight="1" x14ac:dyDescent="0.2">
      <c r="B559" s="11"/>
      <c r="C559" s="108"/>
      <c r="D559" s="11"/>
      <c r="E559" s="11"/>
      <c r="F559" s="11"/>
      <c r="G559" s="11"/>
      <c r="H559" s="11"/>
      <c r="I559" s="11"/>
      <c r="J559" s="11"/>
      <c r="K559" s="11"/>
    </row>
    <row r="560" spans="2:11" ht="12.75" customHeight="1" x14ac:dyDescent="0.2">
      <c r="B560" s="11"/>
      <c r="C560" s="108"/>
      <c r="D560" s="11"/>
      <c r="E560" s="11"/>
      <c r="F560" s="11"/>
      <c r="G560" s="11"/>
      <c r="H560" s="11"/>
      <c r="I560" s="11"/>
      <c r="J560" s="11"/>
      <c r="K560" s="11"/>
    </row>
    <row r="561" spans="2:11" ht="12.75" customHeight="1" x14ac:dyDescent="0.2">
      <c r="B561" s="11"/>
      <c r="C561" s="108"/>
      <c r="D561" s="11"/>
      <c r="E561" s="11"/>
      <c r="F561" s="11"/>
      <c r="G561" s="11"/>
      <c r="H561" s="11"/>
      <c r="I561" s="11"/>
      <c r="J561" s="11"/>
      <c r="K561" s="11"/>
    </row>
    <row r="562" spans="2:11" ht="12.75" customHeight="1" x14ac:dyDescent="0.2">
      <c r="B562" s="11"/>
      <c r="C562" s="108"/>
      <c r="D562" s="11"/>
      <c r="E562" s="11"/>
      <c r="F562" s="11"/>
      <c r="G562" s="11"/>
      <c r="H562" s="11"/>
      <c r="I562" s="11"/>
      <c r="J562" s="11"/>
      <c r="K562" s="11"/>
    </row>
    <row r="563" spans="2:11" ht="12.75" customHeight="1" x14ac:dyDescent="0.2">
      <c r="B563" s="11"/>
      <c r="C563" s="108"/>
      <c r="D563" s="11"/>
      <c r="E563" s="11"/>
      <c r="F563" s="11"/>
      <c r="G563" s="11"/>
      <c r="H563" s="11"/>
      <c r="I563" s="11"/>
      <c r="J563" s="11"/>
      <c r="K563" s="11"/>
    </row>
    <row r="564" spans="2:11" ht="12.75" customHeight="1" x14ac:dyDescent="0.2">
      <c r="B564" s="11"/>
      <c r="C564" s="108"/>
      <c r="D564" s="11"/>
      <c r="E564" s="11"/>
      <c r="F564" s="11"/>
      <c r="G564" s="11"/>
      <c r="H564" s="11"/>
      <c r="I564" s="11"/>
      <c r="J564" s="11"/>
      <c r="K564" s="11"/>
    </row>
    <row r="565" spans="2:11" ht="12.75" customHeight="1" x14ac:dyDescent="0.2">
      <c r="B565" s="11"/>
      <c r="C565" s="108"/>
      <c r="D565" s="11"/>
      <c r="E565" s="11"/>
      <c r="F565" s="11"/>
      <c r="G565" s="11"/>
      <c r="H565" s="11"/>
      <c r="I565" s="11"/>
      <c r="J565" s="11"/>
      <c r="K565" s="11"/>
    </row>
    <row r="566" spans="2:11" ht="12.75" customHeight="1" x14ac:dyDescent="0.2">
      <c r="B566" s="11"/>
      <c r="C566" s="108"/>
      <c r="D566" s="11"/>
      <c r="E566" s="11"/>
      <c r="F566" s="11"/>
      <c r="G566" s="11"/>
      <c r="H566" s="11"/>
      <c r="I566" s="11"/>
      <c r="J566" s="11"/>
      <c r="K566" s="11"/>
    </row>
    <row r="567" spans="2:11" ht="12.75" customHeight="1" x14ac:dyDescent="0.2">
      <c r="B567" s="11"/>
      <c r="C567" s="108"/>
      <c r="D567" s="11"/>
      <c r="E567" s="11"/>
      <c r="F567" s="11"/>
      <c r="G567" s="11"/>
      <c r="H567" s="11"/>
      <c r="I567" s="11"/>
      <c r="J567" s="11"/>
      <c r="K567" s="11"/>
    </row>
    <row r="568" spans="2:11" ht="12.75" customHeight="1" x14ac:dyDescent="0.2">
      <c r="B568" s="11"/>
      <c r="C568" s="108"/>
      <c r="D568" s="11"/>
      <c r="E568" s="11"/>
      <c r="F568" s="11"/>
      <c r="G568" s="11"/>
      <c r="H568" s="11"/>
      <c r="I568" s="11"/>
      <c r="J568" s="11"/>
      <c r="K568" s="11"/>
    </row>
    <row r="569" spans="2:11" ht="12.75" customHeight="1" x14ac:dyDescent="0.2">
      <c r="B569" s="11"/>
      <c r="C569" s="108"/>
      <c r="D569" s="11"/>
      <c r="E569" s="11"/>
      <c r="F569" s="11"/>
      <c r="G569" s="11"/>
      <c r="H569" s="11"/>
      <c r="I569" s="11"/>
      <c r="J569" s="11"/>
      <c r="K569" s="11"/>
    </row>
    <row r="570" spans="2:11" ht="12.75" customHeight="1" x14ac:dyDescent="0.2">
      <c r="B570" s="11"/>
      <c r="C570" s="108"/>
      <c r="D570" s="11"/>
      <c r="E570" s="11"/>
      <c r="F570" s="11"/>
      <c r="G570" s="11"/>
      <c r="H570" s="11"/>
      <c r="I570" s="11"/>
      <c r="J570" s="11"/>
      <c r="K570" s="11"/>
    </row>
    <row r="571" spans="2:11" ht="12.75" customHeight="1" x14ac:dyDescent="0.2">
      <c r="B571" s="11"/>
      <c r="C571" s="108"/>
      <c r="D571" s="11"/>
      <c r="E571" s="11"/>
      <c r="F571" s="11"/>
      <c r="G571" s="11"/>
      <c r="H571" s="11"/>
      <c r="I571" s="11"/>
      <c r="J571" s="11"/>
      <c r="K571" s="11"/>
    </row>
    <row r="572" spans="2:11" ht="12.75" customHeight="1" x14ac:dyDescent="0.2">
      <c r="B572" s="11"/>
      <c r="C572" s="108"/>
      <c r="D572" s="11"/>
      <c r="E572" s="11"/>
      <c r="F572" s="11"/>
      <c r="G572" s="11"/>
      <c r="H572" s="11"/>
      <c r="I572" s="11"/>
      <c r="J572" s="11"/>
      <c r="K572" s="11"/>
    </row>
    <row r="573" spans="2:11" ht="12.75" customHeight="1" x14ac:dyDescent="0.2">
      <c r="B573" s="11"/>
      <c r="C573" s="108"/>
      <c r="D573" s="11"/>
      <c r="E573" s="11"/>
      <c r="F573" s="11"/>
      <c r="G573" s="11"/>
      <c r="H573" s="11"/>
      <c r="I573" s="11"/>
      <c r="J573" s="11"/>
      <c r="K573" s="11"/>
    </row>
    <row r="574" spans="2:11" ht="12.75" customHeight="1" x14ac:dyDescent="0.2">
      <c r="B574" s="11"/>
      <c r="C574" s="108"/>
      <c r="D574" s="11"/>
      <c r="E574" s="11"/>
      <c r="F574" s="11"/>
      <c r="G574" s="11"/>
      <c r="H574" s="11"/>
      <c r="I574" s="11"/>
      <c r="J574" s="11"/>
      <c r="K574" s="11"/>
    </row>
    <row r="575" spans="2:11" ht="12.75" customHeight="1" x14ac:dyDescent="0.2">
      <c r="B575" s="11"/>
      <c r="C575" s="108"/>
      <c r="D575" s="11"/>
      <c r="E575" s="11"/>
      <c r="F575" s="11"/>
      <c r="G575" s="11"/>
      <c r="H575" s="11"/>
      <c r="I575" s="11"/>
      <c r="J575" s="11"/>
      <c r="K575" s="11"/>
    </row>
    <row r="576" spans="2:11" ht="12.75" customHeight="1" x14ac:dyDescent="0.2">
      <c r="B576" s="11"/>
      <c r="C576" s="108"/>
      <c r="D576" s="11"/>
      <c r="E576" s="11"/>
      <c r="F576" s="11"/>
      <c r="G576" s="11"/>
      <c r="H576" s="11"/>
      <c r="I576" s="11"/>
      <c r="J576" s="11"/>
      <c r="K576" s="11"/>
    </row>
    <row r="577" spans="2:11" ht="12.75" customHeight="1" x14ac:dyDescent="0.2">
      <c r="B577" s="11"/>
      <c r="C577" s="108"/>
      <c r="D577" s="11"/>
      <c r="E577" s="11"/>
      <c r="F577" s="11"/>
      <c r="G577" s="11"/>
      <c r="H577" s="11"/>
      <c r="I577" s="11"/>
      <c r="J577" s="11"/>
      <c r="K577" s="11"/>
    </row>
    <row r="578" spans="2:11" ht="12.75" customHeight="1" x14ac:dyDescent="0.2">
      <c r="B578" s="11"/>
      <c r="C578" s="108"/>
      <c r="D578" s="11"/>
      <c r="E578" s="11"/>
      <c r="F578" s="11"/>
      <c r="G578" s="11"/>
      <c r="H578" s="11"/>
      <c r="I578" s="11"/>
      <c r="J578" s="11"/>
      <c r="K578" s="11"/>
    </row>
    <row r="579" spans="2:11" ht="12.75" customHeight="1" x14ac:dyDescent="0.2">
      <c r="B579" s="11"/>
      <c r="C579" s="108"/>
      <c r="D579" s="11"/>
      <c r="E579" s="11"/>
      <c r="F579" s="11"/>
      <c r="G579" s="11"/>
      <c r="H579" s="11"/>
      <c r="I579" s="11"/>
      <c r="J579" s="11"/>
      <c r="K579" s="11"/>
    </row>
    <row r="580" spans="2:11" ht="12.75" customHeight="1" x14ac:dyDescent="0.2">
      <c r="B580" s="11"/>
      <c r="C580" s="108"/>
      <c r="D580" s="11"/>
      <c r="E580" s="11"/>
      <c r="F580" s="11"/>
      <c r="G580" s="11"/>
      <c r="H580" s="11"/>
      <c r="I580" s="11"/>
      <c r="J580" s="11"/>
      <c r="K580" s="11"/>
    </row>
    <row r="581" spans="2:11" ht="12.75" customHeight="1" x14ac:dyDescent="0.2">
      <c r="B581" s="11"/>
      <c r="C581" s="108"/>
      <c r="D581" s="11"/>
      <c r="E581" s="11"/>
      <c r="F581" s="11"/>
      <c r="G581" s="11"/>
      <c r="H581" s="11"/>
      <c r="I581" s="11"/>
      <c r="J581" s="11"/>
      <c r="K581" s="11"/>
    </row>
    <row r="582" spans="2:11" ht="12.75" customHeight="1" x14ac:dyDescent="0.2">
      <c r="B582" s="11"/>
      <c r="C582" s="108"/>
      <c r="D582" s="11"/>
      <c r="E582" s="11"/>
      <c r="F582" s="11"/>
      <c r="G582" s="11"/>
      <c r="H582" s="11"/>
      <c r="I582" s="11"/>
      <c r="J582" s="11"/>
      <c r="K582" s="11"/>
    </row>
    <row r="583" spans="2:11" ht="12.75" customHeight="1" x14ac:dyDescent="0.2">
      <c r="B583" s="11"/>
      <c r="C583" s="108"/>
      <c r="D583" s="11"/>
      <c r="E583" s="11"/>
      <c r="F583" s="11"/>
      <c r="G583" s="11"/>
      <c r="H583" s="11"/>
      <c r="I583" s="11"/>
      <c r="J583" s="11"/>
      <c r="K583" s="11"/>
    </row>
    <row r="584" spans="2:11" ht="12.75" customHeight="1" x14ac:dyDescent="0.2">
      <c r="B584" s="11"/>
      <c r="C584" s="108"/>
      <c r="D584" s="11"/>
      <c r="E584" s="11"/>
      <c r="F584" s="11"/>
      <c r="G584" s="11"/>
      <c r="H584" s="11"/>
      <c r="I584" s="11"/>
      <c r="J584" s="11"/>
      <c r="K584" s="11"/>
    </row>
    <row r="585" spans="2:11" ht="12.75" customHeight="1" x14ac:dyDescent="0.2">
      <c r="B585" s="11"/>
      <c r="C585" s="108"/>
      <c r="D585" s="11"/>
      <c r="E585" s="11"/>
      <c r="F585" s="11"/>
      <c r="G585" s="11"/>
      <c r="H585" s="11"/>
      <c r="I585" s="11"/>
      <c r="J585" s="11"/>
      <c r="K585" s="11"/>
    </row>
    <row r="586" spans="2:11" ht="12.75" customHeight="1" x14ac:dyDescent="0.2">
      <c r="B586" s="11"/>
      <c r="C586" s="108"/>
      <c r="D586" s="11"/>
      <c r="E586" s="11"/>
      <c r="F586" s="11"/>
      <c r="G586" s="11"/>
      <c r="H586" s="11"/>
      <c r="I586" s="11"/>
      <c r="J586" s="11"/>
      <c r="K586" s="11"/>
    </row>
    <row r="587" spans="2:11" ht="12.75" customHeight="1" x14ac:dyDescent="0.2">
      <c r="B587" s="11"/>
      <c r="C587" s="108"/>
      <c r="D587" s="11"/>
      <c r="E587" s="11"/>
      <c r="F587" s="11"/>
      <c r="G587" s="11"/>
      <c r="H587" s="11"/>
      <c r="I587" s="11"/>
      <c r="J587" s="11"/>
      <c r="K587" s="11"/>
    </row>
    <row r="588" spans="2:11" ht="12.75" customHeight="1" x14ac:dyDescent="0.2">
      <c r="B588" s="11"/>
      <c r="C588" s="108"/>
      <c r="D588" s="11"/>
      <c r="E588" s="11"/>
      <c r="F588" s="11"/>
      <c r="G588" s="11"/>
      <c r="H588" s="11"/>
      <c r="I588" s="11"/>
      <c r="J588" s="11"/>
      <c r="K588" s="11"/>
    </row>
    <row r="589" spans="2:11" ht="12.75" customHeight="1" x14ac:dyDescent="0.2">
      <c r="B589" s="11"/>
      <c r="C589" s="108"/>
      <c r="D589" s="11"/>
      <c r="E589" s="11"/>
      <c r="F589" s="11"/>
      <c r="G589" s="11"/>
      <c r="H589" s="11"/>
      <c r="I589" s="11"/>
      <c r="J589" s="11"/>
      <c r="K589" s="11"/>
    </row>
    <row r="590" spans="2:11" ht="12.75" customHeight="1" x14ac:dyDescent="0.2">
      <c r="B590" s="11"/>
      <c r="C590" s="108"/>
      <c r="D590" s="11"/>
      <c r="E590" s="11"/>
      <c r="F590" s="11"/>
      <c r="G590" s="11"/>
      <c r="H590" s="11"/>
      <c r="I590" s="11"/>
      <c r="J590" s="11"/>
      <c r="K590" s="11"/>
    </row>
    <row r="591" spans="2:11" ht="12.75" customHeight="1" x14ac:dyDescent="0.2">
      <c r="B591" s="11"/>
      <c r="C591" s="108"/>
      <c r="D591" s="11"/>
      <c r="E591" s="11"/>
      <c r="F591" s="11"/>
      <c r="G591" s="11"/>
      <c r="H591" s="11"/>
      <c r="I591" s="11"/>
      <c r="J591" s="11"/>
      <c r="K591" s="11"/>
    </row>
    <row r="592" spans="2:11" ht="12.75" customHeight="1" x14ac:dyDescent="0.2">
      <c r="B592" s="11"/>
      <c r="C592" s="108"/>
      <c r="D592" s="11"/>
      <c r="E592" s="11"/>
      <c r="F592" s="11"/>
      <c r="G592" s="11"/>
      <c r="H592" s="11"/>
      <c r="I592" s="11"/>
      <c r="J592" s="11"/>
      <c r="K592" s="11"/>
    </row>
    <row r="593" spans="2:11" ht="12.75" customHeight="1" x14ac:dyDescent="0.2">
      <c r="B593" s="11"/>
      <c r="C593" s="108"/>
      <c r="D593" s="11"/>
      <c r="E593" s="11"/>
      <c r="F593" s="11"/>
      <c r="G593" s="11"/>
      <c r="H593" s="11"/>
      <c r="I593" s="11"/>
      <c r="J593" s="11"/>
      <c r="K593" s="11"/>
    </row>
    <row r="594" spans="2:11" ht="12.75" customHeight="1" x14ac:dyDescent="0.2">
      <c r="B594" s="11"/>
      <c r="C594" s="108"/>
      <c r="D594" s="11"/>
      <c r="E594" s="11"/>
      <c r="F594" s="11"/>
      <c r="G594" s="11"/>
      <c r="H594" s="11"/>
      <c r="I594" s="11"/>
      <c r="J594" s="11"/>
      <c r="K594" s="11"/>
    </row>
    <row r="595" spans="2:11" ht="12.75" customHeight="1" x14ac:dyDescent="0.2">
      <c r="B595" s="11"/>
      <c r="C595" s="108"/>
      <c r="D595" s="11"/>
      <c r="E595" s="11"/>
      <c r="F595" s="11"/>
      <c r="G595" s="11"/>
      <c r="H595" s="11"/>
      <c r="I595" s="11"/>
      <c r="J595" s="11"/>
      <c r="K595" s="11"/>
    </row>
    <row r="596" spans="2:11" ht="12.75" customHeight="1" x14ac:dyDescent="0.2">
      <c r="B596" s="11"/>
      <c r="C596" s="108"/>
      <c r="D596" s="11"/>
      <c r="E596" s="11"/>
      <c r="F596" s="11"/>
      <c r="G596" s="11"/>
      <c r="H596" s="11"/>
      <c r="I596" s="11"/>
      <c r="J596" s="11"/>
      <c r="K596" s="11"/>
    </row>
    <row r="597" spans="2:11" ht="12.75" customHeight="1" x14ac:dyDescent="0.2">
      <c r="B597" s="11"/>
      <c r="C597" s="108"/>
      <c r="D597" s="11"/>
      <c r="E597" s="11"/>
      <c r="F597" s="11"/>
      <c r="G597" s="11"/>
      <c r="H597" s="11"/>
      <c r="I597" s="11"/>
      <c r="J597" s="11"/>
      <c r="K597" s="11"/>
    </row>
    <row r="598" spans="2:11" ht="12.75" customHeight="1" x14ac:dyDescent="0.2">
      <c r="B598" s="11"/>
      <c r="C598" s="108"/>
      <c r="D598" s="11"/>
      <c r="E598" s="11"/>
      <c r="F598" s="11"/>
      <c r="G598" s="11"/>
      <c r="H598" s="11"/>
      <c r="I598" s="11"/>
      <c r="J598" s="11"/>
      <c r="K598" s="11"/>
    </row>
    <row r="599" spans="2:11" ht="12.75" customHeight="1" x14ac:dyDescent="0.2">
      <c r="B599" s="11"/>
      <c r="C599" s="108"/>
      <c r="D599" s="11"/>
      <c r="E599" s="11"/>
      <c r="F599" s="11"/>
      <c r="G599" s="11"/>
      <c r="H599" s="11"/>
      <c r="I599" s="11"/>
      <c r="J599" s="11"/>
      <c r="K599" s="11"/>
    </row>
    <row r="600" spans="2:11" ht="12.75" customHeight="1" x14ac:dyDescent="0.2">
      <c r="B600" s="11"/>
      <c r="C600" s="108"/>
      <c r="D600" s="11"/>
      <c r="E600" s="11"/>
      <c r="F600" s="11"/>
      <c r="G600" s="11"/>
      <c r="H600" s="11"/>
      <c r="I600" s="11"/>
      <c r="J600" s="11"/>
      <c r="K600" s="11"/>
    </row>
    <row r="601" spans="2:11" ht="12.75" customHeight="1" x14ac:dyDescent="0.2">
      <c r="B601" s="11"/>
      <c r="C601" s="108"/>
      <c r="D601" s="11"/>
      <c r="E601" s="11"/>
      <c r="F601" s="11"/>
      <c r="G601" s="11"/>
      <c r="H601" s="11"/>
      <c r="I601" s="11"/>
      <c r="J601" s="11"/>
      <c r="K601" s="11"/>
    </row>
    <row r="602" spans="2:11" ht="12.75" customHeight="1" x14ac:dyDescent="0.2">
      <c r="B602" s="11"/>
      <c r="C602" s="108"/>
      <c r="D602" s="11"/>
      <c r="E602" s="11"/>
      <c r="F602" s="11"/>
      <c r="G602" s="11"/>
      <c r="H602" s="11"/>
      <c r="I602" s="11"/>
      <c r="J602" s="11"/>
      <c r="K602" s="11"/>
    </row>
    <row r="603" spans="2:11" ht="12.75" customHeight="1" x14ac:dyDescent="0.2">
      <c r="B603" s="11"/>
      <c r="C603" s="108"/>
      <c r="D603" s="11"/>
      <c r="E603" s="11"/>
      <c r="F603" s="11"/>
      <c r="G603" s="11"/>
      <c r="H603" s="11"/>
      <c r="I603" s="11"/>
      <c r="J603" s="11"/>
      <c r="K603" s="11"/>
    </row>
    <row r="604" spans="2:11" ht="12.75" customHeight="1" x14ac:dyDescent="0.2">
      <c r="B604" s="11"/>
      <c r="C604" s="108"/>
      <c r="D604" s="11"/>
      <c r="E604" s="11"/>
      <c r="F604" s="11"/>
      <c r="G604" s="11"/>
      <c r="H604" s="11"/>
      <c r="I604" s="11"/>
      <c r="J604" s="11"/>
      <c r="K604" s="11"/>
    </row>
    <row r="605" spans="2:11" ht="12.75" customHeight="1" x14ac:dyDescent="0.2">
      <c r="B605" s="11"/>
      <c r="C605" s="108"/>
      <c r="D605" s="11"/>
      <c r="E605" s="11"/>
      <c r="F605" s="11"/>
      <c r="G605" s="11"/>
      <c r="H605" s="11"/>
      <c r="I605" s="11"/>
      <c r="J605" s="11"/>
      <c r="K605" s="11"/>
    </row>
    <row r="606" spans="2:11" ht="12.75" customHeight="1" x14ac:dyDescent="0.2">
      <c r="B606" s="11"/>
      <c r="C606" s="108"/>
      <c r="D606" s="11"/>
      <c r="E606" s="11"/>
      <c r="F606" s="11"/>
      <c r="G606" s="11"/>
      <c r="H606" s="11"/>
      <c r="I606" s="11"/>
      <c r="J606" s="11"/>
      <c r="K606" s="11"/>
    </row>
    <row r="607" spans="2:11" ht="12.75" customHeight="1" x14ac:dyDescent="0.2">
      <c r="B607" s="11"/>
      <c r="C607" s="108"/>
      <c r="D607" s="11"/>
      <c r="E607" s="11"/>
      <c r="F607" s="11"/>
      <c r="G607" s="11"/>
      <c r="H607" s="11"/>
      <c r="I607" s="11"/>
      <c r="J607" s="11"/>
      <c r="K607" s="11"/>
    </row>
    <row r="608" spans="2:11" ht="12.75" customHeight="1" x14ac:dyDescent="0.2">
      <c r="B608" s="11"/>
      <c r="C608" s="108"/>
      <c r="D608" s="11"/>
      <c r="E608" s="11"/>
      <c r="F608" s="11"/>
      <c r="G608" s="11"/>
      <c r="H608" s="11"/>
      <c r="I608" s="11"/>
      <c r="J608" s="11"/>
      <c r="K608" s="11"/>
    </row>
    <row r="609" spans="2:11" ht="12.75" customHeight="1" x14ac:dyDescent="0.2">
      <c r="B609" s="11"/>
      <c r="C609" s="108"/>
      <c r="D609" s="11"/>
      <c r="E609" s="11"/>
      <c r="F609" s="11"/>
      <c r="G609" s="11"/>
      <c r="H609" s="11"/>
      <c r="I609" s="11"/>
      <c r="J609" s="11"/>
      <c r="K609" s="11"/>
    </row>
    <row r="610" spans="2:11" ht="12.75" customHeight="1" x14ac:dyDescent="0.2">
      <c r="B610" s="11"/>
      <c r="C610" s="108"/>
      <c r="D610" s="11"/>
      <c r="E610" s="11"/>
      <c r="F610" s="11"/>
      <c r="G610" s="11"/>
      <c r="H610" s="11"/>
      <c r="I610" s="11"/>
      <c r="J610" s="11"/>
      <c r="K610" s="11"/>
    </row>
    <row r="611" spans="2:11" ht="12.75" customHeight="1" x14ac:dyDescent="0.2">
      <c r="B611" s="11"/>
      <c r="C611" s="108"/>
      <c r="D611" s="11"/>
      <c r="E611" s="11"/>
      <c r="F611" s="11"/>
      <c r="G611" s="11"/>
      <c r="H611" s="11"/>
      <c r="I611" s="11"/>
      <c r="J611" s="11"/>
      <c r="K611" s="11"/>
    </row>
    <row r="612" spans="2:11" ht="12.75" customHeight="1" x14ac:dyDescent="0.2">
      <c r="B612" s="11"/>
      <c r="C612" s="108"/>
      <c r="D612" s="11"/>
      <c r="E612" s="11"/>
      <c r="F612" s="11"/>
      <c r="G612" s="11"/>
      <c r="H612" s="11"/>
      <c r="I612" s="11"/>
      <c r="J612" s="11"/>
      <c r="K612" s="11"/>
    </row>
    <row r="613" spans="2:11" ht="12.75" customHeight="1" x14ac:dyDescent="0.2">
      <c r="B613" s="11"/>
      <c r="C613" s="108"/>
      <c r="D613" s="11"/>
      <c r="E613" s="11"/>
      <c r="F613" s="11"/>
      <c r="G613" s="11"/>
      <c r="H613" s="11"/>
      <c r="I613" s="11"/>
      <c r="J613" s="11"/>
      <c r="K613" s="11"/>
    </row>
    <row r="614" spans="2:11" ht="12.75" customHeight="1" x14ac:dyDescent="0.2">
      <c r="B614" s="11"/>
      <c r="C614" s="108"/>
      <c r="D614" s="11"/>
      <c r="E614" s="11"/>
      <c r="F614" s="11"/>
      <c r="G614" s="11"/>
      <c r="H614" s="11"/>
      <c r="I614" s="11"/>
      <c r="J614" s="11"/>
      <c r="K614" s="11"/>
    </row>
    <row r="615" spans="2:11" ht="12.75" customHeight="1" x14ac:dyDescent="0.2">
      <c r="B615" s="11"/>
      <c r="C615" s="108"/>
      <c r="D615" s="11"/>
      <c r="E615" s="11"/>
      <c r="F615" s="11"/>
      <c r="G615" s="11"/>
      <c r="H615" s="11"/>
      <c r="I615" s="11"/>
      <c r="J615" s="11"/>
      <c r="K615" s="11"/>
    </row>
    <row r="616" spans="2:11" ht="12.75" customHeight="1" x14ac:dyDescent="0.2">
      <c r="B616" s="11"/>
      <c r="C616" s="108"/>
      <c r="D616" s="11"/>
      <c r="E616" s="11"/>
      <c r="F616" s="11"/>
      <c r="G616" s="11"/>
      <c r="H616" s="11"/>
      <c r="I616" s="11"/>
      <c r="J616" s="11"/>
      <c r="K616" s="11"/>
    </row>
    <row r="617" spans="2:11" ht="12.75" customHeight="1" x14ac:dyDescent="0.2">
      <c r="B617" s="11"/>
      <c r="C617" s="108"/>
      <c r="D617" s="11"/>
      <c r="E617" s="11"/>
      <c r="F617" s="11"/>
      <c r="G617" s="11"/>
      <c r="H617" s="11"/>
      <c r="I617" s="11"/>
      <c r="J617" s="11"/>
      <c r="K617" s="11"/>
    </row>
    <row r="618" spans="2:11" ht="12.75" customHeight="1" x14ac:dyDescent="0.2">
      <c r="B618" s="11"/>
      <c r="C618" s="108"/>
      <c r="D618" s="11"/>
      <c r="E618" s="11"/>
      <c r="F618" s="11"/>
      <c r="G618" s="11"/>
      <c r="H618" s="11"/>
      <c r="I618" s="11"/>
      <c r="J618" s="11"/>
      <c r="K618" s="11"/>
    </row>
    <row r="619" spans="2:11" ht="12.75" customHeight="1" x14ac:dyDescent="0.2">
      <c r="B619" s="11"/>
      <c r="C619" s="108"/>
      <c r="D619" s="11"/>
      <c r="E619" s="11"/>
      <c r="F619" s="11"/>
      <c r="G619" s="11"/>
      <c r="H619" s="11"/>
      <c r="I619" s="11"/>
      <c r="J619" s="11"/>
      <c r="K619" s="11"/>
    </row>
    <row r="620" spans="2:11" ht="12.75" customHeight="1" x14ac:dyDescent="0.2">
      <c r="B620" s="11"/>
      <c r="C620" s="108"/>
      <c r="D620" s="11"/>
      <c r="E620" s="11"/>
      <c r="F620" s="11"/>
      <c r="G620" s="11"/>
      <c r="H620" s="11"/>
      <c r="I620" s="11"/>
      <c r="J620" s="11"/>
      <c r="K620" s="11"/>
    </row>
    <row r="621" spans="2:11" ht="12.75" customHeight="1" x14ac:dyDescent="0.2">
      <c r="B621" s="11"/>
      <c r="C621" s="108"/>
      <c r="D621" s="11"/>
      <c r="E621" s="11"/>
      <c r="F621" s="11"/>
      <c r="G621" s="11"/>
      <c r="H621" s="11"/>
      <c r="I621" s="11"/>
      <c r="J621" s="11"/>
      <c r="K621" s="11"/>
    </row>
    <row r="622" spans="2:11" ht="12.75" customHeight="1" x14ac:dyDescent="0.2">
      <c r="B622" s="11"/>
      <c r="C622" s="108"/>
      <c r="D622" s="11"/>
      <c r="E622" s="11"/>
      <c r="F622" s="11"/>
      <c r="G622" s="11"/>
      <c r="H622" s="11"/>
      <c r="I622" s="11"/>
      <c r="J622" s="11"/>
      <c r="K622" s="11"/>
    </row>
    <row r="623" spans="2:11" ht="12.75" customHeight="1" x14ac:dyDescent="0.2">
      <c r="B623" s="11"/>
      <c r="C623" s="108"/>
      <c r="D623" s="11"/>
      <c r="E623" s="11"/>
      <c r="F623" s="11"/>
      <c r="G623" s="11"/>
      <c r="H623" s="11"/>
      <c r="I623" s="11"/>
      <c r="J623" s="11"/>
      <c r="K623" s="11"/>
    </row>
    <row r="624" spans="2:11" ht="12.75" customHeight="1" x14ac:dyDescent="0.2">
      <c r="B624" s="11"/>
      <c r="C624" s="108"/>
      <c r="D624" s="11"/>
      <c r="E624" s="11"/>
      <c r="F624" s="11"/>
      <c r="G624" s="11"/>
      <c r="H624" s="11"/>
      <c r="I624" s="11"/>
      <c r="J624" s="11"/>
      <c r="K624" s="11"/>
    </row>
    <row r="625" spans="2:11" ht="12.75" customHeight="1" x14ac:dyDescent="0.2">
      <c r="B625" s="11"/>
      <c r="C625" s="108"/>
      <c r="D625" s="11"/>
      <c r="E625" s="11"/>
      <c r="F625" s="11"/>
      <c r="G625" s="11"/>
      <c r="H625" s="11"/>
      <c r="I625" s="11"/>
      <c r="J625" s="11"/>
      <c r="K625" s="11"/>
    </row>
    <row r="626" spans="2:11" ht="12.75" customHeight="1" x14ac:dyDescent="0.2">
      <c r="B626" s="11"/>
      <c r="C626" s="108"/>
      <c r="D626" s="11"/>
      <c r="E626" s="11"/>
      <c r="F626" s="11"/>
      <c r="G626" s="11"/>
      <c r="H626" s="11"/>
      <c r="I626" s="11"/>
      <c r="J626" s="11"/>
      <c r="K626" s="11"/>
    </row>
    <row r="627" spans="2:11" ht="12.75" customHeight="1" x14ac:dyDescent="0.2">
      <c r="B627" s="11"/>
      <c r="C627" s="108"/>
      <c r="D627" s="11"/>
      <c r="E627" s="11"/>
      <c r="F627" s="11"/>
      <c r="G627" s="11"/>
      <c r="H627" s="11"/>
      <c r="I627" s="11"/>
      <c r="J627" s="11"/>
      <c r="K627" s="11"/>
    </row>
    <row r="628" spans="2:11" ht="12.75" customHeight="1" x14ac:dyDescent="0.2">
      <c r="B628" s="11"/>
      <c r="C628" s="108"/>
      <c r="D628" s="11"/>
      <c r="E628" s="11"/>
      <c r="F628" s="11"/>
      <c r="G628" s="11"/>
      <c r="H628" s="11"/>
      <c r="I628" s="11"/>
      <c r="J628" s="11"/>
      <c r="K628" s="11"/>
    </row>
    <row r="629" spans="2:11" ht="12.75" customHeight="1" x14ac:dyDescent="0.2">
      <c r="B629" s="11"/>
      <c r="C629" s="108"/>
      <c r="D629" s="11"/>
      <c r="E629" s="11"/>
      <c r="F629" s="11"/>
      <c r="G629" s="11"/>
      <c r="H629" s="11"/>
      <c r="I629" s="11"/>
      <c r="J629" s="11"/>
      <c r="K629" s="11"/>
    </row>
    <row r="630" spans="2:11" ht="12.75" customHeight="1" x14ac:dyDescent="0.2">
      <c r="B630" s="11"/>
      <c r="C630" s="108"/>
      <c r="D630" s="11"/>
      <c r="E630" s="11"/>
      <c r="F630" s="11"/>
      <c r="G630" s="11"/>
      <c r="H630" s="11"/>
      <c r="I630" s="11"/>
      <c r="J630" s="11"/>
      <c r="K630" s="11"/>
    </row>
    <row r="631" spans="2:11" ht="12.75" customHeight="1" x14ac:dyDescent="0.2">
      <c r="B631" s="11"/>
      <c r="C631" s="108"/>
      <c r="D631" s="11"/>
      <c r="E631" s="11"/>
      <c r="F631" s="11"/>
      <c r="G631" s="11"/>
      <c r="H631" s="11"/>
      <c r="I631" s="11"/>
      <c r="J631" s="11"/>
      <c r="K631" s="11"/>
    </row>
    <row r="632" spans="2:11" ht="12.75" customHeight="1" x14ac:dyDescent="0.2">
      <c r="B632" s="11"/>
      <c r="C632" s="108"/>
      <c r="D632" s="11"/>
      <c r="E632" s="11"/>
      <c r="F632" s="11"/>
      <c r="G632" s="11"/>
      <c r="H632" s="11"/>
      <c r="I632" s="11"/>
      <c r="J632" s="11"/>
      <c r="K632" s="11"/>
    </row>
    <row r="633" spans="2:11" ht="12.75" customHeight="1" x14ac:dyDescent="0.2">
      <c r="B633" s="11"/>
      <c r="C633" s="108"/>
      <c r="D633" s="11"/>
      <c r="E633" s="11"/>
      <c r="F633" s="11"/>
      <c r="G633" s="11"/>
      <c r="H633" s="11"/>
      <c r="I633" s="11"/>
      <c r="J633" s="11"/>
      <c r="K633" s="11"/>
    </row>
    <row r="634" spans="2:11" ht="12.75" customHeight="1" x14ac:dyDescent="0.2">
      <c r="B634" s="11"/>
      <c r="C634" s="108"/>
      <c r="D634" s="11"/>
      <c r="E634" s="11"/>
      <c r="F634" s="11"/>
      <c r="G634" s="11"/>
      <c r="H634" s="11"/>
      <c r="I634" s="11"/>
      <c r="J634" s="11"/>
      <c r="K634" s="11"/>
    </row>
    <row r="635" spans="2:11" ht="12.75" customHeight="1" x14ac:dyDescent="0.2">
      <c r="B635" s="11"/>
      <c r="C635" s="108"/>
      <c r="D635" s="11"/>
      <c r="E635" s="11"/>
      <c r="F635" s="11"/>
      <c r="G635" s="11"/>
      <c r="H635" s="11"/>
      <c r="I635" s="11"/>
      <c r="J635" s="11"/>
      <c r="K635" s="11"/>
    </row>
    <row r="636" spans="2:11" ht="12.75" customHeight="1" x14ac:dyDescent="0.2">
      <c r="B636" s="11"/>
      <c r="C636" s="108"/>
      <c r="D636" s="11"/>
      <c r="E636" s="11"/>
      <c r="F636" s="11"/>
      <c r="G636" s="11"/>
      <c r="H636" s="11"/>
      <c r="I636" s="11"/>
      <c r="J636" s="11"/>
      <c r="K636" s="11"/>
    </row>
    <row r="637" spans="2:11" ht="12.75" customHeight="1" x14ac:dyDescent="0.2">
      <c r="B637" s="11"/>
      <c r="C637" s="108"/>
      <c r="D637" s="11"/>
      <c r="E637" s="11"/>
      <c r="F637" s="11"/>
      <c r="G637" s="11"/>
      <c r="H637" s="11"/>
      <c r="I637" s="11"/>
      <c r="J637" s="11"/>
      <c r="K637" s="11"/>
    </row>
    <row r="638" spans="2:11" ht="12.75" customHeight="1" x14ac:dyDescent="0.2">
      <c r="B638" s="11"/>
      <c r="C638" s="108"/>
      <c r="D638" s="11"/>
      <c r="E638" s="11"/>
      <c r="F638" s="11"/>
      <c r="G638" s="11"/>
      <c r="H638" s="11"/>
      <c r="I638" s="11"/>
      <c r="J638" s="11"/>
      <c r="K638" s="11"/>
    </row>
    <row r="639" spans="2:11" ht="12.75" customHeight="1" x14ac:dyDescent="0.2">
      <c r="B639" s="11"/>
      <c r="C639" s="108"/>
      <c r="D639" s="11"/>
      <c r="E639" s="11"/>
      <c r="F639" s="11"/>
      <c r="G639" s="11"/>
      <c r="H639" s="11"/>
      <c r="I639" s="11"/>
      <c r="J639" s="11"/>
      <c r="K639" s="11"/>
    </row>
    <row r="640" spans="2:11" ht="12.75" customHeight="1" x14ac:dyDescent="0.2">
      <c r="B640" s="11"/>
      <c r="C640" s="108"/>
      <c r="D640" s="11"/>
      <c r="E640" s="11"/>
      <c r="F640" s="11"/>
      <c r="G640" s="11"/>
      <c r="H640" s="11"/>
      <c r="I640" s="11"/>
      <c r="J640" s="11"/>
      <c r="K640" s="11"/>
    </row>
    <row r="641" spans="2:11" ht="12.75" customHeight="1" x14ac:dyDescent="0.2">
      <c r="B641" s="11"/>
      <c r="C641" s="108"/>
      <c r="D641" s="11"/>
      <c r="E641" s="11"/>
      <c r="F641" s="11"/>
      <c r="G641" s="11"/>
      <c r="H641" s="11"/>
      <c r="I641" s="11"/>
      <c r="J641" s="11"/>
      <c r="K641" s="11"/>
    </row>
    <row r="642" spans="2:11" ht="12.75" customHeight="1" x14ac:dyDescent="0.2">
      <c r="B642" s="11"/>
      <c r="C642" s="108"/>
      <c r="D642" s="11"/>
      <c r="E642" s="11"/>
      <c r="F642" s="11"/>
      <c r="G642" s="11"/>
      <c r="H642" s="11"/>
      <c r="I642" s="11"/>
      <c r="J642" s="11"/>
      <c r="K642" s="11"/>
    </row>
    <row r="643" spans="2:11" ht="12.75" customHeight="1" x14ac:dyDescent="0.2">
      <c r="B643" s="11"/>
      <c r="C643" s="108"/>
      <c r="D643" s="11"/>
      <c r="E643" s="11"/>
      <c r="F643" s="11"/>
      <c r="G643" s="11"/>
      <c r="H643" s="11"/>
      <c r="I643" s="11"/>
      <c r="J643" s="11"/>
      <c r="K643" s="11"/>
    </row>
    <row r="644" spans="2:11" ht="12.75" customHeight="1" x14ac:dyDescent="0.2">
      <c r="B644" s="11"/>
      <c r="C644" s="108"/>
      <c r="D644" s="11"/>
      <c r="E644" s="11"/>
      <c r="F644" s="11"/>
      <c r="G644" s="11"/>
      <c r="H644" s="11"/>
      <c r="I644" s="11"/>
      <c r="J644" s="11"/>
      <c r="K644" s="11"/>
    </row>
    <row r="645" spans="2:11" ht="12.75" customHeight="1" x14ac:dyDescent="0.2">
      <c r="B645" s="11"/>
      <c r="C645" s="108"/>
      <c r="D645" s="11"/>
      <c r="E645" s="11"/>
      <c r="F645" s="11"/>
      <c r="G645" s="11"/>
      <c r="H645" s="11"/>
      <c r="I645" s="11"/>
      <c r="J645" s="11"/>
      <c r="K645" s="11"/>
    </row>
    <row r="646" spans="2:11" ht="12.75" customHeight="1" x14ac:dyDescent="0.2">
      <c r="B646" s="11"/>
      <c r="C646" s="108"/>
      <c r="D646" s="11"/>
      <c r="E646" s="11"/>
      <c r="F646" s="11"/>
      <c r="G646" s="11"/>
      <c r="H646" s="11"/>
      <c r="I646" s="11"/>
      <c r="J646" s="11"/>
      <c r="K646" s="11"/>
    </row>
    <row r="647" spans="2:11" ht="12.75" customHeight="1" x14ac:dyDescent="0.2">
      <c r="B647" s="11"/>
      <c r="C647" s="108"/>
      <c r="D647" s="11"/>
      <c r="E647" s="11"/>
      <c r="F647" s="11"/>
      <c r="G647" s="11"/>
      <c r="H647" s="11"/>
      <c r="I647" s="11"/>
      <c r="J647" s="11"/>
      <c r="K647" s="11"/>
    </row>
    <row r="648" spans="2:11" ht="12.75" customHeight="1" x14ac:dyDescent="0.2">
      <c r="B648" s="11"/>
      <c r="C648" s="108"/>
      <c r="D648" s="11"/>
      <c r="E648" s="11"/>
      <c r="F648" s="11"/>
      <c r="G648" s="11"/>
      <c r="H648" s="11"/>
      <c r="I648" s="11"/>
      <c r="J648" s="11"/>
      <c r="K648" s="11"/>
    </row>
    <row r="649" spans="2:11" ht="12.75" customHeight="1" x14ac:dyDescent="0.2">
      <c r="B649" s="11"/>
      <c r="C649" s="108"/>
      <c r="D649" s="11"/>
      <c r="E649" s="11"/>
      <c r="F649" s="11"/>
      <c r="G649" s="11"/>
      <c r="H649" s="11"/>
      <c r="I649" s="11"/>
      <c r="J649" s="11"/>
      <c r="K649" s="11"/>
    </row>
    <row r="650" spans="2:11" ht="12.75" customHeight="1" x14ac:dyDescent="0.2">
      <c r="B650" s="11"/>
      <c r="C650" s="108"/>
      <c r="D650" s="11"/>
      <c r="E650" s="11"/>
      <c r="F650" s="11"/>
      <c r="G650" s="11"/>
      <c r="H650" s="11"/>
      <c r="I650" s="11"/>
      <c r="J650" s="11"/>
      <c r="K650" s="11"/>
    </row>
    <row r="651" spans="2:11" ht="12.75" customHeight="1" x14ac:dyDescent="0.2">
      <c r="B651" s="11"/>
      <c r="C651" s="108"/>
      <c r="D651" s="11"/>
      <c r="E651" s="11"/>
      <c r="F651" s="11"/>
      <c r="G651" s="11"/>
      <c r="H651" s="11"/>
      <c r="I651" s="11"/>
      <c r="J651" s="11"/>
      <c r="K651" s="11"/>
    </row>
    <row r="652" spans="2:11" ht="12.75" customHeight="1" x14ac:dyDescent="0.2">
      <c r="B652" s="11"/>
      <c r="C652" s="108"/>
      <c r="D652" s="11"/>
      <c r="E652" s="11"/>
      <c r="F652" s="11"/>
      <c r="G652" s="11"/>
      <c r="H652" s="11"/>
      <c r="I652" s="11"/>
      <c r="J652" s="11"/>
      <c r="K652" s="11"/>
    </row>
    <row r="653" spans="2:11" ht="12.75" customHeight="1" x14ac:dyDescent="0.2">
      <c r="B653" s="11"/>
      <c r="C653" s="108"/>
      <c r="D653" s="11"/>
      <c r="E653" s="11"/>
      <c r="F653" s="11"/>
      <c r="G653" s="11"/>
      <c r="H653" s="11"/>
      <c r="I653" s="11"/>
      <c r="J653" s="11"/>
      <c r="K653" s="11"/>
    </row>
    <row r="654" spans="2:11" ht="12.75" customHeight="1" x14ac:dyDescent="0.2">
      <c r="B654" s="11"/>
      <c r="C654" s="108"/>
      <c r="D654" s="11"/>
      <c r="E654" s="11"/>
      <c r="F654" s="11"/>
      <c r="G654" s="11"/>
      <c r="H654" s="11"/>
      <c r="I654" s="11"/>
      <c r="J654" s="11"/>
      <c r="K654" s="11"/>
    </row>
    <row r="655" spans="2:11" ht="12.75" customHeight="1" x14ac:dyDescent="0.2">
      <c r="B655" s="11"/>
      <c r="C655" s="108"/>
      <c r="D655" s="11"/>
      <c r="E655" s="11"/>
      <c r="F655" s="11"/>
      <c r="G655" s="11"/>
      <c r="H655" s="11"/>
      <c r="I655" s="11"/>
      <c r="J655" s="11"/>
      <c r="K655" s="11"/>
    </row>
    <row r="656" spans="2:11" ht="12.75" customHeight="1" x14ac:dyDescent="0.2">
      <c r="B656" s="11"/>
      <c r="C656" s="108"/>
      <c r="D656" s="11"/>
      <c r="E656" s="11"/>
      <c r="F656" s="11"/>
      <c r="G656" s="11"/>
      <c r="H656" s="11"/>
      <c r="I656" s="11"/>
      <c r="J656" s="11"/>
      <c r="K656" s="11"/>
    </row>
    <row r="657" spans="2:11" ht="12.75" customHeight="1" x14ac:dyDescent="0.2">
      <c r="B657" s="11"/>
      <c r="C657" s="108"/>
      <c r="D657" s="11"/>
      <c r="E657" s="11"/>
      <c r="F657" s="11"/>
      <c r="G657" s="11"/>
      <c r="H657" s="11"/>
      <c r="I657" s="11"/>
      <c r="J657" s="11"/>
      <c r="K657" s="11"/>
    </row>
    <row r="658" spans="2:11" ht="12.75" customHeight="1" x14ac:dyDescent="0.2">
      <c r="B658" s="11"/>
      <c r="C658" s="108"/>
      <c r="D658" s="11"/>
      <c r="E658" s="11"/>
      <c r="F658" s="11"/>
      <c r="G658" s="11"/>
      <c r="H658" s="11"/>
      <c r="I658" s="11"/>
      <c r="J658" s="11"/>
      <c r="K658" s="11"/>
    </row>
    <row r="659" spans="2:11" ht="12.75" customHeight="1" x14ac:dyDescent="0.2">
      <c r="B659" s="11"/>
      <c r="C659" s="108"/>
      <c r="D659" s="11"/>
      <c r="E659" s="11"/>
      <c r="F659" s="11"/>
      <c r="G659" s="11"/>
      <c r="H659" s="11"/>
      <c r="I659" s="11"/>
      <c r="J659" s="11"/>
      <c r="K659" s="11"/>
    </row>
    <row r="660" spans="2:11" ht="12.75" customHeight="1" x14ac:dyDescent="0.2">
      <c r="B660" s="11"/>
      <c r="C660" s="108"/>
      <c r="D660" s="11"/>
      <c r="E660" s="11"/>
      <c r="F660" s="11"/>
      <c r="G660" s="11"/>
      <c r="H660" s="11"/>
      <c r="I660" s="11"/>
      <c r="J660" s="11"/>
      <c r="K660" s="11"/>
    </row>
    <row r="661" spans="2:11" ht="12.75" customHeight="1" x14ac:dyDescent="0.2">
      <c r="B661" s="11"/>
      <c r="C661" s="108"/>
      <c r="D661" s="11"/>
      <c r="E661" s="11"/>
      <c r="F661" s="11"/>
      <c r="G661" s="11"/>
      <c r="H661" s="11"/>
      <c r="I661" s="11"/>
      <c r="J661" s="11"/>
      <c r="K661" s="11"/>
    </row>
    <row r="662" spans="2:11" ht="12.75" customHeight="1" x14ac:dyDescent="0.2">
      <c r="B662" s="11"/>
      <c r="C662" s="108"/>
      <c r="D662" s="11"/>
      <c r="E662" s="11"/>
      <c r="F662" s="11"/>
      <c r="G662" s="11"/>
      <c r="H662" s="11"/>
      <c r="I662" s="11"/>
      <c r="J662" s="11"/>
      <c r="K662" s="11"/>
    </row>
    <row r="663" spans="2:11" ht="12.75" customHeight="1" x14ac:dyDescent="0.2">
      <c r="B663" s="11"/>
      <c r="C663" s="108"/>
      <c r="D663" s="11"/>
      <c r="E663" s="11"/>
      <c r="F663" s="11"/>
      <c r="G663" s="11"/>
      <c r="H663" s="11"/>
      <c r="I663" s="11"/>
      <c r="J663" s="11"/>
      <c r="K663" s="11"/>
    </row>
    <row r="664" spans="2:11" ht="12.75" customHeight="1" x14ac:dyDescent="0.2">
      <c r="B664" s="11"/>
      <c r="C664" s="108"/>
      <c r="D664" s="11"/>
      <c r="E664" s="11"/>
      <c r="F664" s="11"/>
      <c r="G664" s="11"/>
      <c r="H664" s="11"/>
      <c r="I664" s="11"/>
      <c r="J664" s="11"/>
      <c r="K664" s="11"/>
    </row>
    <row r="665" spans="2:11" ht="12.75" customHeight="1" x14ac:dyDescent="0.2">
      <c r="B665" s="11"/>
      <c r="C665" s="108"/>
      <c r="D665" s="11"/>
      <c r="E665" s="11"/>
      <c r="F665" s="11"/>
      <c r="G665" s="11"/>
      <c r="H665" s="11"/>
      <c r="I665" s="11"/>
      <c r="J665" s="11"/>
      <c r="K665" s="11"/>
    </row>
    <row r="666" spans="2:11" ht="12.75" customHeight="1" x14ac:dyDescent="0.2">
      <c r="B666" s="11"/>
      <c r="C666" s="108"/>
      <c r="D666" s="11"/>
      <c r="E666" s="11"/>
      <c r="F666" s="11"/>
      <c r="G666" s="11"/>
      <c r="H666" s="11"/>
      <c r="I666" s="11"/>
      <c r="J666" s="11"/>
      <c r="K666" s="11"/>
    </row>
    <row r="667" spans="2:11" ht="12.75" customHeight="1" x14ac:dyDescent="0.2">
      <c r="B667" s="11"/>
      <c r="C667" s="108"/>
      <c r="D667" s="11"/>
      <c r="E667" s="11"/>
      <c r="F667" s="11"/>
      <c r="G667" s="11"/>
      <c r="H667" s="11"/>
      <c r="I667" s="11"/>
      <c r="J667" s="11"/>
      <c r="K667" s="11"/>
    </row>
    <row r="668" spans="2:11" ht="12.75" customHeight="1" x14ac:dyDescent="0.2">
      <c r="B668" s="11"/>
      <c r="C668" s="108"/>
      <c r="D668" s="11"/>
      <c r="E668" s="11"/>
      <c r="F668" s="11"/>
      <c r="G668" s="11"/>
      <c r="H668" s="11"/>
      <c r="I668" s="11"/>
      <c r="J668" s="11"/>
      <c r="K668" s="11"/>
    </row>
    <row r="669" spans="2:11" ht="12.75" customHeight="1" x14ac:dyDescent="0.2">
      <c r="B669" s="11"/>
      <c r="C669" s="108"/>
      <c r="D669" s="11"/>
      <c r="E669" s="11"/>
      <c r="F669" s="11"/>
      <c r="G669" s="11"/>
      <c r="H669" s="11"/>
      <c r="I669" s="11"/>
      <c r="J669" s="11"/>
      <c r="K669" s="11"/>
    </row>
    <row r="670" spans="2:11" ht="12.75" customHeight="1" x14ac:dyDescent="0.2">
      <c r="B670" s="11"/>
      <c r="C670" s="108"/>
      <c r="D670" s="11"/>
      <c r="E670" s="11"/>
      <c r="F670" s="11"/>
      <c r="G670" s="11"/>
      <c r="H670" s="11"/>
      <c r="I670" s="11"/>
      <c r="J670" s="11"/>
      <c r="K670" s="11"/>
    </row>
    <row r="671" spans="2:11" ht="12.75" customHeight="1" x14ac:dyDescent="0.2">
      <c r="B671" s="11"/>
      <c r="C671" s="108"/>
      <c r="D671" s="11"/>
      <c r="E671" s="11"/>
      <c r="F671" s="11"/>
      <c r="G671" s="11"/>
      <c r="H671" s="11"/>
      <c r="I671" s="11"/>
      <c r="J671" s="11"/>
      <c r="K671" s="11"/>
    </row>
    <row r="672" spans="2:11" ht="12.75" customHeight="1" x14ac:dyDescent="0.2">
      <c r="B672" s="11"/>
      <c r="C672" s="108"/>
      <c r="D672" s="11"/>
      <c r="E672" s="11"/>
      <c r="F672" s="11"/>
      <c r="G672" s="11"/>
      <c r="H672" s="11"/>
      <c r="I672" s="11"/>
      <c r="J672" s="11"/>
      <c r="K672" s="11"/>
    </row>
    <row r="673" spans="2:11" ht="12.75" customHeight="1" x14ac:dyDescent="0.2">
      <c r="B673" s="11"/>
      <c r="C673" s="108"/>
      <c r="D673" s="11"/>
      <c r="E673" s="11"/>
      <c r="F673" s="11"/>
      <c r="G673" s="11"/>
      <c r="H673" s="11"/>
      <c r="I673" s="11"/>
      <c r="J673" s="11"/>
      <c r="K673" s="11"/>
    </row>
    <row r="674" spans="2:11" ht="12.75" customHeight="1" x14ac:dyDescent="0.2">
      <c r="B674" s="11"/>
      <c r="C674" s="108"/>
      <c r="D674" s="11"/>
      <c r="E674" s="11"/>
      <c r="F674" s="11"/>
      <c r="G674" s="11"/>
      <c r="H674" s="11"/>
      <c r="I674" s="11"/>
      <c r="J674" s="11"/>
      <c r="K674" s="11"/>
    </row>
    <row r="675" spans="2:11" ht="12.75" customHeight="1" x14ac:dyDescent="0.2">
      <c r="B675" s="11"/>
      <c r="C675" s="108"/>
      <c r="D675" s="11"/>
      <c r="E675" s="11"/>
      <c r="F675" s="11"/>
      <c r="G675" s="11"/>
      <c r="H675" s="11"/>
      <c r="I675" s="11"/>
      <c r="J675" s="11"/>
      <c r="K675" s="11"/>
    </row>
    <row r="676" spans="2:11" ht="12.75" customHeight="1" x14ac:dyDescent="0.2">
      <c r="B676" s="11"/>
      <c r="C676" s="108"/>
      <c r="D676" s="11"/>
      <c r="E676" s="11"/>
      <c r="F676" s="11"/>
      <c r="G676" s="11"/>
      <c r="H676" s="11"/>
      <c r="I676" s="11"/>
      <c r="J676" s="11"/>
      <c r="K676" s="11"/>
    </row>
    <row r="677" spans="2:11" ht="12.75" customHeight="1" x14ac:dyDescent="0.2">
      <c r="B677" s="11"/>
      <c r="C677" s="108"/>
      <c r="D677" s="11"/>
      <c r="E677" s="11"/>
      <c r="F677" s="11"/>
      <c r="G677" s="11"/>
      <c r="H677" s="11"/>
      <c r="I677" s="11"/>
      <c r="J677" s="11"/>
      <c r="K677" s="11"/>
    </row>
    <row r="678" spans="2:11" ht="12.75" customHeight="1" x14ac:dyDescent="0.2">
      <c r="B678" s="11"/>
      <c r="C678" s="108"/>
      <c r="D678" s="11"/>
      <c r="E678" s="11"/>
      <c r="F678" s="11"/>
      <c r="G678" s="11"/>
      <c r="H678" s="11"/>
      <c r="I678" s="11"/>
      <c r="J678" s="11"/>
      <c r="K678" s="11"/>
    </row>
    <row r="679" spans="2:11" ht="12.75" customHeight="1" x14ac:dyDescent="0.2">
      <c r="B679" s="11"/>
      <c r="C679" s="108"/>
      <c r="D679" s="11"/>
      <c r="E679" s="11"/>
      <c r="F679" s="11"/>
      <c r="G679" s="11"/>
      <c r="H679" s="11"/>
      <c r="I679" s="11"/>
      <c r="J679" s="11"/>
      <c r="K679" s="11"/>
    </row>
    <row r="680" spans="2:11" ht="12.75" customHeight="1" x14ac:dyDescent="0.2">
      <c r="B680" s="11"/>
      <c r="C680" s="108"/>
      <c r="D680" s="11"/>
      <c r="E680" s="11"/>
      <c r="F680" s="11"/>
      <c r="G680" s="11"/>
      <c r="H680" s="11"/>
      <c r="I680" s="11"/>
      <c r="J680" s="11"/>
      <c r="K680" s="11"/>
    </row>
    <row r="681" spans="2:11" ht="12.75" customHeight="1" x14ac:dyDescent="0.2">
      <c r="B681" s="11"/>
      <c r="C681" s="108"/>
      <c r="D681" s="11"/>
      <c r="E681" s="11"/>
      <c r="F681" s="11"/>
      <c r="G681" s="11"/>
      <c r="H681" s="11"/>
      <c r="I681" s="11"/>
      <c r="J681" s="11"/>
      <c r="K681" s="11"/>
    </row>
    <row r="682" spans="2:11" ht="12.75" customHeight="1" x14ac:dyDescent="0.2">
      <c r="B682" s="11"/>
      <c r="C682" s="108"/>
      <c r="D682" s="11"/>
      <c r="E682" s="11"/>
      <c r="F682" s="11"/>
      <c r="G682" s="11"/>
      <c r="H682" s="11"/>
      <c r="I682" s="11"/>
      <c r="J682" s="11"/>
      <c r="K682" s="11"/>
    </row>
    <row r="683" spans="2:11" ht="12.75" customHeight="1" x14ac:dyDescent="0.2">
      <c r="B683" s="11"/>
      <c r="C683" s="108"/>
      <c r="D683" s="11"/>
      <c r="E683" s="11"/>
      <c r="F683" s="11"/>
      <c r="G683" s="11"/>
      <c r="H683" s="11"/>
      <c r="I683" s="11"/>
      <c r="J683" s="11"/>
      <c r="K683" s="11"/>
    </row>
    <row r="684" spans="2:11" ht="12.75" customHeight="1" x14ac:dyDescent="0.2">
      <c r="B684" s="11"/>
      <c r="C684" s="108"/>
      <c r="D684" s="11"/>
      <c r="E684" s="11"/>
      <c r="F684" s="11"/>
      <c r="G684" s="11"/>
      <c r="H684" s="11"/>
      <c r="I684" s="11"/>
      <c r="J684" s="11"/>
      <c r="K684" s="11"/>
    </row>
    <row r="685" spans="2:11" ht="12.75" customHeight="1" x14ac:dyDescent="0.2">
      <c r="B685" s="11"/>
      <c r="C685" s="108"/>
      <c r="D685" s="11"/>
      <c r="E685" s="11"/>
      <c r="F685" s="11"/>
      <c r="G685" s="11"/>
      <c r="H685" s="11"/>
      <c r="I685" s="11"/>
      <c r="J685" s="11"/>
      <c r="K685" s="11"/>
    </row>
    <row r="686" spans="2:11" ht="12.75" customHeight="1" x14ac:dyDescent="0.2">
      <c r="B686" s="11"/>
      <c r="C686" s="108"/>
      <c r="D686" s="11"/>
      <c r="E686" s="11"/>
      <c r="F686" s="11"/>
      <c r="G686" s="11"/>
      <c r="H686" s="11"/>
      <c r="I686" s="11"/>
      <c r="J686" s="11"/>
      <c r="K686" s="11"/>
    </row>
    <row r="687" spans="2:11" ht="12.75" customHeight="1" x14ac:dyDescent="0.2">
      <c r="B687" s="11"/>
      <c r="C687" s="108"/>
      <c r="D687" s="11"/>
      <c r="E687" s="11"/>
      <c r="F687" s="11"/>
      <c r="G687" s="11"/>
      <c r="H687" s="11"/>
      <c r="I687" s="11"/>
      <c r="J687" s="11"/>
      <c r="K687" s="11"/>
    </row>
    <row r="688" spans="2:11" ht="12.75" customHeight="1" x14ac:dyDescent="0.2">
      <c r="B688" s="11"/>
      <c r="C688" s="108"/>
      <c r="D688" s="11"/>
      <c r="E688" s="11"/>
      <c r="F688" s="11"/>
      <c r="G688" s="11"/>
      <c r="H688" s="11"/>
      <c r="I688" s="11"/>
      <c r="J688" s="11"/>
      <c r="K688" s="11"/>
    </row>
    <row r="689" spans="2:11" ht="12.75" customHeight="1" x14ac:dyDescent="0.2">
      <c r="B689" s="11"/>
      <c r="C689" s="108"/>
      <c r="D689" s="11"/>
      <c r="E689" s="11"/>
      <c r="F689" s="11"/>
      <c r="G689" s="11"/>
      <c r="H689" s="11"/>
      <c r="I689" s="11"/>
      <c r="J689" s="11"/>
      <c r="K689" s="11"/>
    </row>
    <row r="690" spans="2:11" ht="12.75" customHeight="1" x14ac:dyDescent="0.2">
      <c r="B690" s="11"/>
      <c r="C690" s="108"/>
      <c r="D690" s="11"/>
      <c r="E690" s="11"/>
      <c r="F690" s="11"/>
      <c r="G690" s="11"/>
      <c r="H690" s="11"/>
      <c r="I690" s="11"/>
      <c r="J690" s="11"/>
      <c r="K690" s="11"/>
    </row>
    <row r="691" spans="2:11" ht="12.75" customHeight="1" x14ac:dyDescent="0.2">
      <c r="B691" s="11"/>
      <c r="C691" s="108"/>
      <c r="D691" s="11"/>
      <c r="E691" s="11"/>
      <c r="F691" s="11"/>
      <c r="G691" s="11"/>
      <c r="H691" s="11"/>
      <c r="I691" s="11"/>
      <c r="J691" s="11"/>
      <c r="K691" s="11"/>
    </row>
    <row r="692" spans="2:11" ht="12.75" customHeight="1" x14ac:dyDescent="0.2">
      <c r="B692" s="11"/>
      <c r="C692" s="108"/>
      <c r="D692" s="11"/>
      <c r="E692" s="11"/>
      <c r="F692" s="11"/>
      <c r="G692" s="11"/>
      <c r="H692" s="11"/>
      <c r="I692" s="11"/>
      <c r="J692" s="11"/>
      <c r="K692" s="11"/>
    </row>
    <row r="693" spans="2:11" ht="12.75" customHeight="1" x14ac:dyDescent="0.2">
      <c r="B693" s="11"/>
      <c r="C693" s="108"/>
      <c r="D693" s="11"/>
      <c r="E693" s="11"/>
      <c r="F693" s="11"/>
      <c r="G693" s="11"/>
      <c r="H693" s="11"/>
      <c r="I693" s="11"/>
      <c r="J693" s="11"/>
      <c r="K693" s="11"/>
    </row>
    <row r="694" spans="2:11" ht="12.75" customHeight="1" x14ac:dyDescent="0.2">
      <c r="B694" s="11"/>
      <c r="C694" s="108"/>
      <c r="D694" s="11"/>
      <c r="E694" s="11"/>
      <c r="F694" s="11"/>
      <c r="G694" s="11"/>
      <c r="H694" s="11"/>
      <c r="I694" s="11"/>
      <c r="J694" s="11"/>
      <c r="K694" s="11"/>
    </row>
    <row r="695" spans="2:11" ht="12.75" customHeight="1" x14ac:dyDescent="0.2">
      <c r="B695" s="11"/>
      <c r="C695" s="108"/>
      <c r="D695" s="11"/>
      <c r="E695" s="11"/>
      <c r="F695" s="11"/>
      <c r="G695" s="11"/>
      <c r="H695" s="11"/>
      <c r="I695" s="11"/>
      <c r="J695" s="11"/>
      <c r="K695" s="11"/>
    </row>
    <row r="696" spans="2:11" ht="12.75" customHeight="1" x14ac:dyDescent="0.2">
      <c r="B696" s="11"/>
      <c r="C696" s="108"/>
      <c r="D696" s="11"/>
      <c r="E696" s="11"/>
      <c r="F696" s="11"/>
      <c r="G696" s="11"/>
      <c r="H696" s="11"/>
      <c r="I696" s="11"/>
      <c r="J696" s="11"/>
      <c r="K696" s="11"/>
    </row>
    <row r="697" spans="2:11" ht="12.75" customHeight="1" x14ac:dyDescent="0.2">
      <c r="B697" s="11"/>
      <c r="C697" s="108"/>
      <c r="D697" s="11"/>
      <c r="E697" s="11"/>
      <c r="F697" s="11"/>
      <c r="G697" s="11"/>
      <c r="H697" s="11"/>
      <c r="I697" s="11"/>
      <c r="J697" s="11"/>
      <c r="K697" s="11"/>
    </row>
    <row r="698" spans="2:11" ht="12.75" customHeight="1" x14ac:dyDescent="0.2">
      <c r="B698" s="11"/>
      <c r="C698" s="108"/>
      <c r="D698" s="11"/>
      <c r="E698" s="11"/>
      <c r="F698" s="11"/>
      <c r="G698" s="11"/>
      <c r="H698" s="11"/>
      <c r="I698" s="11"/>
      <c r="J698" s="11"/>
      <c r="K698" s="11"/>
    </row>
    <row r="699" spans="2:11" ht="12.75" customHeight="1" x14ac:dyDescent="0.2">
      <c r="B699" s="11"/>
      <c r="C699" s="108"/>
      <c r="D699" s="11"/>
      <c r="E699" s="11"/>
      <c r="F699" s="11"/>
      <c r="G699" s="11"/>
      <c r="H699" s="11"/>
      <c r="I699" s="11"/>
      <c r="J699" s="11"/>
      <c r="K699" s="11"/>
    </row>
    <row r="700" spans="2:11" ht="12.75" customHeight="1" x14ac:dyDescent="0.2">
      <c r="B700" s="11"/>
      <c r="C700" s="108"/>
      <c r="D700" s="11"/>
      <c r="E700" s="11"/>
      <c r="F700" s="11"/>
      <c r="G700" s="11"/>
      <c r="H700" s="11"/>
      <c r="I700" s="11"/>
      <c r="J700" s="11"/>
      <c r="K700" s="11"/>
    </row>
    <row r="701" spans="2:11" ht="12.75" customHeight="1" x14ac:dyDescent="0.2">
      <c r="B701" s="11"/>
      <c r="C701" s="108"/>
      <c r="D701" s="11"/>
      <c r="E701" s="11"/>
      <c r="F701" s="11"/>
      <c r="G701" s="11"/>
      <c r="H701" s="11"/>
      <c r="I701" s="11"/>
      <c r="J701" s="11"/>
      <c r="K701" s="11"/>
    </row>
    <row r="702" spans="2:11" ht="12.75" customHeight="1" x14ac:dyDescent="0.2">
      <c r="B702" s="11"/>
      <c r="C702" s="108"/>
      <c r="D702" s="11"/>
      <c r="E702" s="11"/>
      <c r="F702" s="11"/>
      <c r="G702" s="11"/>
      <c r="H702" s="11"/>
      <c r="I702" s="11"/>
      <c r="J702" s="11"/>
      <c r="K702" s="11"/>
    </row>
    <row r="703" spans="2:11" ht="12.75" customHeight="1" x14ac:dyDescent="0.2">
      <c r="B703" s="11"/>
      <c r="C703" s="108"/>
      <c r="D703" s="11"/>
      <c r="E703" s="11"/>
      <c r="F703" s="11"/>
      <c r="G703" s="11"/>
      <c r="H703" s="11"/>
      <c r="I703" s="11"/>
      <c r="J703" s="11"/>
      <c r="K703" s="11"/>
    </row>
    <row r="704" spans="2:11" ht="12.75" customHeight="1" x14ac:dyDescent="0.2">
      <c r="B704" s="11"/>
      <c r="C704" s="108"/>
      <c r="D704" s="11"/>
      <c r="E704" s="11"/>
      <c r="F704" s="11"/>
      <c r="G704" s="11"/>
      <c r="H704" s="11"/>
      <c r="I704" s="11"/>
      <c r="J704" s="11"/>
      <c r="K704" s="11"/>
    </row>
    <row r="705" spans="2:11" ht="12.75" customHeight="1" x14ac:dyDescent="0.2">
      <c r="B705" s="11"/>
      <c r="C705" s="108"/>
      <c r="D705" s="11"/>
      <c r="E705" s="11"/>
      <c r="F705" s="11"/>
      <c r="G705" s="11"/>
      <c r="H705" s="11"/>
      <c r="I705" s="11"/>
      <c r="J705" s="11"/>
      <c r="K705" s="11"/>
    </row>
    <row r="706" spans="2:11" ht="12.75" customHeight="1" x14ac:dyDescent="0.2">
      <c r="B706" s="11"/>
      <c r="C706" s="108"/>
      <c r="D706" s="11"/>
      <c r="E706" s="11"/>
      <c r="F706" s="11"/>
      <c r="G706" s="11"/>
      <c r="H706" s="11"/>
      <c r="I706" s="11"/>
      <c r="J706" s="11"/>
      <c r="K706" s="11"/>
    </row>
    <row r="707" spans="2:11" ht="12.75" customHeight="1" x14ac:dyDescent="0.2">
      <c r="B707" s="11"/>
      <c r="C707" s="108"/>
      <c r="D707" s="11"/>
      <c r="E707" s="11"/>
      <c r="F707" s="11"/>
      <c r="G707" s="11"/>
      <c r="H707" s="11"/>
      <c r="I707" s="11"/>
      <c r="J707" s="11"/>
      <c r="K707" s="11"/>
    </row>
    <row r="708" spans="2:11" ht="12.75" customHeight="1" x14ac:dyDescent="0.2">
      <c r="B708" s="11"/>
      <c r="C708" s="108"/>
      <c r="D708" s="11"/>
      <c r="E708" s="11"/>
      <c r="F708" s="11"/>
      <c r="G708" s="11"/>
      <c r="H708" s="11"/>
      <c r="I708" s="11"/>
      <c r="J708" s="11"/>
      <c r="K708" s="11"/>
    </row>
    <row r="709" spans="2:11" ht="12.75" customHeight="1" x14ac:dyDescent="0.2">
      <c r="B709" s="11"/>
      <c r="C709" s="108"/>
      <c r="D709" s="11"/>
      <c r="E709" s="11"/>
      <c r="F709" s="11"/>
      <c r="G709" s="11"/>
      <c r="H709" s="11"/>
      <c r="I709" s="11"/>
      <c r="J709" s="11"/>
      <c r="K709" s="11"/>
    </row>
    <row r="710" spans="2:11" ht="12.75" customHeight="1" x14ac:dyDescent="0.2">
      <c r="B710" s="11"/>
      <c r="C710" s="108"/>
      <c r="D710" s="11"/>
      <c r="E710" s="11"/>
      <c r="F710" s="11"/>
      <c r="G710" s="11"/>
      <c r="H710" s="11"/>
      <c r="I710" s="11"/>
      <c r="J710" s="11"/>
      <c r="K710" s="11"/>
    </row>
    <row r="711" spans="2:11" ht="12.75" customHeight="1" x14ac:dyDescent="0.2">
      <c r="B711" s="11"/>
      <c r="C711" s="108"/>
      <c r="D711" s="11"/>
      <c r="E711" s="11"/>
      <c r="F711" s="11"/>
      <c r="G711" s="11"/>
      <c r="H711" s="11"/>
      <c r="I711" s="11"/>
      <c r="J711" s="11"/>
      <c r="K711" s="11"/>
    </row>
    <row r="712" spans="2:11" ht="12.75" customHeight="1" x14ac:dyDescent="0.2">
      <c r="B712" s="11"/>
      <c r="C712" s="108"/>
      <c r="D712" s="11"/>
      <c r="E712" s="11"/>
      <c r="F712" s="11"/>
      <c r="G712" s="11"/>
      <c r="H712" s="11"/>
      <c r="I712" s="11"/>
      <c r="J712" s="11"/>
      <c r="K712" s="11"/>
    </row>
    <row r="713" spans="2:11" ht="12.75" customHeight="1" x14ac:dyDescent="0.2">
      <c r="B713" s="11"/>
      <c r="C713" s="108"/>
      <c r="D713" s="11"/>
      <c r="E713" s="11"/>
      <c r="F713" s="11"/>
      <c r="G713" s="11"/>
      <c r="H713" s="11"/>
      <c r="I713" s="11"/>
      <c r="J713" s="11"/>
      <c r="K713" s="11"/>
    </row>
    <row r="714" spans="2:11" ht="12.75" customHeight="1" x14ac:dyDescent="0.2">
      <c r="B714" s="11"/>
      <c r="C714" s="108"/>
      <c r="D714" s="11"/>
      <c r="E714" s="11"/>
      <c r="F714" s="11"/>
      <c r="G714" s="11"/>
      <c r="H714" s="11"/>
      <c r="I714" s="11"/>
      <c r="J714" s="11"/>
      <c r="K714" s="11"/>
    </row>
    <row r="715" spans="2:11" ht="12.75" customHeight="1" x14ac:dyDescent="0.2">
      <c r="B715" s="11"/>
      <c r="C715" s="108"/>
      <c r="D715" s="11"/>
      <c r="E715" s="11"/>
      <c r="F715" s="11"/>
      <c r="G715" s="11"/>
      <c r="H715" s="11"/>
      <c r="I715" s="11"/>
      <c r="J715" s="11"/>
      <c r="K715" s="11"/>
    </row>
    <row r="716" spans="2:11" ht="12.75" customHeight="1" x14ac:dyDescent="0.2">
      <c r="B716" s="11"/>
      <c r="C716" s="108"/>
      <c r="D716" s="11"/>
      <c r="E716" s="11"/>
      <c r="F716" s="11"/>
      <c r="G716" s="11"/>
      <c r="H716" s="11"/>
      <c r="I716" s="11"/>
      <c r="J716" s="11"/>
      <c r="K716" s="11"/>
    </row>
    <row r="717" spans="2:11" ht="12.75" customHeight="1" x14ac:dyDescent="0.2">
      <c r="B717" s="11"/>
      <c r="C717" s="108"/>
      <c r="D717" s="11"/>
      <c r="E717" s="11"/>
      <c r="F717" s="11"/>
      <c r="G717" s="11"/>
      <c r="H717" s="11"/>
      <c r="I717" s="11"/>
      <c r="J717" s="11"/>
      <c r="K717" s="11"/>
    </row>
    <row r="718" spans="2:11" ht="12.75" customHeight="1" x14ac:dyDescent="0.2">
      <c r="B718" s="11"/>
      <c r="C718" s="108"/>
      <c r="D718" s="11"/>
      <c r="E718" s="11"/>
      <c r="F718" s="11"/>
      <c r="G718" s="11"/>
      <c r="H718" s="11"/>
      <c r="I718" s="11"/>
      <c r="J718" s="11"/>
      <c r="K718" s="11"/>
    </row>
    <row r="719" spans="2:11" ht="12.75" customHeight="1" x14ac:dyDescent="0.2">
      <c r="B719" s="11"/>
      <c r="C719" s="108"/>
      <c r="D719" s="11"/>
      <c r="E719" s="11"/>
      <c r="F719" s="11"/>
      <c r="G719" s="11"/>
      <c r="H719" s="11"/>
      <c r="I719" s="11"/>
      <c r="J719" s="11"/>
      <c r="K719" s="11"/>
    </row>
    <row r="720" spans="2:11" ht="12.75" customHeight="1" x14ac:dyDescent="0.2">
      <c r="B720" s="11"/>
      <c r="C720" s="108"/>
      <c r="D720" s="11"/>
      <c r="E720" s="11"/>
      <c r="F720" s="11"/>
      <c r="G720" s="11"/>
      <c r="H720" s="11"/>
      <c r="I720" s="11"/>
      <c r="J720" s="11"/>
      <c r="K720" s="11"/>
    </row>
    <row r="721" spans="2:11" ht="12.75" customHeight="1" x14ac:dyDescent="0.2">
      <c r="B721" s="11"/>
      <c r="C721" s="108"/>
      <c r="D721" s="11"/>
      <c r="E721" s="11"/>
      <c r="F721" s="11"/>
      <c r="G721" s="11"/>
      <c r="H721" s="11"/>
      <c r="I721" s="11"/>
      <c r="J721" s="11"/>
      <c r="K721" s="11"/>
    </row>
    <row r="722" spans="2:11" ht="12.75" customHeight="1" x14ac:dyDescent="0.2">
      <c r="B722" s="11"/>
      <c r="C722" s="108"/>
      <c r="D722" s="11"/>
      <c r="E722" s="11"/>
      <c r="F722" s="11"/>
      <c r="G722" s="11"/>
      <c r="H722" s="11"/>
      <c r="I722" s="11"/>
      <c r="J722" s="11"/>
      <c r="K722" s="11"/>
    </row>
    <row r="723" spans="2:11" ht="12.75" customHeight="1" x14ac:dyDescent="0.2">
      <c r="B723" s="11"/>
      <c r="C723" s="108"/>
      <c r="D723" s="11"/>
      <c r="E723" s="11"/>
      <c r="F723" s="11"/>
      <c r="G723" s="11"/>
      <c r="H723" s="11"/>
      <c r="I723" s="11"/>
      <c r="J723" s="11"/>
      <c r="K723" s="11"/>
    </row>
    <row r="724" spans="2:11" ht="12.75" customHeight="1" x14ac:dyDescent="0.2">
      <c r="B724" s="11"/>
      <c r="C724" s="108"/>
      <c r="D724" s="11"/>
      <c r="E724" s="11"/>
      <c r="F724" s="11"/>
      <c r="G724" s="11"/>
      <c r="H724" s="11"/>
      <c r="I724" s="11"/>
      <c r="J724" s="11"/>
      <c r="K724" s="11"/>
    </row>
    <row r="725" spans="2:11" ht="12.75" customHeight="1" x14ac:dyDescent="0.2">
      <c r="B725" s="11"/>
      <c r="C725" s="108"/>
      <c r="D725" s="11"/>
      <c r="E725" s="11"/>
      <c r="F725" s="11"/>
      <c r="G725" s="11"/>
      <c r="H725" s="11"/>
      <c r="I725" s="11"/>
      <c r="J725" s="11"/>
      <c r="K725" s="11"/>
    </row>
    <row r="726" spans="2:11" ht="12.75" customHeight="1" x14ac:dyDescent="0.2">
      <c r="B726" s="11"/>
      <c r="C726" s="108"/>
      <c r="D726" s="11"/>
      <c r="E726" s="11"/>
      <c r="F726" s="11"/>
      <c r="G726" s="11"/>
      <c r="H726" s="11"/>
      <c r="I726" s="11"/>
      <c r="J726" s="11"/>
      <c r="K726" s="11"/>
    </row>
    <row r="727" spans="2:11" ht="12.75" customHeight="1" x14ac:dyDescent="0.2">
      <c r="B727" s="11"/>
      <c r="C727" s="108"/>
      <c r="D727" s="11"/>
      <c r="E727" s="11"/>
      <c r="F727" s="11"/>
      <c r="G727" s="11"/>
      <c r="H727" s="11"/>
      <c r="I727" s="11"/>
      <c r="J727" s="11"/>
      <c r="K727" s="11"/>
    </row>
    <row r="728" spans="2:11" ht="12.75" customHeight="1" x14ac:dyDescent="0.2">
      <c r="B728" s="11"/>
      <c r="C728" s="108"/>
      <c r="D728" s="11"/>
      <c r="E728" s="11"/>
      <c r="F728" s="11"/>
      <c r="G728" s="11"/>
      <c r="H728" s="11"/>
      <c r="I728" s="11"/>
      <c r="J728" s="11"/>
      <c r="K728" s="11"/>
    </row>
    <row r="729" spans="2:11" ht="12.75" customHeight="1" x14ac:dyDescent="0.2">
      <c r="B729" s="11"/>
      <c r="C729" s="108"/>
      <c r="D729" s="11"/>
      <c r="E729" s="11"/>
      <c r="F729" s="11"/>
      <c r="G729" s="11"/>
      <c r="H729" s="11"/>
      <c r="I729" s="11"/>
      <c r="J729" s="11"/>
      <c r="K729" s="11"/>
    </row>
    <row r="730" spans="2:11" ht="12.75" customHeight="1" x14ac:dyDescent="0.2">
      <c r="B730" s="11"/>
      <c r="C730" s="108"/>
      <c r="D730" s="11"/>
      <c r="E730" s="11"/>
      <c r="F730" s="11"/>
      <c r="G730" s="11"/>
      <c r="H730" s="11"/>
      <c r="I730" s="11"/>
      <c r="J730" s="11"/>
      <c r="K730" s="11"/>
    </row>
    <row r="731" spans="2:11" ht="12.75" customHeight="1" x14ac:dyDescent="0.2">
      <c r="B731" s="11"/>
      <c r="C731" s="108"/>
      <c r="D731" s="11"/>
      <c r="E731" s="11"/>
      <c r="F731" s="11"/>
      <c r="G731" s="11"/>
      <c r="H731" s="11"/>
      <c r="I731" s="11"/>
      <c r="J731" s="11"/>
      <c r="K731" s="11"/>
    </row>
    <row r="732" spans="2:11" ht="12.75" customHeight="1" x14ac:dyDescent="0.2">
      <c r="B732" s="11"/>
      <c r="C732" s="108"/>
      <c r="D732" s="11"/>
      <c r="E732" s="11"/>
      <c r="F732" s="11"/>
      <c r="G732" s="11"/>
      <c r="H732" s="11"/>
      <c r="I732" s="11"/>
      <c r="J732" s="11"/>
      <c r="K732" s="11"/>
    </row>
    <row r="733" spans="2:11" ht="12.75" customHeight="1" x14ac:dyDescent="0.2">
      <c r="B733" s="11"/>
      <c r="C733" s="108"/>
      <c r="D733" s="11"/>
      <c r="E733" s="11"/>
      <c r="F733" s="11"/>
      <c r="G733" s="11"/>
      <c r="H733" s="11"/>
      <c r="I733" s="11"/>
      <c r="J733" s="11"/>
      <c r="K733" s="11"/>
    </row>
    <row r="734" spans="2:11" ht="12.75" customHeight="1" x14ac:dyDescent="0.2">
      <c r="B734" s="11"/>
      <c r="C734" s="108"/>
      <c r="D734" s="11"/>
      <c r="E734" s="11"/>
      <c r="F734" s="11"/>
      <c r="G734" s="11"/>
      <c r="H734" s="11"/>
      <c r="I734" s="11"/>
      <c r="J734" s="11"/>
      <c r="K734" s="11"/>
    </row>
    <row r="735" spans="2:11" ht="12.75" customHeight="1" x14ac:dyDescent="0.2">
      <c r="B735" s="11"/>
      <c r="C735" s="108"/>
      <c r="D735" s="11"/>
      <c r="E735" s="11"/>
      <c r="F735" s="11"/>
      <c r="G735" s="11"/>
      <c r="H735" s="11"/>
      <c r="I735" s="11"/>
      <c r="J735" s="11"/>
      <c r="K735" s="11"/>
    </row>
    <row r="736" spans="2:11" ht="12.75" customHeight="1" x14ac:dyDescent="0.2">
      <c r="B736" s="11"/>
      <c r="C736" s="108"/>
      <c r="D736" s="11"/>
      <c r="E736" s="11"/>
      <c r="F736" s="11"/>
      <c r="G736" s="11"/>
      <c r="H736" s="11"/>
      <c r="I736" s="11"/>
      <c r="J736" s="11"/>
      <c r="K736" s="11"/>
    </row>
    <row r="737" spans="2:11" ht="12.75" customHeight="1" x14ac:dyDescent="0.2">
      <c r="B737" s="11"/>
      <c r="C737" s="108"/>
      <c r="D737" s="11"/>
      <c r="E737" s="11"/>
      <c r="F737" s="11"/>
      <c r="G737" s="11"/>
      <c r="H737" s="11"/>
      <c r="I737" s="11"/>
      <c r="J737" s="11"/>
      <c r="K737" s="11"/>
    </row>
    <row r="738" spans="2:11" ht="12.75" customHeight="1" x14ac:dyDescent="0.2">
      <c r="B738" s="11"/>
      <c r="C738" s="108"/>
      <c r="D738" s="11"/>
      <c r="E738" s="11"/>
      <c r="F738" s="11"/>
      <c r="G738" s="11"/>
      <c r="H738" s="11"/>
      <c r="I738" s="11"/>
      <c r="J738" s="11"/>
      <c r="K738" s="11"/>
    </row>
    <row r="739" spans="2:11" ht="12.75" customHeight="1" x14ac:dyDescent="0.2">
      <c r="B739" s="11"/>
      <c r="C739" s="108"/>
      <c r="D739" s="11"/>
      <c r="E739" s="11"/>
      <c r="F739" s="11"/>
      <c r="G739" s="11"/>
      <c r="H739" s="11"/>
      <c r="I739" s="11"/>
      <c r="J739" s="11"/>
      <c r="K739" s="11"/>
    </row>
    <row r="740" spans="2:11" ht="12.75" customHeight="1" x14ac:dyDescent="0.2">
      <c r="B740" s="11"/>
      <c r="C740" s="108"/>
      <c r="D740" s="11"/>
      <c r="E740" s="11"/>
      <c r="F740" s="11"/>
      <c r="G740" s="11"/>
      <c r="H740" s="11"/>
      <c r="I740" s="11"/>
      <c r="J740" s="11"/>
      <c r="K740" s="11"/>
    </row>
    <row r="741" spans="2:11" ht="12.75" customHeight="1" x14ac:dyDescent="0.2">
      <c r="B741" s="11"/>
      <c r="C741" s="108"/>
      <c r="D741" s="11"/>
      <c r="E741" s="11"/>
      <c r="F741" s="11"/>
      <c r="G741" s="11"/>
      <c r="H741" s="11"/>
      <c r="I741" s="11"/>
      <c r="J741" s="11"/>
      <c r="K741" s="11"/>
    </row>
    <row r="742" spans="2:11" ht="12.75" customHeight="1" x14ac:dyDescent="0.2">
      <c r="B742" s="11"/>
      <c r="C742" s="108"/>
      <c r="D742" s="11"/>
      <c r="E742" s="11"/>
      <c r="F742" s="11"/>
      <c r="G742" s="11"/>
      <c r="H742" s="11"/>
      <c r="I742" s="11"/>
      <c r="J742" s="11"/>
      <c r="K742" s="11"/>
    </row>
    <row r="743" spans="2:11" ht="12.75" customHeight="1" x14ac:dyDescent="0.2">
      <c r="B743" s="11"/>
      <c r="C743" s="108"/>
      <c r="D743" s="11"/>
      <c r="E743" s="11"/>
      <c r="F743" s="11"/>
      <c r="G743" s="11"/>
      <c r="H743" s="11"/>
      <c r="I743" s="11"/>
      <c r="J743" s="11"/>
      <c r="K743" s="11"/>
    </row>
    <row r="744" spans="2:11" ht="12.75" customHeight="1" x14ac:dyDescent="0.2">
      <c r="B744" s="11"/>
      <c r="C744" s="108"/>
      <c r="D744" s="11"/>
      <c r="E744" s="11"/>
      <c r="F744" s="11"/>
      <c r="G744" s="11"/>
      <c r="H744" s="11"/>
      <c r="I744" s="11"/>
      <c r="J744" s="11"/>
      <c r="K744" s="11"/>
    </row>
    <row r="745" spans="2:11" ht="12.75" customHeight="1" x14ac:dyDescent="0.2">
      <c r="B745" s="11"/>
      <c r="C745" s="108"/>
      <c r="D745" s="11"/>
      <c r="E745" s="11"/>
      <c r="F745" s="11"/>
      <c r="G745" s="11"/>
      <c r="H745" s="11"/>
      <c r="I745" s="11"/>
      <c r="J745" s="11"/>
      <c r="K745" s="11"/>
    </row>
    <row r="746" spans="2:11" ht="12.75" customHeight="1" x14ac:dyDescent="0.2">
      <c r="B746" s="11"/>
      <c r="C746" s="108"/>
      <c r="D746" s="11"/>
      <c r="E746" s="11"/>
      <c r="F746" s="11"/>
      <c r="G746" s="11"/>
      <c r="H746" s="11"/>
      <c r="I746" s="11"/>
      <c r="J746" s="11"/>
      <c r="K746" s="11"/>
    </row>
    <row r="747" spans="2:11" ht="12.75" customHeight="1" x14ac:dyDescent="0.2">
      <c r="B747" s="11"/>
      <c r="C747" s="108"/>
      <c r="D747" s="11"/>
      <c r="E747" s="11"/>
      <c r="F747" s="11"/>
      <c r="G747" s="11"/>
      <c r="H747" s="11"/>
      <c r="I747" s="11"/>
      <c r="J747" s="11"/>
      <c r="K747" s="11"/>
    </row>
    <row r="748" spans="2:11" ht="12.75" customHeight="1" x14ac:dyDescent="0.2">
      <c r="B748" s="11"/>
      <c r="C748" s="108"/>
      <c r="D748" s="11"/>
      <c r="E748" s="11"/>
      <c r="F748" s="11"/>
      <c r="G748" s="11"/>
      <c r="H748" s="11"/>
      <c r="I748" s="11"/>
      <c r="J748" s="11"/>
      <c r="K748" s="11"/>
    </row>
    <row r="749" spans="2:11" ht="12.75" customHeight="1" x14ac:dyDescent="0.2">
      <c r="B749" s="11"/>
      <c r="C749" s="108"/>
      <c r="D749" s="11"/>
      <c r="E749" s="11"/>
      <c r="F749" s="11"/>
      <c r="G749" s="11"/>
      <c r="H749" s="11"/>
      <c r="I749" s="11"/>
      <c r="J749" s="11"/>
      <c r="K749" s="11"/>
    </row>
    <row r="750" spans="2:11" ht="12.75" customHeight="1" x14ac:dyDescent="0.2">
      <c r="B750" s="11"/>
      <c r="C750" s="108"/>
      <c r="D750" s="11"/>
      <c r="E750" s="11"/>
      <c r="F750" s="11"/>
      <c r="G750" s="11"/>
      <c r="H750" s="11"/>
      <c r="I750" s="11"/>
      <c r="J750" s="11"/>
      <c r="K750" s="11"/>
    </row>
    <row r="751" spans="2:11" ht="12.75" customHeight="1" x14ac:dyDescent="0.2">
      <c r="B751" s="11"/>
      <c r="C751" s="108"/>
      <c r="D751" s="11"/>
      <c r="E751" s="11"/>
      <c r="F751" s="11"/>
      <c r="G751" s="11"/>
      <c r="H751" s="11"/>
      <c r="I751" s="11"/>
      <c r="J751" s="11"/>
      <c r="K751" s="11"/>
    </row>
    <row r="752" spans="2:11" ht="12.75" customHeight="1" x14ac:dyDescent="0.2">
      <c r="B752" s="11"/>
      <c r="C752" s="108"/>
      <c r="D752" s="11"/>
      <c r="E752" s="11"/>
      <c r="F752" s="11"/>
      <c r="G752" s="11"/>
      <c r="H752" s="11"/>
      <c r="I752" s="11"/>
      <c r="J752" s="11"/>
      <c r="K752" s="11"/>
    </row>
    <row r="753" spans="2:11" ht="12.75" customHeight="1" x14ac:dyDescent="0.2">
      <c r="B753" s="11"/>
      <c r="C753" s="108"/>
      <c r="D753" s="11"/>
      <c r="E753" s="11"/>
      <c r="F753" s="11"/>
      <c r="G753" s="11"/>
      <c r="H753" s="11"/>
      <c r="I753" s="11"/>
      <c r="J753" s="11"/>
      <c r="K753" s="11"/>
    </row>
    <row r="754" spans="2:11" ht="12.75" customHeight="1" x14ac:dyDescent="0.2">
      <c r="B754" s="11"/>
      <c r="C754" s="108"/>
      <c r="D754" s="11"/>
      <c r="E754" s="11"/>
      <c r="F754" s="11"/>
      <c r="G754" s="11"/>
      <c r="H754" s="11"/>
      <c r="I754" s="11"/>
      <c r="J754" s="11"/>
      <c r="K754" s="11"/>
    </row>
    <row r="755" spans="2:11" ht="12.75" customHeight="1" x14ac:dyDescent="0.2">
      <c r="B755" s="11"/>
      <c r="C755" s="108"/>
      <c r="D755" s="11"/>
      <c r="E755" s="11"/>
      <c r="F755" s="11"/>
      <c r="G755" s="11"/>
      <c r="H755" s="11"/>
      <c r="I755" s="11"/>
      <c r="J755" s="11"/>
      <c r="K755" s="11"/>
    </row>
    <row r="756" spans="2:11" ht="12.75" customHeight="1" x14ac:dyDescent="0.2">
      <c r="B756" s="11"/>
      <c r="C756" s="108"/>
      <c r="D756" s="11"/>
      <c r="E756" s="11"/>
      <c r="F756" s="11"/>
      <c r="G756" s="11"/>
      <c r="H756" s="11"/>
      <c r="I756" s="11"/>
      <c r="J756" s="11"/>
      <c r="K756" s="11"/>
    </row>
    <row r="757" spans="2:11" ht="12.75" customHeight="1" x14ac:dyDescent="0.2">
      <c r="B757" s="11"/>
      <c r="C757" s="108"/>
      <c r="D757" s="11"/>
      <c r="E757" s="11"/>
      <c r="F757" s="11"/>
      <c r="G757" s="11"/>
      <c r="H757" s="11"/>
      <c r="I757" s="11"/>
      <c r="J757" s="11"/>
      <c r="K757" s="11"/>
    </row>
    <row r="758" spans="2:11" ht="12.75" customHeight="1" x14ac:dyDescent="0.2">
      <c r="B758" s="11"/>
      <c r="C758" s="108"/>
      <c r="D758" s="11"/>
      <c r="E758" s="11"/>
      <c r="F758" s="11"/>
      <c r="G758" s="11"/>
      <c r="H758" s="11"/>
      <c r="I758" s="11"/>
      <c r="J758" s="11"/>
      <c r="K758" s="11"/>
    </row>
    <row r="759" spans="2:11" ht="12.75" customHeight="1" x14ac:dyDescent="0.2">
      <c r="B759" s="11"/>
      <c r="C759" s="108"/>
      <c r="D759" s="11"/>
      <c r="E759" s="11"/>
      <c r="F759" s="11"/>
      <c r="G759" s="11"/>
      <c r="H759" s="11"/>
      <c r="I759" s="11"/>
      <c r="J759" s="11"/>
      <c r="K759" s="11"/>
    </row>
    <row r="760" spans="2:11" ht="12.75" customHeight="1" x14ac:dyDescent="0.2">
      <c r="B760" s="11"/>
      <c r="C760" s="108"/>
      <c r="D760" s="11"/>
      <c r="E760" s="11"/>
      <c r="F760" s="11"/>
      <c r="G760" s="11"/>
      <c r="H760" s="11"/>
      <c r="I760" s="11"/>
      <c r="J760" s="11"/>
      <c r="K760" s="11"/>
    </row>
    <row r="761" spans="2:11" ht="12.75" customHeight="1" x14ac:dyDescent="0.2">
      <c r="B761" s="11"/>
      <c r="C761" s="108"/>
      <c r="D761" s="11"/>
      <c r="E761" s="11"/>
      <c r="F761" s="11"/>
      <c r="G761" s="11"/>
      <c r="H761" s="11"/>
      <c r="I761" s="11"/>
      <c r="J761" s="11"/>
      <c r="K761" s="11"/>
    </row>
    <row r="762" spans="2:11" ht="12.75" customHeight="1" x14ac:dyDescent="0.2">
      <c r="B762" s="11"/>
      <c r="C762" s="108"/>
      <c r="D762" s="11"/>
      <c r="E762" s="11"/>
      <c r="F762" s="11"/>
      <c r="G762" s="11"/>
      <c r="H762" s="11"/>
      <c r="I762" s="11"/>
      <c r="J762" s="11"/>
      <c r="K762" s="11"/>
    </row>
    <row r="763" spans="2:11" ht="12.75" customHeight="1" x14ac:dyDescent="0.2">
      <c r="B763" s="11"/>
      <c r="C763" s="108"/>
      <c r="D763" s="11"/>
      <c r="E763" s="11"/>
      <c r="F763" s="11"/>
      <c r="G763" s="11"/>
      <c r="H763" s="11"/>
      <c r="I763" s="11"/>
      <c r="J763" s="11"/>
      <c r="K763" s="11"/>
    </row>
    <row r="764" spans="2:11" ht="12.75" customHeight="1" x14ac:dyDescent="0.2">
      <c r="B764" s="11"/>
      <c r="C764" s="108"/>
      <c r="D764" s="11"/>
      <c r="E764" s="11"/>
      <c r="F764" s="11"/>
      <c r="G764" s="11"/>
      <c r="H764" s="11"/>
      <c r="I764" s="11"/>
      <c r="J764" s="11"/>
      <c r="K764" s="11"/>
    </row>
    <row r="765" spans="2:11" ht="12.75" customHeight="1" x14ac:dyDescent="0.2">
      <c r="B765" s="11"/>
      <c r="C765" s="108"/>
      <c r="D765" s="11"/>
      <c r="E765" s="11"/>
      <c r="F765" s="11"/>
      <c r="G765" s="11"/>
      <c r="H765" s="11"/>
      <c r="I765" s="11"/>
      <c r="J765" s="11"/>
      <c r="K765" s="11"/>
    </row>
    <row r="766" spans="2:11" ht="12.75" customHeight="1" x14ac:dyDescent="0.2">
      <c r="B766" s="11"/>
      <c r="C766" s="108"/>
      <c r="D766" s="11"/>
      <c r="E766" s="11"/>
      <c r="F766" s="11"/>
      <c r="G766" s="11"/>
      <c r="H766" s="11"/>
      <c r="I766" s="11"/>
      <c r="J766" s="11"/>
      <c r="K766" s="11"/>
    </row>
    <row r="767" spans="2:11" ht="12.75" customHeight="1" x14ac:dyDescent="0.2">
      <c r="B767" s="11"/>
      <c r="C767" s="108"/>
      <c r="D767" s="11"/>
      <c r="E767" s="11"/>
      <c r="F767" s="11"/>
      <c r="G767" s="11"/>
      <c r="H767" s="11"/>
      <c r="I767" s="11"/>
      <c r="J767" s="11"/>
      <c r="K767" s="11"/>
    </row>
    <row r="768" spans="2:11" ht="12.75" customHeight="1" x14ac:dyDescent="0.2">
      <c r="B768" s="11"/>
      <c r="C768" s="108"/>
      <c r="D768" s="11"/>
      <c r="E768" s="11"/>
      <c r="F768" s="11"/>
      <c r="G768" s="11"/>
      <c r="H768" s="11"/>
      <c r="I768" s="11"/>
      <c r="J768" s="11"/>
      <c r="K768" s="11"/>
    </row>
    <row r="769" spans="2:11" ht="12.75" customHeight="1" x14ac:dyDescent="0.2">
      <c r="B769" s="11"/>
      <c r="C769" s="108"/>
      <c r="D769" s="11"/>
      <c r="E769" s="11"/>
      <c r="F769" s="11"/>
      <c r="G769" s="11"/>
      <c r="H769" s="11"/>
      <c r="I769" s="11"/>
      <c r="J769" s="11"/>
      <c r="K769" s="11"/>
    </row>
    <row r="770" spans="2:11" ht="12.75" customHeight="1" x14ac:dyDescent="0.2">
      <c r="B770" s="11"/>
      <c r="C770" s="108"/>
      <c r="D770" s="11"/>
      <c r="E770" s="11"/>
      <c r="F770" s="11"/>
      <c r="G770" s="11"/>
      <c r="H770" s="11"/>
      <c r="I770" s="11"/>
      <c r="J770" s="11"/>
      <c r="K770" s="11"/>
    </row>
    <row r="771" spans="2:11" ht="12.75" customHeight="1" x14ac:dyDescent="0.2">
      <c r="B771" s="11"/>
      <c r="C771" s="108"/>
      <c r="D771" s="11"/>
      <c r="E771" s="11"/>
      <c r="F771" s="11"/>
      <c r="G771" s="11"/>
      <c r="H771" s="11"/>
      <c r="I771" s="11"/>
      <c r="J771" s="11"/>
      <c r="K771" s="11"/>
    </row>
    <row r="772" spans="2:11" ht="12.75" customHeight="1" x14ac:dyDescent="0.2">
      <c r="B772" s="11"/>
      <c r="C772" s="108"/>
      <c r="D772" s="11"/>
      <c r="E772" s="11"/>
      <c r="F772" s="11"/>
      <c r="G772" s="11"/>
      <c r="H772" s="11"/>
      <c r="I772" s="11"/>
      <c r="J772" s="11"/>
      <c r="K772" s="11"/>
    </row>
    <row r="773" spans="2:11" ht="12.75" customHeight="1" x14ac:dyDescent="0.2">
      <c r="B773" s="11"/>
      <c r="C773" s="108"/>
      <c r="D773" s="11"/>
      <c r="E773" s="11"/>
      <c r="F773" s="11"/>
      <c r="G773" s="11"/>
      <c r="H773" s="11"/>
      <c r="I773" s="11"/>
      <c r="J773" s="11"/>
      <c r="K773" s="11"/>
    </row>
    <row r="774" spans="2:11" ht="12.75" customHeight="1" x14ac:dyDescent="0.2">
      <c r="B774" s="11"/>
      <c r="C774" s="108"/>
      <c r="D774" s="11"/>
      <c r="E774" s="11"/>
      <c r="F774" s="11"/>
      <c r="G774" s="11"/>
      <c r="H774" s="11"/>
      <c r="I774" s="11"/>
      <c r="J774" s="11"/>
      <c r="K774" s="11"/>
    </row>
    <row r="775" spans="2:11" ht="12.75" customHeight="1" x14ac:dyDescent="0.2">
      <c r="B775" s="11"/>
      <c r="C775" s="108"/>
      <c r="D775" s="11"/>
      <c r="E775" s="11"/>
      <c r="F775" s="11"/>
      <c r="G775" s="11"/>
      <c r="H775" s="11"/>
      <c r="I775" s="11"/>
      <c r="J775" s="11"/>
      <c r="K775" s="11"/>
    </row>
    <row r="776" spans="2:11" ht="12.75" customHeight="1" x14ac:dyDescent="0.2">
      <c r="B776" s="11"/>
      <c r="C776" s="108"/>
      <c r="D776" s="11"/>
      <c r="E776" s="11"/>
      <c r="F776" s="11"/>
      <c r="G776" s="11"/>
      <c r="H776" s="11"/>
      <c r="I776" s="11"/>
      <c r="J776" s="11"/>
      <c r="K776" s="11"/>
    </row>
    <row r="777" spans="2:11" ht="12.75" customHeight="1" x14ac:dyDescent="0.2">
      <c r="B777" s="11"/>
      <c r="C777" s="108"/>
      <c r="D777" s="11"/>
      <c r="E777" s="11"/>
      <c r="F777" s="11"/>
      <c r="G777" s="11"/>
      <c r="H777" s="11"/>
      <c r="I777" s="11"/>
      <c r="J777" s="11"/>
      <c r="K777" s="11"/>
    </row>
    <row r="778" spans="2:11" ht="12.75" customHeight="1" x14ac:dyDescent="0.2">
      <c r="B778" s="11"/>
      <c r="C778" s="108"/>
      <c r="D778" s="11"/>
      <c r="E778" s="11"/>
      <c r="F778" s="11"/>
      <c r="G778" s="11"/>
      <c r="H778" s="11"/>
      <c r="I778" s="11"/>
      <c r="J778" s="11"/>
      <c r="K778" s="11"/>
    </row>
    <row r="779" spans="2:11" ht="12.75" customHeight="1" x14ac:dyDescent="0.2">
      <c r="B779" s="11"/>
      <c r="C779" s="108"/>
      <c r="D779" s="11"/>
      <c r="E779" s="11"/>
      <c r="F779" s="11"/>
      <c r="G779" s="11"/>
      <c r="H779" s="11"/>
      <c r="I779" s="11"/>
      <c r="J779" s="11"/>
      <c r="K779" s="11"/>
    </row>
    <row r="780" spans="2:11" ht="12.75" customHeight="1" x14ac:dyDescent="0.2">
      <c r="B780" s="11"/>
      <c r="C780" s="108"/>
      <c r="D780" s="11"/>
      <c r="E780" s="11"/>
      <c r="F780" s="11"/>
      <c r="G780" s="11"/>
      <c r="H780" s="11"/>
      <c r="I780" s="11"/>
      <c r="J780" s="11"/>
      <c r="K780" s="11"/>
    </row>
    <row r="781" spans="2:11" ht="12.75" customHeight="1" x14ac:dyDescent="0.2">
      <c r="B781" s="11"/>
      <c r="C781" s="108"/>
      <c r="D781" s="11"/>
      <c r="E781" s="11"/>
      <c r="F781" s="11"/>
      <c r="G781" s="11"/>
      <c r="H781" s="11"/>
      <c r="I781" s="11"/>
      <c r="J781" s="11"/>
      <c r="K781" s="11"/>
    </row>
    <row r="782" spans="2:11" ht="12.75" customHeight="1" x14ac:dyDescent="0.2">
      <c r="B782" s="11"/>
      <c r="C782" s="108"/>
      <c r="D782" s="11"/>
      <c r="E782" s="11"/>
      <c r="F782" s="11"/>
      <c r="G782" s="11"/>
      <c r="H782" s="11"/>
      <c r="I782" s="11"/>
      <c r="J782" s="11"/>
      <c r="K782" s="11"/>
    </row>
    <row r="783" spans="2:11" ht="12.75" customHeight="1" x14ac:dyDescent="0.2">
      <c r="B783" s="11"/>
      <c r="C783" s="108"/>
      <c r="D783" s="11"/>
      <c r="E783" s="11"/>
      <c r="F783" s="11"/>
      <c r="G783" s="11"/>
      <c r="H783" s="11"/>
      <c r="I783" s="11"/>
      <c r="J783" s="11"/>
      <c r="K783" s="11"/>
    </row>
    <row r="784" spans="2:11" ht="12.75" customHeight="1" x14ac:dyDescent="0.2">
      <c r="B784" s="11"/>
      <c r="C784" s="108"/>
      <c r="D784" s="11"/>
      <c r="E784" s="11"/>
      <c r="F784" s="11"/>
      <c r="G784" s="11"/>
      <c r="H784" s="11"/>
      <c r="I784" s="11"/>
      <c r="J784" s="11"/>
      <c r="K784" s="11"/>
    </row>
    <row r="785" spans="2:11" ht="12.75" customHeight="1" x14ac:dyDescent="0.2">
      <c r="B785" s="11"/>
      <c r="C785" s="108"/>
      <c r="D785" s="11"/>
      <c r="E785" s="11"/>
      <c r="F785" s="11"/>
      <c r="G785" s="11"/>
      <c r="H785" s="11"/>
      <c r="I785" s="11"/>
      <c r="J785" s="11"/>
      <c r="K785" s="11"/>
    </row>
    <row r="786" spans="2:11" ht="12.75" customHeight="1" x14ac:dyDescent="0.2">
      <c r="B786" s="11"/>
      <c r="C786" s="108"/>
      <c r="D786" s="11"/>
      <c r="E786" s="11"/>
      <c r="F786" s="11"/>
      <c r="G786" s="11"/>
      <c r="H786" s="11"/>
      <c r="I786" s="11"/>
      <c r="J786" s="11"/>
      <c r="K786" s="11"/>
    </row>
    <row r="787" spans="2:11" ht="12.75" customHeight="1" x14ac:dyDescent="0.2">
      <c r="B787" s="11"/>
      <c r="C787" s="108"/>
      <c r="D787" s="11"/>
      <c r="E787" s="11"/>
      <c r="F787" s="11"/>
      <c r="G787" s="11"/>
      <c r="H787" s="11"/>
      <c r="I787" s="11"/>
      <c r="J787" s="11"/>
      <c r="K787" s="11"/>
    </row>
    <row r="788" spans="2:11" ht="12.75" customHeight="1" x14ac:dyDescent="0.2">
      <c r="B788" s="11"/>
      <c r="C788" s="108"/>
      <c r="D788" s="11"/>
      <c r="E788" s="11"/>
      <c r="F788" s="11"/>
      <c r="G788" s="11"/>
      <c r="H788" s="11"/>
      <c r="I788" s="11"/>
      <c r="J788" s="11"/>
      <c r="K788" s="11"/>
    </row>
    <row r="789" spans="2:11" ht="12.75" customHeight="1" x14ac:dyDescent="0.2">
      <c r="B789" s="11"/>
      <c r="C789" s="108"/>
      <c r="D789" s="11"/>
      <c r="E789" s="11"/>
      <c r="F789" s="11"/>
      <c r="G789" s="11"/>
      <c r="H789" s="11"/>
      <c r="I789" s="11"/>
      <c r="J789" s="11"/>
      <c r="K789" s="11"/>
    </row>
    <row r="790" spans="2:11" ht="12.75" customHeight="1" x14ac:dyDescent="0.2">
      <c r="B790" s="11"/>
      <c r="C790" s="108"/>
      <c r="D790" s="11"/>
      <c r="E790" s="11"/>
      <c r="F790" s="11"/>
      <c r="G790" s="11"/>
      <c r="H790" s="11"/>
      <c r="I790" s="11"/>
      <c r="J790" s="11"/>
      <c r="K790" s="11"/>
    </row>
    <row r="791" spans="2:11" ht="12.75" customHeight="1" x14ac:dyDescent="0.2">
      <c r="B791" s="11"/>
      <c r="C791" s="108"/>
      <c r="D791" s="11"/>
      <c r="E791" s="11"/>
      <c r="F791" s="11"/>
      <c r="G791" s="11"/>
      <c r="H791" s="11"/>
      <c r="I791" s="11"/>
      <c r="J791" s="11"/>
      <c r="K791" s="11"/>
    </row>
    <row r="792" spans="2:11" ht="12.75" customHeight="1" x14ac:dyDescent="0.2">
      <c r="B792" s="11"/>
      <c r="C792" s="108"/>
      <c r="D792" s="11"/>
      <c r="E792" s="11"/>
      <c r="F792" s="11"/>
      <c r="G792" s="11"/>
      <c r="H792" s="11"/>
      <c r="I792" s="11"/>
      <c r="J792" s="11"/>
      <c r="K792" s="11"/>
    </row>
    <row r="793" spans="2:11" ht="12.75" customHeight="1" x14ac:dyDescent="0.2">
      <c r="B793" s="11"/>
      <c r="C793" s="108"/>
      <c r="D793" s="11"/>
      <c r="E793" s="11"/>
      <c r="F793" s="11"/>
      <c r="G793" s="11"/>
      <c r="H793" s="11"/>
      <c r="I793" s="11"/>
      <c r="J793" s="11"/>
      <c r="K793" s="11"/>
    </row>
    <row r="794" spans="2:11" ht="12.75" customHeight="1" x14ac:dyDescent="0.2">
      <c r="B794" s="11"/>
      <c r="C794" s="108"/>
      <c r="D794" s="11"/>
      <c r="E794" s="11"/>
      <c r="F794" s="11"/>
      <c r="G794" s="11"/>
      <c r="H794" s="11"/>
      <c r="I794" s="11"/>
      <c r="J794" s="11"/>
      <c r="K794" s="11"/>
    </row>
    <row r="795" spans="2:11" ht="12.75" customHeight="1" x14ac:dyDescent="0.2">
      <c r="B795" s="11"/>
      <c r="C795" s="108"/>
      <c r="D795" s="11"/>
      <c r="E795" s="11"/>
      <c r="F795" s="11"/>
      <c r="G795" s="11"/>
      <c r="H795" s="11"/>
      <c r="I795" s="11"/>
      <c r="J795" s="11"/>
      <c r="K795" s="11"/>
    </row>
    <row r="796" spans="2:11" ht="12.75" customHeight="1" x14ac:dyDescent="0.2">
      <c r="B796" s="11"/>
      <c r="C796" s="108"/>
      <c r="D796" s="11"/>
      <c r="E796" s="11"/>
      <c r="F796" s="11"/>
      <c r="G796" s="11"/>
      <c r="H796" s="11"/>
      <c r="I796" s="11"/>
      <c r="J796" s="11"/>
      <c r="K796" s="11"/>
    </row>
    <row r="797" spans="2:11" ht="12.75" customHeight="1" x14ac:dyDescent="0.2">
      <c r="B797" s="11"/>
      <c r="C797" s="108"/>
      <c r="D797" s="11"/>
      <c r="E797" s="11"/>
      <c r="F797" s="11"/>
      <c r="G797" s="11"/>
      <c r="H797" s="11"/>
      <c r="I797" s="11"/>
      <c r="J797" s="11"/>
      <c r="K797" s="11"/>
    </row>
    <row r="798" spans="2:11" ht="12.75" customHeight="1" x14ac:dyDescent="0.2">
      <c r="B798" s="11"/>
      <c r="C798" s="108"/>
      <c r="D798" s="11"/>
      <c r="E798" s="11"/>
      <c r="F798" s="11"/>
      <c r="G798" s="11"/>
      <c r="H798" s="11"/>
      <c r="I798" s="11"/>
      <c r="J798" s="11"/>
      <c r="K798" s="11"/>
    </row>
    <row r="799" spans="2:11" ht="12.75" customHeight="1" x14ac:dyDescent="0.2">
      <c r="B799" s="11"/>
      <c r="C799" s="108"/>
      <c r="D799" s="11"/>
      <c r="E799" s="11"/>
      <c r="F799" s="11"/>
      <c r="G799" s="11"/>
      <c r="H799" s="11"/>
      <c r="I799" s="11"/>
      <c r="J799" s="11"/>
      <c r="K799" s="11"/>
    </row>
    <row r="800" spans="2:11" ht="12.75" customHeight="1" x14ac:dyDescent="0.2">
      <c r="B800" s="11"/>
      <c r="C800" s="108"/>
      <c r="D800" s="11"/>
      <c r="E800" s="11"/>
      <c r="F800" s="11"/>
      <c r="G800" s="11"/>
      <c r="H800" s="11"/>
      <c r="I800" s="11"/>
      <c r="J800" s="11"/>
      <c r="K800" s="11"/>
    </row>
    <row r="801" spans="2:11" ht="12.75" customHeight="1" x14ac:dyDescent="0.2">
      <c r="B801" s="11"/>
      <c r="C801" s="108"/>
      <c r="D801" s="11"/>
      <c r="E801" s="11"/>
      <c r="F801" s="11"/>
      <c r="G801" s="11"/>
      <c r="H801" s="11"/>
      <c r="I801" s="11"/>
      <c r="J801" s="11"/>
      <c r="K801" s="11"/>
    </row>
    <row r="802" spans="2:11" ht="12.75" customHeight="1" x14ac:dyDescent="0.2">
      <c r="B802" s="11"/>
      <c r="C802" s="108"/>
      <c r="D802" s="11"/>
      <c r="E802" s="11"/>
      <c r="F802" s="11"/>
      <c r="G802" s="11"/>
      <c r="H802" s="11"/>
      <c r="I802" s="11"/>
      <c r="J802" s="11"/>
      <c r="K802" s="11"/>
    </row>
    <row r="803" spans="2:11" ht="12.75" customHeight="1" x14ac:dyDescent="0.2">
      <c r="B803" s="11"/>
      <c r="C803" s="108"/>
      <c r="D803" s="11"/>
      <c r="E803" s="11"/>
      <c r="F803" s="11"/>
      <c r="G803" s="11"/>
      <c r="H803" s="11"/>
      <c r="I803" s="11"/>
      <c r="J803" s="11"/>
      <c r="K803" s="11"/>
    </row>
    <row r="804" spans="2:11" ht="12.75" customHeight="1" x14ac:dyDescent="0.2">
      <c r="B804" s="11"/>
      <c r="C804" s="108"/>
      <c r="D804" s="11"/>
      <c r="E804" s="11"/>
      <c r="F804" s="11"/>
      <c r="G804" s="11"/>
      <c r="H804" s="11"/>
      <c r="I804" s="11"/>
      <c r="J804" s="11"/>
      <c r="K804" s="11"/>
    </row>
    <row r="805" spans="2:11" ht="12.75" customHeight="1" x14ac:dyDescent="0.2">
      <c r="B805" s="11"/>
      <c r="C805" s="108"/>
      <c r="D805" s="11"/>
      <c r="E805" s="11"/>
      <c r="F805" s="11"/>
      <c r="G805" s="11"/>
      <c r="H805" s="11"/>
      <c r="I805" s="11"/>
      <c r="J805" s="11"/>
      <c r="K805" s="11"/>
    </row>
    <row r="806" spans="2:11" ht="12.75" customHeight="1" x14ac:dyDescent="0.2">
      <c r="B806" s="11"/>
      <c r="C806" s="108"/>
      <c r="D806" s="11"/>
      <c r="E806" s="11"/>
      <c r="F806" s="11"/>
      <c r="G806" s="11"/>
      <c r="H806" s="11"/>
      <c r="I806" s="11"/>
      <c r="J806" s="11"/>
      <c r="K806" s="11"/>
    </row>
    <row r="807" spans="2:11" ht="12.75" customHeight="1" x14ac:dyDescent="0.2">
      <c r="B807" s="11"/>
      <c r="C807" s="108"/>
      <c r="D807" s="11"/>
      <c r="E807" s="11"/>
      <c r="F807" s="11"/>
      <c r="G807" s="11"/>
      <c r="H807" s="11"/>
      <c r="I807" s="11"/>
      <c r="J807" s="11"/>
      <c r="K807" s="11"/>
    </row>
    <row r="808" spans="2:11" ht="12.75" customHeight="1" x14ac:dyDescent="0.2">
      <c r="B808" s="11"/>
      <c r="C808" s="108"/>
      <c r="D808" s="11"/>
      <c r="E808" s="11"/>
      <c r="F808" s="11"/>
      <c r="G808" s="11"/>
      <c r="H808" s="11"/>
      <c r="I808" s="11"/>
      <c r="J808" s="11"/>
      <c r="K808" s="11"/>
    </row>
    <row r="809" spans="2:11" ht="12.75" customHeight="1" x14ac:dyDescent="0.2">
      <c r="B809" s="11"/>
      <c r="C809" s="108"/>
      <c r="D809" s="11"/>
      <c r="E809" s="11"/>
      <c r="F809" s="11"/>
      <c r="G809" s="11"/>
      <c r="H809" s="11"/>
      <c r="I809" s="11"/>
      <c r="J809" s="11"/>
      <c r="K809" s="11"/>
    </row>
    <row r="810" spans="2:11" ht="12.75" customHeight="1" x14ac:dyDescent="0.2">
      <c r="B810" s="11"/>
      <c r="C810" s="108"/>
      <c r="D810" s="11"/>
      <c r="E810" s="11"/>
      <c r="F810" s="11"/>
      <c r="G810" s="11"/>
      <c r="H810" s="11"/>
      <c r="I810" s="11"/>
      <c r="J810" s="11"/>
      <c r="K810" s="11"/>
    </row>
    <row r="811" spans="2:11" ht="12.75" customHeight="1" x14ac:dyDescent="0.2">
      <c r="B811" s="11"/>
      <c r="C811" s="108"/>
      <c r="D811" s="11"/>
      <c r="E811" s="11"/>
      <c r="F811" s="11"/>
      <c r="G811" s="11"/>
      <c r="H811" s="11"/>
      <c r="I811" s="11"/>
      <c r="J811" s="11"/>
      <c r="K811" s="11"/>
    </row>
    <row r="812" spans="2:11" ht="12.75" customHeight="1" x14ac:dyDescent="0.2">
      <c r="B812" s="11"/>
      <c r="C812" s="108"/>
      <c r="D812" s="11"/>
      <c r="E812" s="11"/>
      <c r="F812" s="11"/>
      <c r="G812" s="11"/>
      <c r="H812" s="11"/>
      <c r="I812" s="11"/>
      <c r="J812" s="11"/>
      <c r="K812" s="11"/>
    </row>
    <row r="813" spans="2:11" ht="12.75" customHeight="1" x14ac:dyDescent="0.2">
      <c r="B813" s="11"/>
      <c r="C813" s="108"/>
      <c r="D813" s="11"/>
      <c r="E813" s="11"/>
      <c r="F813" s="11"/>
      <c r="G813" s="11"/>
      <c r="H813" s="11"/>
      <c r="I813" s="11"/>
      <c r="J813" s="11"/>
      <c r="K813" s="11"/>
    </row>
    <row r="814" spans="2:11" ht="12.75" customHeight="1" x14ac:dyDescent="0.2">
      <c r="B814" s="11"/>
      <c r="C814" s="108"/>
      <c r="D814" s="11"/>
      <c r="E814" s="11"/>
      <c r="F814" s="11"/>
      <c r="G814" s="11"/>
      <c r="H814" s="11"/>
      <c r="I814" s="11"/>
      <c r="J814" s="11"/>
      <c r="K814" s="11"/>
    </row>
    <row r="815" spans="2:11" ht="12.75" customHeight="1" x14ac:dyDescent="0.2">
      <c r="B815" s="11"/>
      <c r="C815" s="108"/>
      <c r="D815" s="11"/>
      <c r="E815" s="11"/>
      <c r="F815" s="11"/>
      <c r="G815" s="11"/>
      <c r="H815" s="11"/>
      <c r="I815" s="11"/>
      <c r="J815" s="11"/>
      <c r="K815" s="11"/>
    </row>
    <row r="816" spans="2:11" ht="12.75" customHeight="1" x14ac:dyDescent="0.2">
      <c r="B816" s="11"/>
      <c r="C816" s="108"/>
      <c r="D816" s="11"/>
      <c r="E816" s="11"/>
      <c r="F816" s="11"/>
      <c r="G816" s="11"/>
      <c r="H816" s="11"/>
      <c r="I816" s="11"/>
      <c r="J816" s="11"/>
      <c r="K816" s="11"/>
    </row>
    <row r="817" spans="2:11" ht="12.75" customHeight="1" x14ac:dyDescent="0.2">
      <c r="B817" s="11"/>
      <c r="C817" s="108"/>
      <c r="D817" s="11"/>
      <c r="E817" s="11"/>
      <c r="F817" s="11"/>
      <c r="G817" s="11"/>
      <c r="H817" s="11"/>
      <c r="I817" s="11"/>
      <c r="J817" s="11"/>
      <c r="K817" s="11"/>
    </row>
    <row r="818" spans="2:11" ht="12.75" customHeight="1" x14ac:dyDescent="0.2">
      <c r="B818" s="11"/>
      <c r="C818" s="108"/>
      <c r="D818" s="11"/>
      <c r="E818" s="11"/>
      <c r="F818" s="11"/>
      <c r="G818" s="11"/>
      <c r="H818" s="11"/>
      <c r="I818" s="11"/>
      <c r="J818" s="11"/>
      <c r="K818" s="11"/>
    </row>
    <row r="819" spans="2:11" ht="12.75" customHeight="1" x14ac:dyDescent="0.2">
      <c r="B819" s="11"/>
      <c r="C819" s="108"/>
      <c r="D819" s="11"/>
      <c r="E819" s="11"/>
      <c r="F819" s="11"/>
      <c r="G819" s="11"/>
      <c r="H819" s="11"/>
      <c r="I819" s="11"/>
      <c r="J819" s="11"/>
      <c r="K819" s="11"/>
    </row>
    <row r="820" spans="2:11" ht="12.75" customHeight="1" x14ac:dyDescent="0.2">
      <c r="B820" s="11"/>
      <c r="C820" s="108"/>
      <c r="D820" s="11"/>
      <c r="E820" s="11"/>
      <c r="F820" s="11"/>
      <c r="G820" s="11"/>
      <c r="H820" s="11"/>
      <c r="I820" s="11"/>
      <c r="J820" s="11"/>
      <c r="K820" s="11"/>
    </row>
    <row r="821" spans="2:11" ht="12.75" customHeight="1" x14ac:dyDescent="0.2">
      <c r="B821" s="11"/>
      <c r="C821" s="108"/>
      <c r="D821" s="11"/>
      <c r="E821" s="11"/>
      <c r="F821" s="11"/>
      <c r="G821" s="11"/>
      <c r="H821" s="11"/>
      <c r="I821" s="11"/>
      <c r="J821" s="11"/>
      <c r="K821" s="11"/>
    </row>
    <row r="822" spans="2:11" ht="12.75" customHeight="1" x14ac:dyDescent="0.2">
      <c r="B822" s="11"/>
      <c r="C822" s="108"/>
      <c r="D822" s="11"/>
      <c r="E822" s="11"/>
      <c r="F822" s="11"/>
      <c r="G822" s="11"/>
      <c r="H822" s="11"/>
      <c r="I822" s="11"/>
      <c r="J822" s="11"/>
      <c r="K822" s="11"/>
    </row>
    <row r="823" spans="2:11" ht="12.75" customHeight="1" x14ac:dyDescent="0.2">
      <c r="B823" s="11"/>
      <c r="C823" s="108"/>
      <c r="D823" s="11"/>
      <c r="E823" s="11"/>
      <c r="F823" s="11"/>
      <c r="G823" s="11"/>
      <c r="H823" s="11"/>
      <c r="I823" s="11"/>
      <c r="J823" s="11"/>
      <c r="K823" s="11"/>
    </row>
    <row r="824" spans="2:11" ht="12.75" customHeight="1" x14ac:dyDescent="0.2">
      <c r="B824" s="11"/>
      <c r="C824" s="108"/>
      <c r="D824" s="11"/>
      <c r="E824" s="11"/>
      <c r="F824" s="11"/>
      <c r="G824" s="11"/>
      <c r="H824" s="11"/>
      <c r="I824" s="11"/>
      <c r="J824" s="11"/>
      <c r="K824" s="11"/>
    </row>
    <row r="825" spans="2:11" ht="12.75" customHeight="1" x14ac:dyDescent="0.2">
      <c r="B825" s="11"/>
      <c r="C825" s="108"/>
      <c r="D825" s="11"/>
      <c r="E825" s="11"/>
      <c r="F825" s="11"/>
      <c r="G825" s="11"/>
      <c r="H825" s="11"/>
      <c r="I825" s="11"/>
      <c r="J825" s="11"/>
      <c r="K825" s="11"/>
    </row>
    <row r="826" spans="2:11" ht="12.75" customHeight="1" x14ac:dyDescent="0.2">
      <c r="B826" s="11"/>
      <c r="C826" s="108"/>
      <c r="D826" s="11"/>
      <c r="E826" s="11"/>
      <c r="F826" s="11"/>
      <c r="G826" s="11"/>
      <c r="H826" s="11"/>
      <c r="I826" s="11"/>
      <c r="J826" s="11"/>
      <c r="K826" s="11"/>
    </row>
    <row r="827" spans="2:11" ht="12.75" customHeight="1" x14ac:dyDescent="0.2">
      <c r="B827" s="11"/>
      <c r="C827" s="108"/>
      <c r="D827" s="11"/>
      <c r="E827" s="11"/>
      <c r="F827" s="11"/>
      <c r="G827" s="11"/>
      <c r="H827" s="11"/>
      <c r="I827" s="11"/>
      <c r="J827" s="11"/>
      <c r="K827" s="11"/>
    </row>
    <row r="828" spans="2:11" ht="12.75" customHeight="1" x14ac:dyDescent="0.2">
      <c r="B828" s="11"/>
      <c r="C828" s="108"/>
      <c r="D828" s="11"/>
      <c r="E828" s="11"/>
      <c r="F828" s="11"/>
      <c r="G828" s="11"/>
      <c r="H828" s="11"/>
      <c r="I828" s="11"/>
      <c r="J828" s="11"/>
      <c r="K828" s="11"/>
    </row>
    <row r="829" spans="2:11" ht="12.75" customHeight="1" x14ac:dyDescent="0.2">
      <c r="B829" s="11"/>
      <c r="C829" s="108"/>
      <c r="D829" s="11"/>
      <c r="E829" s="11"/>
      <c r="F829" s="11"/>
      <c r="G829" s="11"/>
      <c r="H829" s="11"/>
      <c r="I829" s="11"/>
      <c r="J829" s="11"/>
      <c r="K829" s="11"/>
    </row>
    <row r="830" spans="2:11" ht="12.75" customHeight="1" x14ac:dyDescent="0.2">
      <c r="B830" s="11"/>
      <c r="C830" s="108"/>
      <c r="D830" s="11"/>
      <c r="E830" s="11"/>
      <c r="F830" s="11"/>
      <c r="G830" s="11"/>
      <c r="H830" s="11"/>
      <c r="I830" s="11"/>
      <c r="J830" s="11"/>
      <c r="K830" s="11"/>
    </row>
    <row r="831" spans="2:11" ht="12.75" customHeight="1" x14ac:dyDescent="0.2">
      <c r="B831" s="11"/>
      <c r="C831" s="108"/>
      <c r="D831" s="11"/>
      <c r="E831" s="11"/>
      <c r="F831" s="11"/>
      <c r="G831" s="11"/>
      <c r="H831" s="11"/>
      <c r="I831" s="11"/>
      <c r="J831" s="11"/>
      <c r="K831" s="11"/>
    </row>
    <row r="832" spans="2:11" ht="12.75" customHeight="1" x14ac:dyDescent="0.2">
      <c r="B832" s="11"/>
      <c r="C832" s="108"/>
      <c r="D832" s="11"/>
      <c r="E832" s="11"/>
      <c r="F832" s="11"/>
      <c r="G832" s="11"/>
      <c r="H832" s="11"/>
      <c r="I832" s="11"/>
      <c r="J832" s="11"/>
      <c r="K832" s="11"/>
    </row>
    <row r="833" spans="2:11" ht="12.75" customHeight="1" x14ac:dyDescent="0.2">
      <c r="B833" s="11"/>
      <c r="C833" s="108"/>
      <c r="D833" s="11"/>
      <c r="E833" s="11"/>
      <c r="F833" s="11"/>
      <c r="G833" s="11"/>
      <c r="H833" s="11"/>
      <c r="I833" s="11"/>
      <c r="J833" s="11"/>
      <c r="K833" s="11"/>
    </row>
    <row r="834" spans="2:11" ht="12.75" customHeight="1" x14ac:dyDescent="0.2">
      <c r="B834" s="11"/>
      <c r="C834" s="108"/>
      <c r="D834" s="11"/>
      <c r="E834" s="11"/>
      <c r="F834" s="11"/>
      <c r="G834" s="11"/>
      <c r="H834" s="11"/>
      <c r="I834" s="11"/>
      <c r="J834" s="11"/>
      <c r="K834" s="11"/>
    </row>
    <row r="835" spans="2:11" ht="12.75" customHeight="1" x14ac:dyDescent="0.2">
      <c r="B835" s="11"/>
      <c r="C835" s="108"/>
      <c r="D835" s="11"/>
      <c r="E835" s="11"/>
      <c r="F835" s="11"/>
      <c r="G835" s="11"/>
      <c r="H835" s="11"/>
      <c r="I835" s="11"/>
      <c r="J835" s="11"/>
      <c r="K835" s="11"/>
    </row>
    <row r="836" spans="2:11" ht="12.75" customHeight="1" x14ac:dyDescent="0.2">
      <c r="B836" s="11"/>
      <c r="C836" s="108"/>
      <c r="D836" s="11"/>
      <c r="E836" s="11"/>
      <c r="F836" s="11"/>
      <c r="G836" s="11"/>
      <c r="H836" s="11"/>
      <c r="I836" s="11"/>
      <c r="J836" s="11"/>
      <c r="K836" s="11"/>
    </row>
    <row r="837" spans="2:11" ht="12.75" customHeight="1" x14ac:dyDescent="0.2">
      <c r="B837" s="11"/>
      <c r="C837" s="108"/>
      <c r="D837" s="11"/>
      <c r="E837" s="11"/>
      <c r="F837" s="11"/>
      <c r="G837" s="11"/>
      <c r="H837" s="11"/>
      <c r="I837" s="11"/>
      <c r="J837" s="11"/>
      <c r="K837" s="11"/>
    </row>
    <row r="838" spans="2:11" ht="12.75" customHeight="1" x14ac:dyDescent="0.2">
      <c r="B838" s="11"/>
      <c r="C838" s="108"/>
      <c r="D838" s="11"/>
      <c r="E838" s="11"/>
      <c r="F838" s="11"/>
      <c r="G838" s="11"/>
      <c r="H838" s="11"/>
      <c r="I838" s="11"/>
      <c r="J838" s="11"/>
      <c r="K838" s="11"/>
    </row>
    <row r="839" spans="2:11" ht="12.75" customHeight="1" x14ac:dyDescent="0.2">
      <c r="B839" s="11"/>
      <c r="C839" s="108"/>
      <c r="D839" s="11"/>
      <c r="E839" s="11"/>
      <c r="F839" s="11"/>
      <c r="G839" s="11"/>
      <c r="H839" s="11"/>
      <c r="I839" s="11"/>
      <c r="J839" s="11"/>
      <c r="K839" s="11"/>
    </row>
    <row r="840" spans="2:11" ht="12.75" customHeight="1" x14ac:dyDescent="0.2">
      <c r="B840" s="11"/>
      <c r="C840" s="108"/>
      <c r="D840" s="11"/>
      <c r="E840" s="11"/>
      <c r="F840" s="11"/>
      <c r="G840" s="11"/>
      <c r="H840" s="11"/>
      <c r="I840" s="11"/>
      <c r="J840" s="11"/>
      <c r="K840" s="11"/>
    </row>
    <row r="841" spans="2:11" ht="12.75" customHeight="1" x14ac:dyDescent="0.2">
      <c r="B841" s="11"/>
      <c r="C841" s="108"/>
      <c r="D841" s="11"/>
      <c r="E841" s="11"/>
      <c r="F841" s="11"/>
      <c r="G841" s="11"/>
      <c r="H841" s="11"/>
      <c r="I841" s="11"/>
      <c r="J841" s="11"/>
      <c r="K841" s="11"/>
    </row>
    <row r="842" spans="2:11" ht="12.75" customHeight="1" x14ac:dyDescent="0.2">
      <c r="B842" s="11"/>
      <c r="C842" s="108"/>
      <c r="D842" s="11"/>
      <c r="E842" s="11"/>
      <c r="F842" s="11"/>
      <c r="G842" s="11"/>
      <c r="H842" s="11"/>
      <c r="I842" s="11"/>
      <c r="J842" s="11"/>
      <c r="K842" s="11"/>
    </row>
    <row r="843" spans="2:11" ht="12.75" customHeight="1" x14ac:dyDescent="0.2">
      <c r="B843" s="11"/>
      <c r="C843" s="108"/>
      <c r="D843" s="11"/>
      <c r="E843" s="11"/>
      <c r="F843" s="11"/>
      <c r="G843" s="11"/>
      <c r="H843" s="11"/>
      <c r="I843" s="11"/>
      <c r="J843" s="11"/>
      <c r="K843" s="11"/>
    </row>
    <row r="844" spans="2:11" ht="12.75" customHeight="1" x14ac:dyDescent="0.2">
      <c r="B844" s="11"/>
      <c r="C844" s="108"/>
      <c r="D844" s="11"/>
      <c r="E844" s="11"/>
      <c r="F844" s="11"/>
      <c r="G844" s="11"/>
      <c r="H844" s="11"/>
      <c r="I844" s="11"/>
      <c r="J844" s="11"/>
      <c r="K844" s="11"/>
    </row>
    <row r="845" spans="2:11" ht="12.75" customHeight="1" x14ac:dyDescent="0.2">
      <c r="B845" s="11"/>
      <c r="C845" s="108"/>
      <c r="D845" s="11"/>
      <c r="E845" s="11"/>
      <c r="F845" s="11"/>
      <c r="G845" s="11"/>
      <c r="H845" s="11"/>
      <c r="I845" s="11"/>
      <c r="J845" s="11"/>
      <c r="K845" s="11"/>
    </row>
    <row r="846" spans="2:11" ht="12.75" customHeight="1" x14ac:dyDescent="0.2">
      <c r="B846" s="11"/>
      <c r="C846" s="108"/>
      <c r="D846" s="11"/>
      <c r="E846" s="11"/>
      <c r="F846" s="11"/>
      <c r="G846" s="11"/>
      <c r="H846" s="11"/>
      <c r="I846" s="11"/>
      <c r="J846" s="11"/>
      <c r="K846" s="11"/>
    </row>
    <row r="847" spans="2:11" ht="12.75" customHeight="1" x14ac:dyDescent="0.2">
      <c r="B847" s="11"/>
      <c r="C847" s="108"/>
      <c r="D847" s="11"/>
      <c r="E847" s="11"/>
      <c r="F847" s="11"/>
      <c r="G847" s="11"/>
      <c r="H847" s="11"/>
      <c r="I847" s="11"/>
      <c r="J847" s="11"/>
      <c r="K847" s="11"/>
    </row>
    <row r="848" spans="2:11" ht="12.75" customHeight="1" x14ac:dyDescent="0.2">
      <c r="B848" s="11"/>
      <c r="C848" s="108"/>
      <c r="D848" s="11"/>
      <c r="E848" s="11"/>
      <c r="F848" s="11"/>
      <c r="G848" s="11"/>
      <c r="H848" s="11"/>
      <c r="I848" s="11"/>
      <c r="J848" s="11"/>
      <c r="K848" s="11"/>
    </row>
    <row r="849" spans="2:11" ht="12.75" customHeight="1" x14ac:dyDescent="0.2">
      <c r="B849" s="11"/>
      <c r="C849" s="108"/>
      <c r="D849" s="11"/>
      <c r="E849" s="11"/>
      <c r="F849" s="11"/>
      <c r="G849" s="11"/>
      <c r="H849" s="11"/>
      <c r="I849" s="11"/>
      <c r="J849" s="11"/>
      <c r="K849" s="11"/>
    </row>
    <row r="850" spans="2:11" ht="12.75" customHeight="1" x14ac:dyDescent="0.2">
      <c r="B850" s="11"/>
      <c r="C850" s="108"/>
      <c r="D850" s="11"/>
      <c r="E850" s="11"/>
      <c r="F850" s="11"/>
      <c r="G850" s="11"/>
      <c r="H850" s="11"/>
      <c r="I850" s="11"/>
      <c r="J850" s="11"/>
      <c r="K850" s="11"/>
    </row>
    <row r="851" spans="2:11" ht="12.75" customHeight="1" x14ac:dyDescent="0.2">
      <c r="B851" s="11"/>
      <c r="C851" s="108"/>
      <c r="D851" s="11"/>
      <c r="E851" s="11"/>
      <c r="F851" s="11"/>
      <c r="G851" s="11"/>
      <c r="H851" s="11"/>
      <c r="I851" s="11"/>
      <c r="J851" s="11"/>
      <c r="K851" s="11"/>
    </row>
    <row r="852" spans="2:11" ht="12.75" customHeight="1" x14ac:dyDescent="0.2">
      <c r="B852" s="11"/>
      <c r="C852" s="108"/>
      <c r="D852" s="11"/>
      <c r="E852" s="11"/>
      <c r="F852" s="11"/>
      <c r="G852" s="11"/>
      <c r="H852" s="11"/>
      <c r="I852" s="11"/>
      <c r="J852" s="11"/>
      <c r="K852" s="11"/>
    </row>
    <row r="853" spans="2:11" ht="12.75" customHeight="1" x14ac:dyDescent="0.2">
      <c r="B853" s="11"/>
      <c r="C853" s="108"/>
      <c r="D853" s="11"/>
      <c r="E853" s="11"/>
      <c r="F853" s="11"/>
      <c r="G853" s="11"/>
      <c r="H853" s="11"/>
      <c r="I853" s="11"/>
      <c r="J853" s="11"/>
      <c r="K853" s="11"/>
    </row>
    <row r="854" spans="2:11" ht="12.75" customHeight="1" x14ac:dyDescent="0.2">
      <c r="B854" s="11"/>
      <c r="C854" s="108"/>
      <c r="D854" s="11"/>
      <c r="E854" s="11"/>
      <c r="F854" s="11"/>
      <c r="G854" s="11"/>
      <c r="H854" s="11"/>
      <c r="I854" s="11"/>
      <c r="J854" s="11"/>
      <c r="K854" s="11"/>
    </row>
    <row r="855" spans="2:11" ht="12.75" customHeight="1" x14ac:dyDescent="0.2">
      <c r="B855" s="11"/>
      <c r="C855" s="108"/>
      <c r="D855" s="11"/>
      <c r="E855" s="11"/>
      <c r="F855" s="11"/>
      <c r="G855" s="11"/>
      <c r="H855" s="11"/>
      <c r="I855" s="11"/>
      <c r="J855" s="11"/>
      <c r="K855" s="11"/>
    </row>
    <row r="856" spans="2:11" ht="12.75" customHeight="1" x14ac:dyDescent="0.2">
      <c r="B856" s="11"/>
      <c r="C856" s="108"/>
      <c r="D856" s="11"/>
      <c r="E856" s="11"/>
      <c r="F856" s="11"/>
      <c r="G856" s="11"/>
      <c r="H856" s="11"/>
      <c r="I856" s="11"/>
      <c r="J856" s="11"/>
      <c r="K856" s="11"/>
    </row>
    <row r="857" spans="2:11" ht="12.75" customHeight="1" x14ac:dyDescent="0.2">
      <c r="B857" s="11"/>
      <c r="C857" s="108"/>
      <c r="D857" s="11"/>
      <c r="E857" s="11"/>
      <c r="F857" s="11"/>
      <c r="G857" s="11"/>
      <c r="H857" s="11"/>
      <c r="I857" s="11"/>
      <c r="J857" s="11"/>
      <c r="K857" s="11"/>
    </row>
    <row r="858" spans="2:11" ht="12.75" customHeight="1" x14ac:dyDescent="0.2">
      <c r="B858" s="11"/>
      <c r="C858" s="108"/>
      <c r="D858" s="11"/>
      <c r="E858" s="11"/>
      <c r="F858" s="11"/>
      <c r="G858" s="11"/>
      <c r="H858" s="11"/>
      <c r="I858" s="11"/>
      <c r="J858" s="11"/>
      <c r="K858" s="11"/>
    </row>
    <row r="859" spans="2:11" ht="12.75" customHeight="1" x14ac:dyDescent="0.2">
      <c r="B859" s="11"/>
      <c r="C859" s="108"/>
      <c r="D859" s="11"/>
      <c r="E859" s="11"/>
      <c r="F859" s="11"/>
      <c r="G859" s="11"/>
      <c r="H859" s="11"/>
      <c r="I859" s="11"/>
      <c r="J859" s="11"/>
      <c r="K859" s="11"/>
    </row>
    <row r="860" spans="2:11" ht="12.75" customHeight="1" x14ac:dyDescent="0.2">
      <c r="B860" s="11"/>
      <c r="C860" s="108"/>
      <c r="D860" s="11"/>
      <c r="E860" s="11"/>
      <c r="F860" s="11"/>
      <c r="G860" s="11"/>
      <c r="H860" s="11"/>
      <c r="I860" s="11"/>
      <c r="J860" s="11"/>
      <c r="K860" s="11"/>
    </row>
    <row r="861" spans="2:11" ht="12.75" customHeight="1" x14ac:dyDescent="0.2">
      <c r="B861" s="11"/>
      <c r="C861" s="108"/>
      <c r="D861" s="11"/>
      <c r="E861" s="11"/>
      <c r="F861" s="11"/>
      <c r="G861" s="11"/>
      <c r="H861" s="11"/>
      <c r="I861" s="11"/>
      <c r="J861" s="11"/>
      <c r="K861" s="11"/>
    </row>
    <row r="862" spans="2:11" ht="12.75" customHeight="1" x14ac:dyDescent="0.2">
      <c r="B862" s="11"/>
      <c r="C862" s="108"/>
      <c r="D862" s="11"/>
      <c r="E862" s="11"/>
      <c r="F862" s="11"/>
      <c r="G862" s="11"/>
      <c r="H862" s="11"/>
      <c r="I862" s="11"/>
      <c r="J862" s="11"/>
      <c r="K862" s="11"/>
    </row>
    <row r="863" spans="2:11" ht="12.75" customHeight="1" x14ac:dyDescent="0.2">
      <c r="B863" s="11"/>
      <c r="C863" s="108"/>
      <c r="D863" s="11"/>
      <c r="E863" s="11"/>
      <c r="F863" s="11"/>
      <c r="G863" s="11"/>
      <c r="H863" s="11"/>
      <c r="I863" s="11"/>
      <c r="J863" s="11"/>
      <c r="K863" s="11"/>
    </row>
    <row r="864" spans="2:11" ht="12.75" customHeight="1" x14ac:dyDescent="0.2">
      <c r="B864" s="11"/>
      <c r="C864" s="108"/>
      <c r="D864" s="11"/>
      <c r="E864" s="11"/>
      <c r="F864" s="11"/>
      <c r="G864" s="11"/>
      <c r="H864" s="11"/>
      <c r="I864" s="11"/>
      <c r="J864" s="11"/>
      <c r="K864" s="11"/>
    </row>
    <row r="865" spans="2:11" ht="12.75" customHeight="1" x14ac:dyDescent="0.2">
      <c r="B865" s="11"/>
      <c r="C865" s="108"/>
      <c r="D865" s="11"/>
      <c r="E865" s="11"/>
      <c r="F865" s="11"/>
      <c r="G865" s="11"/>
      <c r="H865" s="11"/>
      <c r="I865" s="11"/>
      <c r="J865" s="11"/>
      <c r="K865" s="11"/>
    </row>
    <row r="866" spans="2:11" ht="12.75" customHeight="1" x14ac:dyDescent="0.2">
      <c r="B866" s="11"/>
      <c r="C866" s="108"/>
      <c r="D866" s="11"/>
      <c r="E866" s="11"/>
      <c r="F866" s="11"/>
      <c r="G866" s="11"/>
      <c r="H866" s="11"/>
      <c r="I866" s="11"/>
      <c r="J866" s="11"/>
      <c r="K866" s="11"/>
    </row>
    <row r="867" spans="2:11" ht="12.75" customHeight="1" x14ac:dyDescent="0.2">
      <c r="B867" s="11"/>
      <c r="C867" s="108"/>
      <c r="D867" s="11"/>
      <c r="E867" s="11"/>
      <c r="F867" s="11"/>
      <c r="G867" s="11"/>
      <c r="H867" s="11"/>
      <c r="I867" s="11"/>
      <c r="J867" s="11"/>
      <c r="K867" s="11"/>
    </row>
    <row r="868" spans="2:11" ht="12.75" customHeight="1" x14ac:dyDescent="0.2">
      <c r="B868" s="11"/>
      <c r="C868" s="108"/>
      <c r="D868" s="11"/>
      <c r="E868" s="11"/>
      <c r="F868" s="11"/>
      <c r="G868" s="11"/>
      <c r="H868" s="11"/>
      <c r="I868" s="11"/>
      <c r="J868" s="11"/>
      <c r="K868" s="11"/>
    </row>
    <row r="869" spans="2:11" ht="12.75" customHeight="1" x14ac:dyDescent="0.2">
      <c r="B869" s="11"/>
      <c r="C869" s="108"/>
      <c r="D869" s="11"/>
      <c r="E869" s="11"/>
      <c r="F869" s="11"/>
      <c r="G869" s="11"/>
      <c r="H869" s="11"/>
      <c r="I869" s="11"/>
      <c r="J869" s="11"/>
      <c r="K869" s="11"/>
    </row>
    <row r="870" spans="2:11" ht="12.75" customHeight="1" x14ac:dyDescent="0.2">
      <c r="B870" s="11"/>
      <c r="C870" s="108"/>
      <c r="D870" s="11"/>
      <c r="E870" s="11"/>
      <c r="F870" s="11"/>
      <c r="G870" s="11"/>
      <c r="H870" s="11"/>
      <c r="I870" s="11"/>
      <c r="J870" s="11"/>
      <c r="K870" s="11"/>
    </row>
    <row r="871" spans="2:11" ht="12.75" customHeight="1" x14ac:dyDescent="0.2">
      <c r="B871" s="11"/>
      <c r="C871" s="108"/>
      <c r="D871" s="11"/>
      <c r="E871" s="11"/>
      <c r="F871" s="11"/>
      <c r="G871" s="11"/>
      <c r="H871" s="11"/>
      <c r="I871" s="11"/>
      <c r="J871" s="11"/>
      <c r="K871" s="11"/>
    </row>
    <row r="872" spans="2:11" ht="12.75" customHeight="1" x14ac:dyDescent="0.2">
      <c r="B872" s="11"/>
      <c r="C872" s="108"/>
      <c r="D872" s="11"/>
      <c r="E872" s="11"/>
      <c r="F872" s="11"/>
      <c r="G872" s="11"/>
      <c r="H872" s="11"/>
      <c r="I872" s="11"/>
      <c r="J872" s="11"/>
      <c r="K872" s="11"/>
    </row>
    <row r="873" spans="2:11" ht="12.75" customHeight="1" x14ac:dyDescent="0.2">
      <c r="B873" s="11"/>
      <c r="C873" s="108"/>
      <c r="D873" s="11"/>
      <c r="E873" s="11"/>
      <c r="F873" s="11"/>
      <c r="G873" s="11"/>
      <c r="H873" s="11"/>
      <c r="I873" s="11"/>
      <c r="J873" s="11"/>
      <c r="K873" s="11"/>
    </row>
    <row r="874" spans="2:11" ht="12.75" customHeight="1" x14ac:dyDescent="0.2">
      <c r="B874" s="11"/>
      <c r="C874" s="108"/>
      <c r="D874" s="11"/>
      <c r="E874" s="11"/>
      <c r="F874" s="11"/>
      <c r="G874" s="11"/>
      <c r="H874" s="11"/>
      <c r="I874" s="11"/>
      <c r="J874" s="11"/>
      <c r="K874" s="11"/>
    </row>
    <row r="875" spans="2:11" ht="12.75" customHeight="1" x14ac:dyDescent="0.2">
      <c r="B875" s="11"/>
      <c r="C875" s="108"/>
      <c r="D875" s="11"/>
      <c r="E875" s="11"/>
      <c r="F875" s="11"/>
      <c r="G875" s="11"/>
      <c r="H875" s="11"/>
      <c r="I875" s="11"/>
      <c r="J875" s="11"/>
      <c r="K875" s="11"/>
    </row>
    <row r="876" spans="2:11" ht="12.75" customHeight="1" x14ac:dyDescent="0.2">
      <c r="B876" s="11"/>
      <c r="C876" s="108"/>
      <c r="D876" s="11"/>
      <c r="E876" s="11"/>
      <c r="F876" s="11"/>
      <c r="G876" s="11"/>
      <c r="H876" s="11"/>
      <c r="I876" s="11"/>
      <c r="J876" s="11"/>
      <c r="K876" s="11"/>
    </row>
    <row r="877" spans="2:11" ht="12.75" customHeight="1" x14ac:dyDescent="0.2">
      <c r="B877" s="11"/>
      <c r="C877" s="108"/>
      <c r="D877" s="11"/>
      <c r="E877" s="11"/>
      <c r="F877" s="11"/>
      <c r="G877" s="11"/>
      <c r="H877" s="11"/>
      <c r="I877" s="11"/>
      <c r="J877" s="11"/>
      <c r="K877" s="11"/>
    </row>
    <row r="878" spans="2:11" ht="12.75" customHeight="1" x14ac:dyDescent="0.2">
      <c r="B878" s="11"/>
      <c r="C878" s="108"/>
      <c r="D878" s="11"/>
      <c r="E878" s="11"/>
      <c r="F878" s="11"/>
      <c r="G878" s="11"/>
      <c r="H878" s="11"/>
      <c r="I878" s="11"/>
      <c r="J878" s="11"/>
      <c r="K878" s="11"/>
    </row>
    <row r="879" spans="2:11" ht="12.75" customHeight="1" x14ac:dyDescent="0.2">
      <c r="B879" s="11"/>
      <c r="C879" s="108"/>
      <c r="D879" s="11"/>
      <c r="E879" s="11"/>
      <c r="F879" s="11"/>
      <c r="G879" s="11"/>
      <c r="H879" s="11"/>
      <c r="I879" s="11"/>
      <c r="J879" s="11"/>
      <c r="K879" s="11"/>
    </row>
    <row r="880" spans="2:11" ht="12.75" customHeight="1" x14ac:dyDescent="0.2">
      <c r="B880" s="11"/>
      <c r="C880" s="108"/>
      <c r="D880" s="11"/>
      <c r="E880" s="11"/>
      <c r="F880" s="11"/>
      <c r="G880" s="11"/>
      <c r="H880" s="11"/>
      <c r="I880" s="11"/>
      <c r="J880" s="11"/>
      <c r="K880" s="11"/>
    </row>
    <row r="881" spans="2:11" ht="12.75" customHeight="1" x14ac:dyDescent="0.2">
      <c r="B881" s="11"/>
      <c r="C881" s="108"/>
      <c r="D881" s="11"/>
      <c r="E881" s="11"/>
      <c r="F881" s="11"/>
      <c r="G881" s="11"/>
      <c r="H881" s="11"/>
      <c r="I881" s="11"/>
      <c r="J881" s="11"/>
      <c r="K881" s="11"/>
    </row>
    <row r="882" spans="2:11" ht="12.75" customHeight="1" x14ac:dyDescent="0.2">
      <c r="B882" s="11"/>
      <c r="C882" s="108"/>
      <c r="D882" s="11"/>
      <c r="E882" s="11"/>
      <c r="F882" s="11"/>
      <c r="G882" s="11"/>
      <c r="H882" s="11"/>
      <c r="I882" s="11"/>
      <c r="J882" s="11"/>
      <c r="K882" s="11"/>
    </row>
    <row r="883" spans="2:11" ht="12.75" customHeight="1" x14ac:dyDescent="0.2">
      <c r="B883" s="11"/>
      <c r="C883" s="108"/>
      <c r="D883" s="11"/>
      <c r="E883" s="11"/>
      <c r="F883" s="11"/>
      <c r="G883" s="11"/>
      <c r="H883" s="11"/>
      <c r="I883" s="11"/>
      <c r="J883" s="11"/>
      <c r="K883" s="11"/>
    </row>
    <row r="884" spans="2:11" ht="12.75" customHeight="1" x14ac:dyDescent="0.2">
      <c r="B884" s="11"/>
      <c r="C884" s="108"/>
      <c r="D884" s="11"/>
      <c r="E884" s="11"/>
      <c r="F884" s="11"/>
      <c r="G884" s="11"/>
      <c r="H884" s="11"/>
      <c r="I884" s="11"/>
      <c r="J884" s="11"/>
      <c r="K884" s="11"/>
    </row>
    <row r="885" spans="2:11" ht="12.75" customHeight="1" x14ac:dyDescent="0.2">
      <c r="B885" s="11"/>
      <c r="C885" s="108"/>
      <c r="D885" s="11"/>
      <c r="E885" s="11"/>
      <c r="F885" s="11"/>
      <c r="G885" s="11"/>
      <c r="H885" s="11"/>
      <c r="I885" s="11"/>
      <c r="J885" s="11"/>
      <c r="K885" s="11"/>
    </row>
    <row r="886" spans="2:11" ht="12.75" customHeight="1" x14ac:dyDescent="0.2">
      <c r="B886" s="11"/>
      <c r="C886" s="108"/>
      <c r="D886" s="11"/>
      <c r="E886" s="11"/>
      <c r="F886" s="11"/>
      <c r="G886" s="11"/>
      <c r="H886" s="11"/>
      <c r="I886" s="11"/>
      <c r="J886" s="11"/>
      <c r="K886" s="11"/>
    </row>
    <row r="887" spans="2:11" ht="12.75" customHeight="1" x14ac:dyDescent="0.2">
      <c r="B887" s="11"/>
      <c r="C887" s="108"/>
      <c r="D887" s="11"/>
      <c r="E887" s="11"/>
      <c r="F887" s="11"/>
      <c r="G887" s="11"/>
      <c r="H887" s="11"/>
      <c r="I887" s="11"/>
      <c r="J887" s="11"/>
      <c r="K887" s="11"/>
    </row>
    <row r="888" spans="2:11" ht="12.75" customHeight="1" x14ac:dyDescent="0.2">
      <c r="B888" s="11"/>
      <c r="C888" s="108"/>
      <c r="D888" s="11"/>
      <c r="E888" s="11"/>
      <c r="F888" s="11"/>
      <c r="G888" s="11"/>
      <c r="H888" s="11"/>
      <c r="I888" s="11"/>
      <c r="J888" s="11"/>
      <c r="K888" s="11"/>
    </row>
    <row r="889" spans="2:11" ht="12.75" customHeight="1" x14ac:dyDescent="0.2">
      <c r="B889" s="11"/>
      <c r="C889" s="108"/>
      <c r="D889" s="11"/>
      <c r="E889" s="11"/>
      <c r="F889" s="11"/>
      <c r="G889" s="11"/>
      <c r="H889" s="11"/>
      <c r="I889" s="11"/>
      <c r="J889" s="11"/>
      <c r="K889" s="11"/>
    </row>
    <row r="890" spans="2:11" ht="12.75" customHeight="1" x14ac:dyDescent="0.2">
      <c r="B890" s="11"/>
      <c r="C890" s="108"/>
      <c r="D890" s="11"/>
      <c r="E890" s="11"/>
      <c r="F890" s="11"/>
      <c r="G890" s="11"/>
      <c r="H890" s="11"/>
      <c r="I890" s="11"/>
      <c r="J890" s="11"/>
      <c r="K890" s="11"/>
    </row>
    <row r="891" spans="2:11" ht="12.75" customHeight="1" x14ac:dyDescent="0.2">
      <c r="B891" s="11"/>
      <c r="C891" s="108"/>
      <c r="D891" s="11"/>
      <c r="E891" s="11"/>
      <c r="F891" s="11"/>
      <c r="G891" s="11"/>
      <c r="H891" s="11"/>
      <c r="I891" s="11"/>
      <c r="J891" s="11"/>
      <c r="K891" s="11"/>
    </row>
    <row r="892" spans="2:11" ht="12.75" customHeight="1" x14ac:dyDescent="0.2">
      <c r="B892" s="11"/>
      <c r="C892" s="108"/>
      <c r="D892" s="11"/>
      <c r="E892" s="11"/>
      <c r="F892" s="11"/>
      <c r="G892" s="11"/>
      <c r="H892" s="11"/>
      <c r="I892" s="11"/>
      <c r="J892" s="11"/>
      <c r="K892" s="11"/>
    </row>
    <row r="893" spans="2:11" ht="12.75" customHeight="1" x14ac:dyDescent="0.2">
      <c r="B893" s="11"/>
      <c r="C893" s="108"/>
      <c r="D893" s="11"/>
      <c r="E893" s="11"/>
      <c r="F893" s="11"/>
      <c r="G893" s="11"/>
      <c r="H893" s="11"/>
      <c r="I893" s="11"/>
      <c r="J893" s="11"/>
      <c r="K893" s="11"/>
    </row>
    <row r="894" spans="2:11" ht="12.75" customHeight="1" x14ac:dyDescent="0.2">
      <c r="B894" s="11"/>
      <c r="C894" s="108"/>
      <c r="D894" s="11"/>
      <c r="E894" s="11"/>
      <c r="F894" s="11"/>
      <c r="G894" s="11"/>
      <c r="H894" s="11"/>
      <c r="I894" s="11"/>
      <c r="J894" s="11"/>
      <c r="K894" s="11"/>
    </row>
    <row r="895" spans="2:11" ht="12.75" customHeight="1" x14ac:dyDescent="0.2">
      <c r="B895" s="11"/>
      <c r="C895" s="108"/>
      <c r="D895" s="11"/>
      <c r="E895" s="11"/>
      <c r="F895" s="11"/>
      <c r="G895" s="11"/>
      <c r="H895" s="11"/>
      <c r="I895" s="11"/>
      <c r="J895" s="11"/>
      <c r="K895" s="11"/>
    </row>
    <row r="896" spans="2:11" ht="12.75" customHeight="1" x14ac:dyDescent="0.2">
      <c r="B896" s="11"/>
      <c r="C896" s="108"/>
      <c r="D896" s="11"/>
      <c r="E896" s="11"/>
      <c r="F896" s="11"/>
      <c r="G896" s="11"/>
      <c r="H896" s="11"/>
      <c r="I896" s="11"/>
      <c r="J896" s="11"/>
      <c r="K896" s="11"/>
    </row>
    <row r="897" spans="2:11" ht="12.75" customHeight="1" x14ac:dyDescent="0.2">
      <c r="B897" s="11"/>
      <c r="C897" s="108"/>
      <c r="D897" s="11"/>
      <c r="E897" s="11"/>
      <c r="F897" s="11"/>
      <c r="G897" s="11"/>
      <c r="H897" s="11"/>
      <c r="I897" s="11"/>
      <c r="J897" s="11"/>
      <c r="K897" s="11"/>
    </row>
    <row r="898" spans="2:11" ht="12.75" customHeight="1" x14ac:dyDescent="0.2">
      <c r="B898" s="11"/>
      <c r="C898" s="108"/>
      <c r="D898" s="11"/>
      <c r="E898" s="11"/>
      <c r="F898" s="11"/>
      <c r="G898" s="11"/>
      <c r="H898" s="11"/>
      <c r="I898" s="11"/>
      <c r="J898" s="11"/>
      <c r="K898" s="11"/>
    </row>
    <row r="899" spans="2:11" ht="12.75" customHeight="1" x14ac:dyDescent="0.2">
      <c r="B899" s="11"/>
      <c r="C899" s="108"/>
      <c r="D899" s="11"/>
      <c r="E899" s="11"/>
      <c r="F899" s="11"/>
      <c r="G899" s="11"/>
      <c r="H899" s="11"/>
      <c r="I899" s="11"/>
      <c r="J899" s="11"/>
      <c r="K899" s="11"/>
    </row>
    <row r="900" spans="2:11" ht="12.75" customHeight="1" x14ac:dyDescent="0.2">
      <c r="B900" s="11"/>
      <c r="C900" s="108"/>
      <c r="D900" s="11"/>
      <c r="E900" s="11"/>
      <c r="F900" s="11"/>
      <c r="G900" s="11"/>
      <c r="H900" s="11"/>
      <c r="I900" s="11"/>
      <c r="J900" s="11"/>
      <c r="K900" s="11"/>
    </row>
    <row r="901" spans="2:11" ht="12.75" customHeight="1" x14ac:dyDescent="0.2">
      <c r="B901" s="11"/>
      <c r="C901" s="108"/>
      <c r="D901" s="11"/>
      <c r="E901" s="11"/>
      <c r="F901" s="11"/>
      <c r="G901" s="11"/>
      <c r="H901" s="11"/>
      <c r="I901" s="11"/>
      <c r="J901" s="11"/>
      <c r="K901" s="11"/>
    </row>
    <row r="902" spans="2:11" ht="12.75" customHeight="1" x14ac:dyDescent="0.2">
      <c r="B902" s="11"/>
      <c r="C902" s="108"/>
      <c r="D902" s="11"/>
      <c r="E902" s="11"/>
      <c r="F902" s="11"/>
      <c r="G902" s="11"/>
      <c r="H902" s="11"/>
      <c r="I902" s="11"/>
      <c r="J902" s="11"/>
      <c r="K902" s="11"/>
    </row>
    <row r="903" spans="2:11" ht="12.75" customHeight="1" x14ac:dyDescent="0.2">
      <c r="B903" s="11"/>
      <c r="C903" s="108"/>
      <c r="D903" s="11"/>
      <c r="E903" s="11"/>
      <c r="F903" s="11"/>
      <c r="G903" s="11"/>
      <c r="H903" s="11"/>
      <c r="I903" s="11"/>
      <c r="J903" s="11"/>
      <c r="K903" s="11"/>
    </row>
    <row r="904" spans="2:11" ht="12.75" customHeight="1" x14ac:dyDescent="0.2">
      <c r="B904" s="11"/>
      <c r="C904" s="108"/>
      <c r="D904" s="11"/>
      <c r="E904" s="11"/>
      <c r="F904" s="11"/>
      <c r="G904" s="11"/>
      <c r="H904" s="11"/>
      <c r="I904" s="11"/>
      <c r="J904" s="11"/>
      <c r="K904" s="11"/>
    </row>
    <row r="905" spans="2:11" ht="12.75" customHeight="1" x14ac:dyDescent="0.2">
      <c r="B905" s="11"/>
      <c r="C905" s="108"/>
      <c r="D905" s="11"/>
      <c r="E905" s="11"/>
      <c r="F905" s="11"/>
      <c r="G905" s="11"/>
      <c r="H905" s="11"/>
      <c r="I905" s="11"/>
      <c r="J905" s="11"/>
      <c r="K905" s="11"/>
    </row>
    <row r="906" spans="2:11" ht="12.75" customHeight="1" x14ac:dyDescent="0.2">
      <c r="B906" s="11"/>
      <c r="C906" s="108"/>
      <c r="D906" s="11"/>
      <c r="E906" s="11"/>
      <c r="F906" s="11"/>
      <c r="G906" s="11"/>
      <c r="H906" s="11"/>
      <c r="I906" s="11"/>
      <c r="J906" s="11"/>
      <c r="K906" s="11"/>
    </row>
    <row r="907" spans="2:11" ht="12.75" customHeight="1" x14ac:dyDescent="0.2">
      <c r="B907" s="11"/>
      <c r="C907" s="108"/>
      <c r="D907" s="11"/>
      <c r="E907" s="11"/>
      <c r="F907" s="11"/>
      <c r="G907" s="11"/>
      <c r="H907" s="11"/>
      <c r="I907" s="11"/>
      <c r="J907" s="11"/>
      <c r="K907" s="11"/>
    </row>
    <row r="908" spans="2:11" ht="12.75" customHeight="1" x14ac:dyDescent="0.2">
      <c r="B908" s="11"/>
      <c r="C908" s="108"/>
      <c r="D908" s="11"/>
      <c r="E908" s="11"/>
      <c r="F908" s="11"/>
      <c r="G908" s="11"/>
      <c r="H908" s="11"/>
      <c r="I908" s="11"/>
      <c r="J908" s="11"/>
      <c r="K908" s="11"/>
    </row>
    <row r="909" spans="2:11" ht="12.75" customHeight="1" x14ac:dyDescent="0.2">
      <c r="B909" s="11"/>
      <c r="C909" s="108"/>
      <c r="D909" s="11"/>
      <c r="E909" s="11"/>
      <c r="F909" s="11"/>
      <c r="G909" s="11"/>
      <c r="H909" s="11"/>
      <c r="I909" s="11"/>
      <c r="J909" s="11"/>
      <c r="K909" s="11"/>
    </row>
    <row r="910" spans="2:11" ht="12.75" customHeight="1" x14ac:dyDescent="0.2">
      <c r="B910" s="11"/>
      <c r="C910" s="108"/>
      <c r="D910" s="11"/>
      <c r="E910" s="11"/>
      <c r="F910" s="11"/>
      <c r="G910" s="11"/>
      <c r="H910" s="11"/>
      <c r="I910" s="11"/>
      <c r="J910" s="11"/>
      <c r="K910" s="11"/>
    </row>
    <row r="911" spans="2:11" ht="12.75" customHeight="1" x14ac:dyDescent="0.2">
      <c r="B911" s="11"/>
      <c r="C911" s="108"/>
      <c r="D911" s="11"/>
      <c r="E911" s="11"/>
      <c r="F911" s="11"/>
      <c r="G911" s="11"/>
      <c r="H911" s="11"/>
      <c r="I911" s="11"/>
      <c r="J911" s="11"/>
      <c r="K911" s="11"/>
    </row>
    <row r="912" spans="2:11" ht="12.75" customHeight="1" x14ac:dyDescent="0.2">
      <c r="B912" s="11"/>
      <c r="C912" s="108"/>
      <c r="D912" s="11"/>
      <c r="E912" s="11"/>
      <c r="F912" s="11"/>
      <c r="G912" s="11"/>
      <c r="H912" s="11"/>
      <c r="I912" s="11"/>
      <c r="J912" s="11"/>
      <c r="K912" s="11"/>
    </row>
    <row r="913" spans="2:11" ht="12.75" customHeight="1" x14ac:dyDescent="0.2">
      <c r="B913" s="11"/>
      <c r="C913" s="108"/>
      <c r="D913" s="11"/>
      <c r="E913" s="11"/>
      <c r="F913" s="11"/>
      <c r="G913" s="11"/>
      <c r="H913" s="11"/>
      <c r="I913" s="11"/>
      <c r="J913" s="11"/>
      <c r="K913" s="11"/>
    </row>
    <row r="914" spans="2:11" ht="12.75" customHeight="1" x14ac:dyDescent="0.2">
      <c r="B914" s="11"/>
      <c r="C914" s="108"/>
      <c r="D914" s="11"/>
      <c r="E914" s="11"/>
      <c r="F914" s="11"/>
      <c r="G914" s="11"/>
      <c r="H914" s="11"/>
      <c r="I914" s="11"/>
      <c r="J914" s="11"/>
      <c r="K914" s="11"/>
    </row>
    <row r="915" spans="2:11" ht="12.75" customHeight="1" x14ac:dyDescent="0.2">
      <c r="B915" s="11"/>
      <c r="C915" s="108"/>
      <c r="D915" s="11"/>
      <c r="E915" s="11"/>
      <c r="F915" s="11"/>
      <c r="G915" s="11"/>
      <c r="H915" s="11"/>
      <c r="I915" s="11"/>
      <c r="J915" s="11"/>
      <c r="K915" s="11"/>
    </row>
    <row r="916" spans="2:11" ht="12.75" customHeight="1" x14ac:dyDescent="0.2">
      <c r="B916" s="11"/>
      <c r="C916" s="108"/>
      <c r="D916" s="11"/>
      <c r="E916" s="11"/>
      <c r="F916" s="11"/>
      <c r="G916" s="11"/>
      <c r="H916" s="11"/>
      <c r="I916" s="11"/>
      <c r="J916" s="11"/>
      <c r="K916" s="11"/>
    </row>
    <row r="917" spans="2:11" ht="12.75" customHeight="1" x14ac:dyDescent="0.2">
      <c r="B917" s="11"/>
      <c r="C917" s="108"/>
      <c r="D917" s="11"/>
      <c r="E917" s="11"/>
      <c r="F917" s="11"/>
      <c r="G917" s="11"/>
      <c r="H917" s="11"/>
      <c r="I917" s="11"/>
      <c r="J917" s="11"/>
      <c r="K917" s="11"/>
    </row>
    <row r="918" spans="2:11" ht="12.75" customHeight="1" x14ac:dyDescent="0.2">
      <c r="B918" s="11"/>
      <c r="C918" s="108"/>
      <c r="D918" s="11"/>
      <c r="E918" s="11"/>
      <c r="F918" s="11"/>
      <c r="G918" s="11"/>
      <c r="H918" s="11"/>
      <c r="I918" s="11"/>
      <c r="J918" s="11"/>
      <c r="K918" s="11"/>
    </row>
    <row r="919" spans="2:11" ht="12.75" customHeight="1" x14ac:dyDescent="0.2">
      <c r="B919" s="11"/>
      <c r="C919" s="108"/>
      <c r="D919" s="11"/>
      <c r="E919" s="11"/>
      <c r="F919" s="11"/>
      <c r="G919" s="11"/>
      <c r="H919" s="11"/>
      <c r="I919" s="11"/>
      <c r="J919" s="11"/>
      <c r="K919" s="11"/>
    </row>
    <row r="920" spans="2:11" ht="12.75" customHeight="1" x14ac:dyDescent="0.2">
      <c r="B920" s="11"/>
      <c r="C920" s="108"/>
      <c r="D920" s="11"/>
      <c r="E920" s="11"/>
      <c r="F920" s="11"/>
      <c r="G920" s="11"/>
      <c r="H920" s="11"/>
      <c r="I920" s="11"/>
      <c r="J920" s="11"/>
      <c r="K920" s="11"/>
    </row>
    <row r="921" spans="2:11" ht="12.75" customHeight="1" x14ac:dyDescent="0.2">
      <c r="B921" s="11"/>
      <c r="C921" s="108"/>
      <c r="D921" s="11"/>
      <c r="E921" s="11"/>
      <c r="F921" s="11"/>
      <c r="G921" s="11"/>
      <c r="H921" s="11"/>
      <c r="I921" s="11"/>
      <c r="J921" s="11"/>
      <c r="K921" s="11"/>
    </row>
    <row r="922" spans="2:11" ht="12.75" customHeight="1" x14ac:dyDescent="0.2">
      <c r="B922" s="11"/>
      <c r="C922" s="108"/>
      <c r="D922" s="11"/>
      <c r="E922" s="11"/>
      <c r="F922" s="11"/>
      <c r="G922" s="11"/>
      <c r="H922" s="11"/>
      <c r="I922" s="11"/>
      <c r="J922" s="11"/>
      <c r="K922" s="11"/>
    </row>
    <row r="923" spans="2:11" ht="12.75" customHeight="1" x14ac:dyDescent="0.2">
      <c r="B923" s="11"/>
      <c r="C923" s="108"/>
      <c r="D923" s="11"/>
      <c r="E923" s="11"/>
      <c r="F923" s="11"/>
      <c r="G923" s="11"/>
      <c r="H923" s="11"/>
      <c r="I923" s="11"/>
      <c r="J923" s="11"/>
      <c r="K923" s="11"/>
    </row>
    <row r="924" spans="2:11" ht="12.75" customHeight="1" x14ac:dyDescent="0.2">
      <c r="B924" s="11"/>
      <c r="C924" s="108"/>
      <c r="D924" s="11"/>
      <c r="E924" s="11"/>
      <c r="F924" s="11"/>
      <c r="G924" s="11"/>
      <c r="H924" s="11"/>
      <c r="I924" s="11"/>
      <c r="J924" s="11"/>
      <c r="K924" s="11"/>
    </row>
    <row r="925" spans="2:11" ht="12.75" customHeight="1" x14ac:dyDescent="0.2">
      <c r="B925" s="11"/>
      <c r="C925" s="108"/>
      <c r="D925" s="11"/>
      <c r="E925" s="11"/>
      <c r="F925" s="11"/>
      <c r="G925" s="11"/>
      <c r="H925" s="11"/>
      <c r="I925" s="11"/>
      <c r="J925" s="11"/>
      <c r="K925" s="11"/>
    </row>
    <row r="926" spans="2:11" ht="12.75" customHeight="1" x14ac:dyDescent="0.2">
      <c r="B926" s="11"/>
      <c r="C926" s="108"/>
      <c r="D926" s="11"/>
      <c r="E926" s="11"/>
      <c r="F926" s="11"/>
      <c r="G926" s="11"/>
      <c r="H926" s="11"/>
      <c r="I926" s="11"/>
      <c r="J926" s="11"/>
      <c r="K926" s="11"/>
    </row>
    <row r="927" spans="2:11" ht="12.75" customHeight="1" x14ac:dyDescent="0.2">
      <c r="B927" s="11"/>
      <c r="C927" s="108"/>
      <c r="D927" s="11"/>
      <c r="E927" s="11"/>
      <c r="F927" s="11"/>
      <c r="G927" s="11"/>
      <c r="H927" s="11"/>
      <c r="I927" s="11"/>
      <c r="J927" s="11"/>
      <c r="K927" s="11"/>
    </row>
    <row r="928" spans="2:11" ht="12.75" customHeight="1" x14ac:dyDescent="0.2">
      <c r="B928" s="11"/>
      <c r="C928" s="108"/>
      <c r="D928" s="11"/>
      <c r="E928" s="11"/>
      <c r="F928" s="11"/>
      <c r="G928" s="11"/>
      <c r="H928" s="11"/>
      <c r="I928" s="11"/>
      <c r="J928" s="11"/>
      <c r="K928" s="11"/>
    </row>
    <row r="929" spans="2:11" ht="12.75" customHeight="1" x14ac:dyDescent="0.2">
      <c r="B929" s="11"/>
      <c r="C929" s="108"/>
      <c r="D929" s="11"/>
      <c r="E929" s="11"/>
      <c r="F929" s="11"/>
      <c r="G929" s="11"/>
      <c r="H929" s="11"/>
      <c r="I929" s="11"/>
      <c r="J929" s="11"/>
      <c r="K929" s="11"/>
    </row>
    <row r="930" spans="2:11" ht="12.75" customHeight="1" x14ac:dyDescent="0.2">
      <c r="B930" s="11"/>
      <c r="C930" s="108"/>
      <c r="D930" s="11"/>
      <c r="E930" s="11"/>
      <c r="F930" s="11"/>
      <c r="G930" s="11"/>
      <c r="H930" s="11"/>
      <c r="I930" s="11"/>
      <c r="J930" s="11"/>
      <c r="K930" s="11"/>
    </row>
    <row r="931" spans="2:11" ht="12.75" customHeight="1" x14ac:dyDescent="0.2">
      <c r="B931" s="11"/>
      <c r="C931" s="108"/>
      <c r="D931" s="11"/>
      <c r="E931" s="11"/>
      <c r="F931" s="11"/>
      <c r="G931" s="11"/>
      <c r="H931" s="11"/>
      <c r="I931" s="11"/>
      <c r="J931" s="11"/>
      <c r="K931" s="11"/>
    </row>
    <row r="932" spans="2:11" ht="12.75" customHeight="1" x14ac:dyDescent="0.2">
      <c r="B932" s="11"/>
      <c r="C932" s="108"/>
      <c r="D932" s="11"/>
      <c r="E932" s="11"/>
      <c r="F932" s="11"/>
      <c r="G932" s="11"/>
      <c r="H932" s="11"/>
      <c r="I932" s="11"/>
      <c r="J932" s="11"/>
      <c r="K932" s="11"/>
    </row>
    <row r="933" spans="2:11" ht="12.75" customHeight="1" x14ac:dyDescent="0.2">
      <c r="B933" s="11"/>
      <c r="C933" s="108"/>
      <c r="D933" s="11"/>
      <c r="E933" s="11"/>
      <c r="F933" s="11"/>
      <c r="G933" s="11"/>
      <c r="H933" s="11"/>
      <c r="I933" s="11"/>
      <c r="J933" s="11"/>
      <c r="K933" s="11"/>
    </row>
    <row r="934" spans="2:11" ht="12.75" customHeight="1" x14ac:dyDescent="0.2">
      <c r="B934" s="11"/>
      <c r="C934" s="108"/>
      <c r="D934" s="11"/>
      <c r="E934" s="11"/>
      <c r="F934" s="11"/>
      <c r="G934" s="11"/>
      <c r="H934" s="11"/>
      <c r="I934" s="11"/>
      <c r="J934" s="11"/>
      <c r="K934" s="11"/>
    </row>
    <row r="935" spans="2:11" ht="12.75" customHeight="1" x14ac:dyDescent="0.2">
      <c r="B935" s="11"/>
      <c r="C935" s="108"/>
      <c r="D935" s="11"/>
      <c r="E935" s="11"/>
      <c r="F935" s="11"/>
      <c r="G935" s="11"/>
      <c r="H935" s="11"/>
      <c r="I935" s="11"/>
      <c r="J935" s="11"/>
      <c r="K935" s="11"/>
    </row>
    <row r="936" spans="2:11" ht="12.75" customHeight="1" x14ac:dyDescent="0.2">
      <c r="B936" s="11"/>
      <c r="C936" s="108"/>
      <c r="D936" s="11"/>
      <c r="E936" s="11"/>
      <c r="F936" s="11"/>
      <c r="G936" s="11"/>
      <c r="H936" s="11"/>
      <c r="I936" s="11"/>
      <c r="J936" s="11"/>
      <c r="K936" s="11"/>
    </row>
    <row r="937" spans="2:11" ht="12.75" customHeight="1" x14ac:dyDescent="0.2">
      <c r="B937" s="11"/>
      <c r="C937" s="108"/>
      <c r="D937" s="11"/>
      <c r="E937" s="11"/>
      <c r="F937" s="11"/>
      <c r="G937" s="11"/>
      <c r="H937" s="11"/>
      <c r="I937" s="11"/>
      <c r="J937" s="11"/>
      <c r="K937" s="11"/>
    </row>
    <row r="938" spans="2:11" ht="12.75" customHeight="1" x14ac:dyDescent="0.2">
      <c r="B938" s="11"/>
      <c r="C938" s="108"/>
      <c r="D938" s="11"/>
      <c r="E938" s="11"/>
      <c r="F938" s="11"/>
      <c r="G938" s="11"/>
      <c r="H938" s="11"/>
      <c r="I938" s="11"/>
      <c r="J938" s="11"/>
      <c r="K938" s="11"/>
    </row>
    <row r="939" spans="2:11" ht="12.75" customHeight="1" x14ac:dyDescent="0.2">
      <c r="B939" s="11"/>
      <c r="C939" s="108"/>
      <c r="D939" s="11"/>
      <c r="E939" s="11"/>
      <c r="F939" s="11"/>
      <c r="G939" s="11"/>
      <c r="H939" s="11"/>
      <c r="I939" s="11"/>
      <c r="J939" s="11"/>
      <c r="K939" s="11"/>
    </row>
    <row r="940" spans="2:11" ht="12.75" customHeight="1" x14ac:dyDescent="0.2">
      <c r="B940" s="11"/>
      <c r="C940" s="108"/>
      <c r="D940" s="11"/>
      <c r="E940" s="11"/>
      <c r="F940" s="11"/>
      <c r="G940" s="11"/>
      <c r="H940" s="11"/>
      <c r="I940" s="11"/>
      <c r="J940" s="11"/>
      <c r="K940" s="11"/>
    </row>
    <row r="941" spans="2:11" ht="12.75" customHeight="1" x14ac:dyDescent="0.2">
      <c r="B941" s="11"/>
      <c r="C941" s="108"/>
      <c r="D941" s="11"/>
      <c r="E941" s="11"/>
      <c r="F941" s="11"/>
      <c r="G941" s="11"/>
      <c r="H941" s="11"/>
      <c r="I941" s="11"/>
      <c r="J941" s="11"/>
      <c r="K941" s="11"/>
    </row>
    <row r="942" spans="2:11" ht="12.75" customHeight="1" x14ac:dyDescent="0.2">
      <c r="B942" s="11"/>
      <c r="C942" s="108"/>
      <c r="D942" s="11"/>
      <c r="E942" s="11"/>
      <c r="F942" s="11"/>
      <c r="G942" s="11"/>
      <c r="H942" s="11"/>
      <c r="I942" s="11"/>
      <c r="J942" s="11"/>
      <c r="K942" s="11"/>
    </row>
    <row r="943" spans="2:11" ht="12.75" customHeight="1" x14ac:dyDescent="0.2">
      <c r="B943" s="11"/>
      <c r="C943" s="108"/>
      <c r="D943" s="11"/>
      <c r="E943" s="11"/>
      <c r="F943" s="11"/>
      <c r="G943" s="11"/>
      <c r="H943" s="11"/>
      <c r="I943" s="11"/>
      <c r="J943" s="11"/>
      <c r="K943" s="11"/>
    </row>
    <row r="944" spans="2:11" ht="12.75" customHeight="1" x14ac:dyDescent="0.2">
      <c r="B944" s="11"/>
      <c r="C944" s="108"/>
      <c r="D944" s="11"/>
      <c r="E944" s="11"/>
      <c r="F944" s="11"/>
      <c r="G944" s="11"/>
      <c r="H944" s="11"/>
      <c r="I944" s="11"/>
      <c r="J944" s="11"/>
      <c r="K944" s="11"/>
    </row>
    <row r="945" spans="2:11" ht="12.75" customHeight="1" x14ac:dyDescent="0.2">
      <c r="B945" s="11"/>
      <c r="C945" s="108"/>
      <c r="D945" s="11"/>
      <c r="E945" s="11"/>
      <c r="F945" s="11"/>
      <c r="G945" s="11"/>
      <c r="H945" s="11"/>
      <c r="I945" s="11"/>
      <c r="J945" s="11"/>
      <c r="K945" s="11"/>
    </row>
    <row r="946" spans="2:11" ht="12.75" customHeight="1" x14ac:dyDescent="0.2">
      <c r="B946" s="11"/>
      <c r="C946" s="108"/>
      <c r="D946" s="11"/>
      <c r="E946" s="11"/>
      <c r="F946" s="11"/>
      <c r="G946" s="11"/>
      <c r="H946" s="11"/>
      <c r="I946" s="11"/>
      <c r="J946" s="11"/>
      <c r="K946" s="11"/>
    </row>
    <row r="947" spans="2:11" ht="12.75" customHeight="1" x14ac:dyDescent="0.2">
      <c r="B947" s="11"/>
      <c r="C947" s="108"/>
      <c r="D947" s="11"/>
      <c r="E947" s="11"/>
      <c r="F947" s="11"/>
      <c r="G947" s="11"/>
      <c r="H947" s="11"/>
      <c r="I947" s="11"/>
      <c r="J947" s="11"/>
      <c r="K947" s="11"/>
    </row>
    <row r="948" spans="2:11" ht="12.75" customHeight="1" x14ac:dyDescent="0.2">
      <c r="B948" s="11"/>
      <c r="C948" s="108"/>
      <c r="D948" s="11"/>
      <c r="E948" s="11"/>
      <c r="F948" s="11"/>
      <c r="G948" s="11"/>
      <c r="H948" s="11"/>
      <c r="I948" s="11"/>
      <c r="J948" s="11"/>
      <c r="K948" s="11"/>
    </row>
    <row r="949" spans="2:11" ht="12.75" customHeight="1" x14ac:dyDescent="0.2">
      <c r="B949" s="11"/>
      <c r="C949" s="108"/>
      <c r="D949" s="11"/>
      <c r="E949" s="11"/>
      <c r="F949" s="11"/>
      <c r="G949" s="11"/>
      <c r="H949" s="11"/>
      <c r="I949" s="11"/>
      <c r="J949" s="11"/>
      <c r="K949" s="11"/>
    </row>
    <row r="950" spans="2:11" ht="12.75" customHeight="1" x14ac:dyDescent="0.2">
      <c r="B950" s="11"/>
      <c r="C950" s="108"/>
      <c r="D950" s="11"/>
      <c r="E950" s="11"/>
      <c r="F950" s="11"/>
      <c r="G950" s="11"/>
      <c r="H950" s="11"/>
      <c r="I950" s="11"/>
      <c r="J950" s="11"/>
      <c r="K950" s="11"/>
    </row>
    <row r="951" spans="2:11" ht="12.75" customHeight="1" x14ac:dyDescent="0.2">
      <c r="B951" s="11"/>
      <c r="C951" s="108"/>
      <c r="D951" s="11"/>
      <c r="E951" s="11"/>
      <c r="F951" s="11"/>
      <c r="G951" s="11"/>
      <c r="H951" s="11"/>
      <c r="I951" s="11"/>
      <c r="J951" s="11"/>
      <c r="K951" s="11"/>
    </row>
    <row r="952" spans="2:11" ht="12.75" customHeight="1" x14ac:dyDescent="0.2">
      <c r="B952" s="11"/>
      <c r="C952" s="108"/>
      <c r="D952" s="11"/>
      <c r="E952" s="11"/>
      <c r="F952" s="11"/>
      <c r="G952" s="11"/>
      <c r="H952" s="11"/>
      <c r="I952" s="11"/>
      <c r="J952" s="11"/>
      <c r="K952" s="11"/>
    </row>
    <row r="953" spans="2:11" ht="12.75" customHeight="1" x14ac:dyDescent="0.2">
      <c r="B953" s="11"/>
      <c r="C953" s="108"/>
      <c r="D953" s="11"/>
      <c r="E953" s="11"/>
      <c r="F953" s="11"/>
      <c r="G953" s="11"/>
      <c r="H953" s="11"/>
      <c r="I953" s="11"/>
      <c r="J953" s="11"/>
      <c r="K953" s="11"/>
    </row>
    <row r="954" spans="2:11" ht="12.75" customHeight="1" x14ac:dyDescent="0.2">
      <c r="B954" s="11"/>
      <c r="C954" s="108"/>
      <c r="D954" s="11"/>
      <c r="E954" s="11"/>
      <c r="F954" s="11"/>
      <c r="G954" s="11"/>
      <c r="H954" s="11"/>
      <c r="I954" s="11"/>
      <c r="J954" s="11"/>
      <c r="K954" s="11"/>
    </row>
    <row r="955" spans="2:11" ht="12.75" customHeight="1" x14ac:dyDescent="0.2">
      <c r="B955" s="11"/>
      <c r="C955" s="108"/>
      <c r="D955" s="11"/>
      <c r="E955" s="11"/>
      <c r="F955" s="11"/>
      <c r="G955" s="11"/>
      <c r="H955" s="11"/>
      <c r="I955" s="11"/>
      <c r="J955" s="11"/>
      <c r="K955" s="11"/>
    </row>
    <row r="956" spans="2:11" ht="12.75" customHeight="1" x14ac:dyDescent="0.2">
      <c r="B956" s="11"/>
      <c r="C956" s="108"/>
      <c r="D956" s="11"/>
      <c r="E956" s="11"/>
      <c r="F956" s="11"/>
      <c r="G956" s="11"/>
      <c r="H956" s="11"/>
      <c r="I956" s="11"/>
      <c r="J956" s="11"/>
      <c r="K956" s="11"/>
    </row>
    <row r="957" spans="2:11" ht="12.75" customHeight="1" x14ac:dyDescent="0.2">
      <c r="B957" s="11"/>
      <c r="C957" s="108"/>
      <c r="D957" s="11"/>
      <c r="E957" s="11"/>
      <c r="F957" s="11"/>
      <c r="G957" s="11"/>
      <c r="H957" s="11"/>
      <c r="I957" s="11"/>
      <c r="J957" s="11"/>
      <c r="K957" s="11"/>
    </row>
    <row r="958" spans="2:11" ht="12.75" customHeight="1" x14ac:dyDescent="0.2">
      <c r="B958" s="11"/>
      <c r="C958" s="108"/>
      <c r="D958" s="11"/>
      <c r="E958" s="11"/>
      <c r="F958" s="11"/>
      <c r="G958" s="11"/>
      <c r="H958" s="11"/>
      <c r="I958" s="11"/>
      <c r="J958" s="11"/>
      <c r="K958" s="11"/>
    </row>
    <row r="959" spans="2:11" ht="12.75" customHeight="1" x14ac:dyDescent="0.2">
      <c r="B959" s="11"/>
      <c r="C959" s="108"/>
      <c r="D959" s="11"/>
      <c r="E959" s="11"/>
      <c r="F959" s="11"/>
      <c r="G959" s="11"/>
      <c r="H959" s="11"/>
      <c r="I959" s="11"/>
      <c r="J959" s="11"/>
      <c r="K959" s="11"/>
    </row>
    <row r="960" spans="2:11" ht="12.75" customHeight="1" x14ac:dyDescent="0.2">
      <c r="B960" s="11"/>
      <c r="C960" s="108"/>
      <c r="D960" s="11"/>
      <c r="E960" s="11"/>
      <c r="F960" s="11"/>
      <c r="G960" s="11"/>
      <c r="H960" s="11"/>
      <c r="I960" s="11"/>
      <c r="J960" s="11"/>
      <c r="K960" s="11"/>
    </row>
    <row r="961" spans="2:11" ht="12.75" customHeight="1" x14ac:dyDescent="0.2">
      <c r="B961" s="11"/>
      <c r="C961" s="108"/>
      <c r="D961" s="11"/>
      <c r="E961" s="11"/>
      <c r="F961" s="11"/>
      <c r="G961" s="11"/>
      <c r="H961" s="11"/>
      <c r="I961" s="11"/>
      <c r="J961" s="11"/>
      <c r="K961" s="11"/>
    </row>
    <row r="962" spans="2:11" ht="12.75" customHeight="1" x14ac:dyDescent="0.2">
      <c r="B962" s="11"/>
      <c r="C962" s="108"/>
      <c r="D962" s="11"/>
      <c r="E962" s="11"/>
      <c r="F962" s="11"/>
      <c r="G962" s="11"/>
      <c r="H962" s="11"/>
      <c r="I962" s="11"/>
      <c r="J962" s="11"/>
      <c r="K962" s="11"/>
    </row>
    <row r="963" spans="2:11" ht="12.75" customHeight="1" x14ac:dyDescent="0.2">
      <c r="B963" s="11"/>
      <c r="C963" s="108"/>
      <c r="D963" s="11"/>
      <c r="E963" s="11"/>
      <c r="F963" s="11"/>
      <c r="G963" s="11"/>
      <c r="H963" s="11"/>
      <c r="I963" s="11"/>
      <c r="J963" s="11"/>
      <c r="K963" s="11"/>
    </row>
    <row r="964" spans="2:11" ht="12.75" customHeight="1" x14ac:dyDescent="0.2">
      <c r="B964" s="11"/>
      <c r="C964" s="108"/>
      <c r="D964" s="11"/>
      <c r="E964" s="11"/>
      <c r="F964" s="11"/>
      <c r="G964" s="11"/>
      <c r="H964" s="11"/>
      <c r="I964" s="11"/>
      <c r="J964" s="11"/>
      <c r="K964" s="11"/>
    </row>
    <row r="965" spans="2:11" ht="12.75" customHeight="1" x14ac:dyDescent="0.2">
      <c r="B965" s="11"/>
      <c r="C965" s="108"/>
      <c r="D965" s="11"/>
      <c r="E965" s="11"/>
      <c r="F965" s="11"/>
      <c r="G965" s="11"/>
      <c r="H965" s="11"/>
      <c r="I965" s="11"/>
      <c r="J965" s="11"/>
      <c r="K965" s="11"/>
    </row>
    <row r="966" spans="2:11" ht="12.75" customHeight="1" x14ac:dyDescent="0.2">
      <c r="B966" s="11"/>
      <c r="C966" s="108"/>
      <c r="D966" s="11"/>
      <c r="E966" s="11"/>
      <c r="F966" s="11"/>
      <c r="G966" s="11"/>
      <c r="H966" s="11"/>
      <c r="I966" s="11"/>
      <c r="J966" s="11"/>
      <c r="K966" s="11"/>
    </row>
    <row r="967" spans="2:11" ht="12.75" customHeight="1" x14ac:dyDescent="0.2">
      <c r="B967" s="11"/>
      <c r="C967" s="108"/>
      <c r="D967" s="11"/>
      <c r="E967" s="11"/>
      <c r="F967" s="11"/>
      <c r="G967" s="11"/>
      <c r="H967" s="11"/>
      <c r="I967" s="11"/>
      <c r="J967" s="11"/>
      <c r="K967" s="11"/>
    </row>
    <row r="968" spans="2:11" ht="12.75" customHeight="1" x14ac:dyDescent="0.2">
      <c r="B968" s="11"/>
      <c r="C968" s="108"/>
      <c r="D968" s="11"/>
      <c r="E968" s="11"/>
      <c r="F968" s="11"/>
      <c r="G968" s="11"/>
      <c r="H968" s="11"/>
      <c r="I968" s="11"/>
      <c r="J968" s="11"/>
      <c r="K968" s="11"/>
    </row>
    <row r="969" spans="2:11" ht="12.75" customHeight="1" x14ac:dyDescent="0.2">
      <c r="B969" s="11"/>
      <c r="C969" s="108"/>
      <c r="D969" s="11"/>
      <c r="E969" s="11"/>
      <c r="F969" s="11"/>
      <c r="G969" s="11"/>
      <c r="H969" s="11"/>
      <c r="I969" s="11"/>
      <c r="J969" s="11"/>
      <c r="K969" s="11"/>
    </row>
    <row r="970" spans="2:11" ht="12.75" customHeight="1" x14ac:dyDescent="0.2">
      <c r="B970" s="11"/>
      <c r="C970" s="108"/>
      <c r="D970" s="11"/>
      <c r="E970" s="11"/>
      <c r="F970" s="11"/>
      <c r="G970" s="11"/>
      <c r="H970" s="11"/>
      <c r="I970" s="11"/>
      <c r="J970" s="11"/>
      <c r="K970" s="11"/>
    </row>
    <row r="971" spans="2:11" ht="12.75" customHeight="1" x14ac:dyDescent="0.2">
      <c r="B971" s="11"/>
      <c r="C971" s="108"/>
      <c r="D971" s="11"/>
      <c r="E971" s="11"/>
      <c r="F971" s="11"/>
      <c r="G971" s="11"/>
      <c r="H971" s="11"/>
      <c r="I971" s="11"/>
      <c r="J971" s="11"/>
      <c r="K971" s="11"/>
    </row>
    <row r="972" spans="2:11" ht="12.75" customHeight="1" x14ac:dyDescent="0.2">
      <c r="B972" s="11"/>
      <c r="C972" s="108"/>
      <c r="D972" s="11"/>
      <c r="E972" s="11"/>
      <c r="F972" s="11"/>
      <c r="G972" s="11"/>
      <c r="H972" s="11"/>
      <c r="I972" s="11"/>
      <c r="J972" s="11"/>
      <c r="K972" s="11"/>
    </row>
    <row r="973" spans="2:11" ht="12.75" customHeight="1" x14ac:dyDescent="0.2">
      <c r="B973" s="11"/>
      <c r="C973" s="108"/>
      <c r="D973" s="11"/>
      <c r="E973" s="11"/>
      <c r="F973" s="11"/>
      <c r="G973" s="11"/>
      <c r="H973" s="11"/>
      <c r="I973" s="11"/>
      <c r="J973" s="11"/>
      <c r="K973" s="11"/>
    </row>
    <row r="974" spans="2:11" ht="12.75" customHeight="1" x14ac:dyDescent="0.2">
      <c r="B974" s="11"/>
      <c r="C974" s="108"/>
      <c r="D974" s="11"/>
      <c r="E974" s="11"/>
      <c r="F974" s="11"/>
      <c r="G974" s="11"/>
      <c r="H974" s="11"/>
      <c r="I974" s="11"/>
      <c r="J974" s="11"/>
      <c r="K974" s="11"/>
    </row>
    <row r="975" spans="2:11" ht="12.75" customHeight="1" x14ac:dyDescent="0.2">
      <c r="B975" s="11"/>
      <c r="C975" s="108"/>
      <c r="D975" s="11"/>
      <c r="E975" s="11"/>
      <c r="F975" s="11"/>
      <c r="G975" s="11"/>
      <c r="H975" s="11"/>
      <c r="I975" s="11"/>
      <c r="J975" s="11"/>
      <c r="K975" s="11"/>
    </row>
    <row r="976" spans="2:11" ht="12.75" customHeight="1" x14ac:dyDescent="0.2">
      <c r="B976" s="11"/>
      <c r="C976" s="108"/>
      <c r="D976" s="11"/>
      <c r="E976" s="11"/>
      <c r="F976" s="11"/>
      <c r="G976" s="11"/>
      <c r="H976" s="11"/>
      <c r="I976" s="11"/>
      <c r="J976" s="11"/>
      <c r="K976" s="11"/>
    </row>
    <row r="977" spans="2:11" ht="12.75" customHeight="1" x14ac:dyDescent="0.2">
      <c r="B977" s="11"/>
      <c r="C977" s="108"/>
      <c r="D977" s="11"/>
      <c r="E977" s="11"/>
      <c r="F977" s="11"/>
      <c r="G977" s="11"/>
      <c r="H977" s="11"/>
      <c r="I977" s="11"/>
      <c r="J977" s="11"/>
      <c r="K977" s="11"/>
    </row>
    <row r="978" spans="2:11" ht="12.75" customHeight="1" x14ac:dyDescent="0.2">
      <c r="B978" s="11"/>
      <c r="C978" s="108"/>
      <c r="D978" s="11"/>
      <c r="E978" s="11"/>
      <c r="F978" s="11"/>
      <c r="G978" s="11"/>
      <c r="H978" s="11"/>
      <c r="I978" s="11"/>
      <c r="J978" s="11"/>
      <c r="K978" s="11"/>
    </row>
    <row r="979" spans="2:11" ht="12.75" customHeight="1" x14ac:dyDescent="0.2">
      <c r="B979" s="11"/>
      <c r="C979" s="108"/>
      <c r="D979" s="11"/>
      <c r="E979" s="11"/>
      <c r="F979" s="11"/>
      <c r="G979" s="11"/>
      <c r="H979" s="11"/>
      <c r="I979" s="11"/>
      <c r="J979" s="11"/>
      <c r="K979" s="11"/>
    </row>
    <row r="980" spans="2:11" ht="12.75" customHeight="1" x14ac:dyDescent="0.2">
      <c r="B980" s="11"/>
      <c r="C980" s="108"/>
      <c r="D980" s="11"/>
      <c r="E980" s="11"/>
      <c r="F980" s="11"/>
      <c r="G980" s="11"/>
      <c r="H980" s="11"/>
      <c r="I980" s="11"/>
      <c r="J980" s="11"/>
      <c r="K980" s="11"/>
    </row>
    <row r="981" spans="2:11" ht="12.75" customHeight="1" x14ac:dyDescent="0.2">
      <c r="B981" s="11"/>
      <c r="C981" s="108"/>
      <c r="D981" s="11"/>
      <c r="E981" s="11"/>
      <c r="F981" s="11"/>
      <c r="G981" s="11"/>
      <c r="H981" s="11"/>
      <c r="I981" s="11"/>
      <c r="J981" s="11"/>
      <c r="K981" s="11"/>
    </row>
    <row r="982" spans="2:11" ht="12.75" customHeight="1" x14ac:dyDescent="0.2">
      <c r="B982" s="11"/>
      <c r="C982" s="108"/>
      <c r="D982" s="11"/>
      <c r="E982" s="11"/>
      <c r="F982" s="11"/>
      <c r="G982" s="11"/>
      <c r="H982" s="11"/>
      <c r="I982" s="11"/>
      <c r="J982" s="11"/>
      <c r="K982" s="11"/>
    </row>
    <row r="983" spans="2:11" ht="12.75" customHeight="1" x14ac:dyDescent="0.2">
      <c r="B983" s="11"/>
      <c r="C983" s="108"/>
      <c r="D983" s="11"/>
      <c r="E983" s="11"/>
      <c r="F983" s="11"/>
      <c r="G983" s="11"/>
      <c r="H983" s="11"/>
      <c r="I983" s="11"/>
      <c r="J983" s="11"/>
      <c r="K983" s="11"/>
    </row>
    <row r="984" spans="2:11" ht="12.75" customHeight="1" x14ac:dyDescent="0.2">
      <c r="B984" s="11"/>
      <c r="C984" s="108"/>
      <c r="D984" s="11"/>
      <c r="E984" s="11"/>
      <c r="F984" s="11"/>
      <c r="G984" s="11"/>
      <c r="H984" s="11"/>
      <c r="I984" s="11"/>
      <c r="J984" s="11"/>
      <c r="K984" s="11"/>
    </row>
    <row r="985" spans="2:11" ht="12.75" customHeight="1" x14ac:dyDescent="0.2">
      <c r="B985" s="11"/>
      <c r="C985" s="108"/>
      <c r="D985" s="11"/>
      <c r="E985" s="11"/>
      <c r="F985" s="11"/>
      <c r="G985" s="11"/>
      <c r="H985" s="11"/>
      <c r="I985" s="11"/>
      <c r="J985" s="11"/>
      <c r="K985" s="11"/>
    </row>
    <row r="986" spans="2:11" ht="12.75" customHeight="1" x14ac:dyDescent="0.2">
      <c r="B986" s="11"/>
      <c r="C986" s="108"/>
      <c r="D986" s="11"/>
      <c r="E986" s="11"/>
      <c r="F986" s="11"/>
      <c r="G986" s="11"/>
      <c r="H986" s="11"/>
      <c r="I986" s="11"/>
      <c r="J986" s="11"/>
      <c r="K986" s="11"/>
    </row>
    <row r="987" spans="2:11" ht="12.75" customHeight="1" x14ac:dyDescent="0.2">
      <c r="B987" s="11"/>
      <c r="C987" s="108"/>
      <c r="D987" s="11"/>
      <c r="E987" s="11"/>
      <c r="F987" s="11"/>
      <c r="G987" s="11"/>
      <c r="H987" s="11"/>
      <c r="I987" s="11"/>
      <c r="J987" s="11"/>
      <c r="K987" s="11"/>
    </row>
    <row r="988" spans="2:11" ht="12.75" customHeight="1" x14ac:dyDescent="0.2">
      <c r="B988" s="11"/>
      <c r="C988" s="108"/>
      <c r="D988" s="11"/>
      <c r="E988" s="11"/>
      <c r="F988" s="11"/>
      <c r="G988" s="11"/>
      <c r="H988" s="11"/>
      <c r="I988" s="11"/>
      <c r="J988" s="11"/>
      <c r="K988" s="11"/>
    </row>
    <row r="989" spans="2:11" ht="12.75" customHeight="1" x14ac:dyDescent="0.2">
      <c r="B989" s="11"/>
      <c r="C989" s="108"/>
      <c r="D989" s="11"/>
      <c r="E989" s="11"/>
      <c r="F989" s="11"/>
      <c r="G989" s="11"/>
      <c r="H989" s="11"/>
      <c r="I989" s="11"/>
      <c r="J989" s="11"/>
      <c r="K989" s="11"/>
    </row>
    <row r="990" spans="2:11" ht="12.75" customHeight="1" x14ac:dyDescent="0.2">
      <c r="B990" s="11"/>
      <c r="C990" s="108"/>
      <c r="D990" s="11"/>
      <c r="E990" s="11"/>
      <c r="F990" s="11"/>
      <c r="G990" s="11"/>
      <c r="H990" s="11"/>
      <c r="I990" s="11"/>
      <c r="J990" s="11"/>
      <c r="K990" s="11"/>
    </row>
    <row r="991" spans="2:11" ht="12.75" customHeight="1" x14ac:dyDescent="0.2">
      <c r="B991" s="11"/>
      <c r="C991" s="108"/>
      <c r="D991" s="11"/>
      <c r="E991" s="11"/>
      <c r="F991" s="11"/>
      <c r="G991" s="11"/>
      <c r="H991" s="11"/>
      <c r="I991" s="11"/>
      <c r="J991" s="11"/>
      <c r="K991" s="11"/>
    </row>
    <row r="992" spans="2:11" ht="12.75" customHeight="1" x14ac:dyDescent="0.2">
      <c r="B992" s="11"/>
      <c r="C992" s="108"/>
      <c r="D992" s="11"/>
      <c r="E992" s="11"/>
      <c r="F992" s="11"/>
      <c r="G992" s="11"/>
      <c r="H992" s="11"/>
      <c r="I992" s="11"/>
      <c r="J992" s="11"/>
      <c r="K992" s="11"/>
    </row>
    <row r="993" spans="2:11" ht="12.75" customHeight="1" x14ac:dyDescent="0.2">
      <c r="B993" s="11"/>
      <c r="C993" s="108"/>
      <c r="D993" s="11"/>
      <c r="E993" s="11"/>
      <c r="F993" s="11"/>
      <c r="G993" s="11"/>
      <c r="H993" s="11"/>
      <c r="I993" s="11"/>
      <c r="J993" s="11"/>
      <c r="K993" s="11"/>
    </row>
    <row r="994" spans="2:11" ht="12.75" customHeight="1" x14ac:dyDescent="0.2">
      <c r="B994" s="11"/>
      <c r="C994" s="108"/>
      <c r="D994" s="11"/>
      <c r="E994" s="11"/>
      <c r="F994" s="11"/>
      <c r="G994" s="11"/>
      <c r="H994" s="11"/>
      <c r="I994" s="11"/>
      <c r="J994" s="11"/>
      <c r="K994" s="11"/>
    </row>
    <row r="995" spans="2:11" ht="12.75" customHeight="1" x14ac:dyDescent="0.2">
      <c r="B995" s="11"/>
      <c r="C995" s="108"/>
      <c r="D995" s="11"/>
      <c r="E995" s="11"/>
      <c r="F995" s="11"/>
      <c r="G995" s="11"/>
      <c r="H995" s="11"/>
      <c r="I995" s="11"/>
      <c r="J995" s="11"/>
      <c r="K995" s="11"/>
    </row>
    <row r="996" spans="2:11" ht="12.75" customHeight="1" x14ac:dyDescent="0.2">
      <c r="B996" s="11"/>
      <c r="C996" s="108"/>
      <c r="D996" s="11"/>
      <c r="E996" s="11"/>
      <c r="F996" s="11"/>
      <c r="G996" s="11"/>
      <c r="H996" s="11"/>
      <c r="I996" s="11"/>
      <c r="J996" s="11"/>
      <c r="K996" s="11"/>
    </row>
    <row r="997" spans="2:11" ht="12.75" customHeight="1" x14ac:dyDescent="0.2">
      <c r="B997" s="11"/>
      <c r="C997" s="108"/>
      <c r="D997" s="11"/>
      <c r="E997" s="11"/>
      <c r="F997" s="11"/>
      <c r="G997" s="11"/>
      <c r="H997" s="11"/>
      <c r="I997" s="11"/>
      <c r="J997" s="11"/>
      <c r="K997" s="11"/>
    </row>
    <row r="998" spans="2:11" ht="12.75" customHeight="1" x14ac:dyDescent="0.2">
      <c r="B998" s="11"/>
      <c r="C998" s="108"/>
      <c r="D998" s="11"/>
      <c r="E998" s="11"/>
      <c r="F998" s="11"/>
      <c r="G998" s="11"/>
      <c r="H998" s="11"/>
      <c r="I998" s="11"/>
      <c r="J998" s="11"/>
      <c r="K998" s="11"/>
    </row>
    <row r="999" spans="2:11" ht="12.75" customHeight="1" x14ac:dyDescent="0.2">
      <c r="B999" s="11"/>
      <c r="C999" s="108"/>
      <c r="D999" s="11"/>
      <c r="E999" s="11"/>
      <c r="F999" s="11"/>
      <c r="G999" s="11"/>
      <c r="H999" s="11"/>
      <c r="I999" s="11"/>
      <c r="J999" s="11"/>
      <c r="K999" s="11"/>
    </row>
    <row r="1000" spans="2:11" ht="12.75" customHeight="1" x14ac:dyDescent="0.2">
      <c r="B1000" s="11"/>
      <c r="C1000" s="108"/>
      <c r="D1000" s="11"/>
      <c r="E1000" s="11"/>
      <c r="F1000" s="11"/>
      <c r="G1000" s="11"/>
      <c r="H1000" s="11"/>
      <c r="I1000" s="11"/>
      <c r="J1000" s="11"/>
      <c r="K1000" s="11"/>
    </row>
  </sheetData>
  <mergeCells count="73">
    <mergeCell ref="X13:AA13"/>
    <mergeCell ref="D14:G14"/>
    <mergeCell ref="X14:AA14"/>
    <mergeCell ref="D18:G18"/>
    <mergeCell ref="H18:K18"/>
    <mergeCell ref="L18:O18"/>
    <mergeCell ref="P18:S18"/>
    <mergeCell ref="T18:W18"/>
    <mergeCell ref="X18:AA18"/>
    <mergeCell ref="D16:G16"/>
    <mergeCell ref="D17:G17"/>
    <mergeCell ref="H17:K17"/>
    <mergeCell ref="L17:O17"/>
    <mergeCell ref="P17:S17"/>
    <mergeCell ref="T17:W17"/>
    <mergeCell ref="X17:AA17"/>
    <mergeCell ref="D13:G13"/>
    <mergeCell ref="H13:K13"/>
    <mergeCell ref="L13:O13"/>
    <mergeCell ref="P13:S13"/>
    <mergeCell ref="T13:W13"/>
    <mergeCell ref="X12:AA12"/>
    <mergeCell ref="H9:K9"/>
    <mergeCell ref="L9:O9"/>
    <mergeCell ref="D10:G10"/>
    <mergeCell ref="H10:K10"/>
    <mergeCell ref="L10:O10"/>
    <mergeCell ref="H11:K11"/>
    <mergeCell ref="L11:O11"/>
    <mergeCell ref="D12:G12"/>
    <mergeCell ref="H12:K12"/>
    <mergeCell ref="L12:O12"/>
    <mergeCell ref="P12:S12"/>
    <mergeCell ref="T12:W12"/>
    <mergeCell ref="P11:S11"/>
    <mergeCell ref="T11:W11"/>
    <mergeCell ref="X11:AA11"/>
    <mergeCell ref="D8:G8"/>
    <mergeCell ref="H8:K8"/>
    <mergeCell ref="L8:O8"/>
    <mergeCell ref="P8:S8"/>
    <mergeCell ref="T8:W8"/>
    <mergeCell ref="X8:AA8"/>
    <mergeCell ref="D9:G9"/>
    <mergeCell ref="X9:AA9"/>
    <mergeCell ref="D11:G11"/>
    <mergeCell ref="P9:S9"/>
    <mergeCell ref="T9:W9"/>
    <mergeCell ref="P10:S10"/>
    <mergeCell ref="T10:W10"/>
    <mergeCell ref="X10:AA10"/>
    <mergeCell ref="D5:X5"/>
    <mergeCell ref="D7:G7"/>
    <mergeCell ref="H7:K7"/>
    <mergeCell ref="L7:O7"/>
    <mergeCell ref="P7:S7"/>
    <mergeCell ref="T7:W7"/>
    <mergeCell ref="X7:AA7"/>
    <mergeCell ref="D15:G15"/>
    <mergeCell ref="H15:K15"/>
    <mergeCell ref="L15:O15"/>
    <mergeCell ref="H16:K16"/>
    <mergeCell ref="L16:O16"/>
    <mergeCell ref="P16:S16"/>
    <mergeCell ref="T16:W16"/>
    <mergeCell ref="X16:AA16"/>
    <mergeCell ref="H14:K14"/>
    <mergeCell ref="L14:O14"/>
    <mergeCell ref="P14:S14"/>
    <mergeCell ref="T14:W14"/>
    <mergeCell ref="P15:S15"/>
    <mergeCell ref="T15:W15"/>
    <mergeCell ref="X15:AA15"/>
  </mergeCells>
  <printOptions horizontalCentered="1"/>
  <pageMargins left="0.39370078740157483" right="0.19685039370078741" top="0.39370078740157483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6</vt:i4>
      </vt:variant>
    </vt:vector>
  </HeadingPairs>
  <TitlesOfParts>
    <vt:vector size="27" baseType="lpstr">
      <vt:lpstr>Project Charter</vt:lpstr>
      <vt:lpstr>WBS-MACRO-ATIVIDADE</vt:lpstr>
      <vt:lpstr>WBS_Detalhado (ordem etapas)</vt:lpstr>
      <vt:lpstr>WBS_Detalhado (ordem depend)</vt:lpstr>
      <vt:lpstr>Análise de Stackeholder</vt:lpstr>
      <vt:lpstr>Diagrama de Seta</vt:lpstr>
      <vt:lpstr>Diagrama de rede-precedência</vt:lpstr>
      <vt:lpstr>Gestão de Custo</vt:lpstr>
      <vt:lpstr>Orçado</vt:lpstr>
      <vt:lpstr>Realizado</vt:lpstr>
      <vt:lpstr>Gráfico -Status</vt:lpstr>
      <vt:lpstr>Param</vt:lpstr>
      <vt:lpstr>Capa</vt:lpstr>
      <vt:lpstr>Identificar</vt:lpstr>
      <vt:lpstr>Qualificar</vt:lpstr>
      <vt:lpstr>Quantificar</vt:lpstr>
      <vt:lpstr>Histórico de evolução(não)</vt:lpstr>
      <vt:lpstr>Sensibilidade ao Risco</vt:lpstr>
      <vt:lpstr>Plano de Comunicação</vt:lpstr>
      <vt:lpstr>PV_dependência</vt:lpstr>
      <vt:lpstr>Cronograma_de_Custos (2)</vt:lpstr>
      <vt:lpstr>Identificar!Area_de_impressao</vt:lpstr>
      <vt:lpstr>Qualificar!Area_de_impressao</vt:lpstr>
      <vt:lpstr>Quantificar!Area_de_impressao</vt:lpstr>
      <vt:lpstr>Param!Periodicidade</vt:lpstr>
      <vt:lpstr>Param!VersaoExcel</vt:lpstr>
      <vt:lpstr>Param!VersaoSR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</dc:creator>
  <cp:lastModifiedBy>Diogo Moreira Bomfim Bandeira</cp:lastModifiedBy>
  <dcterms:created xsi:type="dcterms:W3CDTF">2009-09-10T00:53:44Z</dcterms:created>
  <dcterms:modified xsi:type="dcterms:W3CDTF">2025-10-29T22:53:16Z</dcterms:modified>
</cp:coreProperties>
</file>