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ọc\Data\"/>
    </mc:Choice>
  </mc:AlternateContent>
  <xr:revisionPtr revIDLastSave="0" documentId="13_ncr:1_{0113CF82-E656-49D3-8EC6-C2973F9DD83E}" xr6:coauthVersionLast="47" xr6:coauthVersionMax="47" xr10:uidLastSave="{00000000-0000-0000-0000-000000000000}"/>
  <bookViews>
    <workbookView xWindow="-108" yWindow="-108" windowWidth="23256" windowHeight="12720" activeTab="4" xr2:uid="{00000000-000D-0000-FFFF-FFFF00000000}"/>
  </bookViews>
  <sheets>
    <sheet name="2020" sheetId="1" r:id="rId1"/>
    <sheet name="2021" sheetId="2" r:id="rId2"/>
    <sheet name="2022" sheetId="3" r:id="rId3"/>
    <sheet name="Tổng hợp" sheetId="7" r:id="rId4"/>
    <sheet name="Dự đoán" sheetId="9" r:id="rId5"/>
    <sheet name="Dự đoán tăng" sheetId="8" r:id="rId6"/>
  </sheets>
  <definedNames>
    <definedName name="_xlnm._FilterDatabase" localSheetId="0" hidden="1">'2020'!$A$1:$I$101</definedName>
    <definedName name="_xlnm._FilterDatabase" localSheetId="1" hidden="1">'2021'!$A$1:$H$101</definedName>
    <definedName name="_xlnm._FilterDatabase" localSheetId="2" hidden="1">'2022'!$A$1:$H$101</definedName>
    <definedName name="_xlnm._FilterDatabase" localSheetId="4" hidden="1">'Dự đoán'!$A$1:$I$133</definedName>
    <definedName name="_xlnm._FilterDatabase" localSheetId="3" hidden="1">'Tổng hợp'!$E$1:$E$433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9" l="1"/>
  <c r="L3" i="9"/>
  <c r="L4" i="9"/>
  <c r="L5" i="9"/>
  <c r="L6" i="9"/>
  <c r="L7" i="9"/>
  <c r="L8" i="9"/>
  <c r="L9" i="9"/>
  <c r="L12" i="9"/>
  <c r="L13" i="9"/>
  <c r="L15" i="9"/>
  <c r="L16" i="9"/>
  <c r="L17" i="9"/>
  <c r="L18" i="9"/>
  <c r="L19" i="9"/>
  <c r="L20" i="9"/>
  <c r="L21" i="9"/>
  <c r="L22" i="9"/>
  <c r="L23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2" i="3"/>
  <c r="H60" i="3"/>
  <c r="H61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9" i="3"/>
  <c r="H78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C2" i="7" l="1"/>
  <c r="D2" i="7"/>
  <c r="C3" i="7"/>
  <c r="D3" i="7"/>
  <c r="C4" i="7"/>
  <c r="D4" i="7"/>
  <c r="C6" i="7"/>
  <c r="D6" i="7"/>
  <c r="C7" i="7"/>
  <c r="D7" i="7"/>
  <c r="C8" i="7"/>
  <c r="D8" i="7"/>
  <c r="C10" i="7"/>
  <c r="D10" i="7"/>
  <c r="C11" i="7"/>
  <c r="D11" i="7"/>
  <c r="C12" i="7"/>
  <c r="D12" i="7"/>
  <c r="C14" i="7"/>
  <c r="D14" i="7"/>
  <c r="C15" i="7"/>
  <c r="D15" i="7"/>
  <c r="C16" i="7"/>
  <c r="D16" i="7"/>
  <c r="C18" i="7"/>
  <c r="D18" i="7"/>
  <c r="C19" i="7"/>
  <c r="D19" i="7"/>
  <c r="C20" i="7"/>
  <c r="D20" i="7"/>
  <c r="C22" i="7"/>
  <c r="D22" i="7"/>
  <c r="C23" i="7"/>
  <c r="D23" i="7"/>
  <c r="C24" i="7"/>
  <c r="D24" i="7"/>
  <c r="C26" i="7"/>
  <c r="C27" i="7" s="1"/>
  <c r="D26" i="7"/>
  <c r="D27" i="7" s="1"/>
  <c r="C28" i="7"/>
  <c r="D28" i="7"/>
  <c r="C29" i="7"/>
  <c r="D29" i="7"/>
  <c r="C30" i="7"/>
  <c r="D30" i="7"/>
  <c r="C32" i="7"/>
  <c r="D32" i="7"/>
  <c r="C33" i="7"/>
  <c r="D33" i="7"/>
  <c r="C34" i="7"/>
  <c r="D34" i="7"/>
  <c r="C36" i="7"/>
  <c r="D36" i="7"/>
  <c r="C37" i="7"/>
  <c r="D37" i="7"/>
  <c r="C38" i="7"/>
  <c r="D38" i="7"/>
  <c r="C40" i="7"/>
  <c r="D40" i="7"/>
  <c r="C41" i="7"/>
  <c r="D41" i="7"/>
  <c r="C42" i="7"/>
  <c r="D42" i="7"/>
  <c r="C44" i="7"/>
  <c r="D44" i="7"/>
  <c r="C45" i="7"/>
  <c r="D45" i="7"/>
  <c r="C47" i="7"/>
  <c r="D47" i="7"/>
  <c r="C48" i="7"/>
  <c r="D48" i="7"/>
  <c r="C49" i="7"/>
  <c r="D49" i="7"/>
  <c r="C51" i="7"/>
  <c r="D51" i="7"/>
  <c r="C52" i="7"/>
  <c r="D52" i="7"/>
  <c r="C53" i="7"/>
  <c r="D53" i="7"/>
  <c r="C55" i="7"/>
  <c r="C56" i="7" s="1"/>
  <c r="D55" i="7"/>
  <c r="D56" i="7" s="1"/>
  <c r="C57" i="7"/>
  <c r="D57" i="7"/>
  <c r="C58" i="7"/>
  <c r="D58" i="7"/>
  <c r="C60" i="7"/>
  <c r="D60" i="7"/>
  <c r="C61" i="7"/>
  <c r="D61" i="7"/>
  <c r="C62" i="7"/>
  <c r="D62" i="7"/>
  <c r="C64" i="7"/>
  <c r="D64" i="7"/>
  <c r="C65" i="7"/>
  <c r="D65" i="7"/>
  <c r="C67" i="7"/>
  <c r="D67" i="7"/>
  <c r="C68" i="7"/>
  <c r="D68" i="7"/>
  <c r="C69" i="7"/>
  <c r="D69" i="7"/>
  <c r="C71" i="7"/>
  <c r="D71" i="7"/>
  <c r="C72" i="7"/>
  <c r="D72" i="7"/>
  <c r="C73" i="7"/>
  <c r="D73" i="7"/>
  <c r="C75" i="7"/>
  <c r="D75" i="7"/>
  <c r="C76" i="7"/>
  <c r="D76" i="7"/>
  <c r="C77" i="7"/>
  <c r="D77" i="7"/>
  <c r="C79" i="7"/>
  <c r="D79" i="7"/>
  <c r="C80" i="7"/>
  <c r="D80" i="7"/>
  <c r="C81" i="7"/>
  <c r="D81" i="7"/>
  <c r="C83" i="7"/>
  <c r="C84" i="7" s="1"/>
  <c r="D83" i="7"/>
  <c r="D84" i="7" s="1"/>
  <c r="C85" i="7"/>
  <c r="D85" i="7"/>
  <c r="C86" i="7"/>
  <c r="D86" i="7"/>
  <c r="C87" i="7"/>
  <c r="D87" i="7"/>
  <c r="C89" i="7"/>
  <c r="D89" i="7"/>
  <c r="C90" i="7"/>
  <c r="D90" i="7"/>
  <c r="C91" i="7"/>
  <c r="D91" i="7"/>
  <c r="C93" i="7"/>
  <c r="D93" i="7"/>
  <c r="C94" i="7"/>
  <c r="D94" i="7"/>
  <c r="C95" i="7"/>
  <c r="D95" i="7"/>
  <c r="C97" i="7"/>
  <c r="C98" i="7" s="1"/>
  <c r="D97" i="7"/>
  <c r="D98" i="7" s="1"/>
  <c r="C99" i="7"/>
  <c r="D99" i="7"/>
  <c r="C100" i="7"/>
  <c r="D100" i="7"/>
  <c r="C101" i="7"/>
  <c r="D101" i="7"/>
  <c r="C103" i="7"/>
  <c r="D103" i="7"/>
  <c r="C104" i="7"/>
  <c r="D104" i="7"/>
  <c r="C105" i="7"/>
  <c r="D105" i="7"/>
  <c r="C107" i="7"/>
  <c r="D107" i="7"/>
  <c r="C108" i="7"/>
  <c r="D108" i="7"/>
  <c r="C109" i="7"/>
  <c r="D109" i="7"/>
  <c r="C111" i="7"/>
  <c r="D111" i="7"/>
  <c r="C112" i="7"/>
  <c r="D112" i="7"/>
  <c r="C113" i="7"/>
  <c r="D113" i="7"/>
  <c r="C115" i="7"/>
  <c r="D115" i="7"/>
  <c r="C116" i="7"/>
  <c r="D116" i="7"/>
  <c r="C118" i="7"/>
  <c r="D118" i="7"/>
  <c r="C119" i="7"/>
  <c r="D119" i="7"/>
  <c r="C120" i="7"/>
  <c r="D120" i="7"/>
  <c r="C122" i="7"/>
  <c r="D122" i="7"/>
  <c r="C123" i="7"/>
  <c r="D123" i="7"/>
  <c r="C124" i="7"/>
  <c r="D124" i="7"/>
  <c r="C126" i="7"/>
  <c r="D126" i="7"/>
  <c r="C127" i="7"/>
  <c r="D127" i="7"/>
  <c r="C129" i="7"/>
  <c r="D129" i="7"/>
  <c r="C130" i="7"/>
  <c r="D130" i="7"/>
  <c r="C131" i="7"/>
  <c r="D131" i="7"/>
  <c r="C133" i="7"/>
  <c r="D133" i="7"/>
  <c r="C134" i="7"/>
  <c r="D134" i="7"/>
  <c r="C135" i="7"/>
  <c r="D135" i="7"/>
  <c r="C137" i="7"/>
  <c r="D137" i="7"/>
  <c r="C138" i="7"/>
  <c r="D138" i="7"/>
  <c r="C139" i="7"/>
  <c r="D139" i="7"/>
  <c r="C141" i="7"/>
  <c r="D141" i="7"/>
  <c r="C142" i="7"/>
  <c r="D142" i="7"/>
  <c r="C144" i="7"/>
  <c r="C145" i="7" s="1"/>
  <c r="D144" i="7"/>
  <c r="D145" i="7" s="1"/>
  <c r="C146" i="7"/>
  <c r="D146" i="7"/>
  <c r="C147" i="7"/>
  <c r="D147" i="7"/>
  <c r="C148" i="7"/>
  <c r="D148" i="7"/>
  <c r="C150" i="7"/>
  <c r="C151" i="7" s="1"/>
  <c r="D150" i="7"/>
  <c r="D151" i="7" s="1"/>
  <c r="C152" i="7"/>
  <c r="D152" i="7"/>
  <c r="C153" i="7"/>
  <c r="D153" i="7"/>
  <c r="C154" i="7"/>
  <c r="D154" i="7"/>
  <c r="C156" i="7"/>
  <c r="D156" i="7"/>
  <c r="C157" i="7"/>
  <c r="D157" i="7"/>
  <c r="C159" i="7"/>
  <c r="C160" i="7" s="1"/>
  <c r="D159" i="7"/>
  <c r="D160" i="7" s="1"/>
  <c r="C161" i="7"/>
  <c r="D161" i="7"/>
  <c r="C162" i="7"/>
  <c r="D162" i="7"/>
  <c r="C163" i="7"/>
  <c r="D163" i="7"/>
  <c r="C165" i="7"/>
  <c r="D165" i="7"/>
  <c r="C166" i="7"/>
  <c r="D166" i="7"/>
  <c r="C167" i="7"/>
  <c r="D167" i="7"/>
  <c r="C169" i="7"/>
  <c r="D169" i="7"/>
  <c r="C170" i="7"/>
  <c r="D170" i="7"/>
  <c r="C171" i="7"/>
  <c r="D171" i="7"/>
  <c r="C173" i="7"/>
  <c r="D173" i="7"/>
  <c r="C174" i="7"/>
  <c r="D174" i="7"/>
  <c r="C175" i="7"/>
  <c r="D175" i="7"/>
  <c r="C177" i="7"/>
  <c r="D177" i="7"/>
  <c r="C178" i="7"/>
  <c r="D178" i="7"/>
  <c r="C179" i="7"/>
  <c r="D179" i="7"/>
  <c r="C181" i="7"/>
  <c r="D181" i="7"/>
  <c r="C182" i="7"/>
  <c r="D182" i="7"/>
  <c r="C183" i="7"/>
  <c r="D183" i="7"/>
  <c r="C185" i="7"/>
  <c r="C186" i="7" s="1"/>
  <c r="D185" i="7"/>
  <c r="D186" i="7" s="1"/>
  <c r="C187" i="7"/>
  <c r="D187" i="7"/>
  <c r="C188" i="7"/>
  <c r="D188" i="7"/>
  <c r="C189" i="7"/>
  <c r="D189" i="7"/>
  <c r="C191" i="7"/>
  <c r="D191" i="7"/>
  <c r="C192" i="7"/>
  <c r="D192" i="7"/>
  <c r="C193" i="7"/>
  <c r="D193" i="7"/>
  <c r="C195" i="7"/>
  <c r="D195" i="7"/>
  <c r="C196" i="7"/>
  <c r="D196" i="7"/>
  <c r="C197" i="7"/>
  <c r="D197" i="7"/>
  <c r="C199" i="7"/>
  <c r="D199" i="7"/>
  <c r="C200" i="7"/>
  <c r="D200" i="7"/>
  <c r="C201" i="7"/>
  <c r="D201" i="7"/>
  <c r="C203" i="7"/>
  <c r="D203" i="7"/>
  <c r="C204" i="7"/>
  <c r="D204" i="7"/>
  <c r="C205" i="7"/>
  <c r="D205" i="7"/>
  <c r="C207" i="7"/>
  <c r="C208" i="7" s="1"/>
  <c r="D207" i="7"/>
  <c r="D208" i="7" s="1"/>
  <c r="C209" i="7"/>
  <c r="D209" i="7"/>
  <c r="C210" i="7"/>
  <c r="D210" i="7"/>
  <c r="C211" i="7"/>
  <c r="D211" i="7"/>
  <c r="C213" i="7"/>
  <c r="C214" i="7" s="1"/>
  <c r="D213" i="7"/>
  <c r="D214" i="7" s="1"/>
  <c r="C215" i="7"/>
  <c r="D215" i="7"/>
  <c r="C216" i="7"/>
  <c r="D216" i="7"/>
  <c r="C217" i="7"/>
  <c r="D217" i="7"/>
  <c r="C219" i="7"/>
  <c r="D219" i="7"/>
  <c r="C220" i="7"/>
  <c r="D220" i="7"/>
  <c r="C222" i="7"/>
  <c r="C223" i="7" s="1"/>
  <c r="D222" i="7"/>
  <c r="D223" i="7" s="1"/>
  <c r="C224" i="7"/>
  <c r="D224" i="7"/>
  <c r="C225" i="7"/>
  <c r="D225" i="7"/>
  <c r="C226" i="7"/>
  <c r="D226" i="7"/>
  <c r="C228" i="7"/>
  <c r="D228" i="7"/>
  <c r="C229" i="7"/>
  <c r="D229" i="7"/>
  <c r="C231" i="7"/>
  <c r="D231" i="7"/>
  <c r="C232" i="7"/>
  <c r="D232" i="7"/>
  <c r="C234" i="7"/>
  <c r="D234" i="7"/>
  <c r="C235" i="7"/>
  <c r="D235" i="7"/>
  <c r="C236" i="7"/>
  <c r="D236" i="7"/>
  <c r="C238" i="7"/>
  <c r="D238" i="7"/>
  <c r="C239" i="7"/>
  <c r="D239" i="7"/>
  <c r="C240" i="7"/>
  <c r="D240" i="7"/>
  <c r="C242" i="7"/>
  <c r="D242" i="7"/>
  <c r="C243" i="7"/>
  <c r="D243" i="7"/>
  <c r="C244" i="7"/>
  <c r="D244" i="7"/>
  <c r="C246" i="7"/>
  <c r="D246" i="7"/>
  <c r="C247" i="7"/>
  <c r="D247" i="7"/>
  <c r="C248" i="7"/>
  <c r="D248" i="7"/>
  <c r="C250" i="7"/>
  <c r="D250" i="7"/>
  <c r="C251" i="7"/>
  <c r="D251" i="7"/>
  <c r="C253" i="7"/>
  <c r="C254" i="7" s="1"/>
  <c r="D253" i="7"/>
  <c r="D254" i="7" s="1"/>
  <c r="C255" i="7"/>
  <c r="D255" i="7"/>
  <c r="C256" i="7"/>
  <c r="D256" i="7"/>
  <c r="C257" i="7"/>
  <c r="D257" i="7"/>
  <c r="C259" i="7"/>
  <c r="D259" i="7"/>
  <c r="C260" i="7"/>
  <c r="D260" i="7"/>
  <c r="C261" i="7"/>
  <c r="D261" i="7"/>
  <c r="C263" i="7"/>
  <c r="D263" i="7"/>
  <c r="C264" i="7"/>
  <c r="D264" i="7"/>
  <c r="C265" i="7"/>
  <c r="D265" i="7"/>
  <c r="C267" i="7"/>
  <c r="D267" i="7"/>
  <c r="C268" i="7"/>
  <c r="D268" i="7"/>
  <c r="C270" i="7"/>
  <c r="C271" i="7" s="1"/>
  <c r="D270" i="7"/>
  <c r="D271" i="7" s="1"/>
  <c r="C272" i="7"/>
  <c r="D272" i="7"/>
  <c r="C273" i="7"/>
  <c r="D273" i="7"/>
  <c r="C275" i="7"/>
  <c r="D275" i="7"/>
  <c r="C276" i="7"/>
  <c r="D276" i="7"/>
  <c r="C277" i="7"/>
  <c r="D277" i="7"/>
  <c r="C279" i="7"/>
  <c r="D279" i="7"/>
  <c r="C280" i="7"/>
  <c r="D280" i="7"/>
  <c r="C281" i="7"/>
  <c r="D281" i="7"/>
  <c r="C283" i="7"/>
  <c r="D283" i="7"/>
  <c r="C284" i="7"/>
  <c r="D284" i="7"/>
  <c r="C285" i="7"/>
  <c r="D285" i="7"/>
  <c r="C287" i="7"/>
  <c r="D287" i="7"/>
  <c r="C288" i="7"/>
  <c r="D288" i="7"/>
  <c r="C289" i="7"/>
  <c r="D289" i="7"/>
  <c r="C291" i="7"/>
  <c r="D291" i="7"/>
  <c r="C292" i="7"/>
  <c r="D292" i="7"/>
  <c r="C294" i="7"/>
  <c r="D294" i="7"/>
  <c r="C295" i="7"/>
  <c r="D295" i="7"/>
  <c r="C296" i="7"/>
  <c r="D296" i="7"/>
  <c r="C298" i="7"/>
  <c r="D298" i="7"/>
  <c r="C299" i="7"/>
  <c r="D299" i="7"/>
  <c r="C301" i="7"/>
  <c r="D301" i="7"/>
  <c r="C302" i="7"/>
  <c r="D302" i="7"/>
  <c r="C304" i="7"/>
  <c r="C305" i="7" s="1"/>
  <c r="D304" i="7"/>
  <c r="D305" i="7" s="1"/>
  <c r="C306" i="7"/>
  <c r="D306" i="7"/>
  <c r="C307" i="7"/>
  <c r="D307" i="7"/>
  <c r="C308" i="7"/>
  <c r="D308" i="7"/>
  <c r="C310" i="7"/>
  <c r="D310" i="7"/>
  <c r="C311" i="7"/>
  <c r="D311" i="7"/>
  <c r="C312" i="7"/>
  <c r="D312" i="7"/>
  <c r="C314" i="7"/>
  <c r="D314" i="7"/>
  <c r="C315" i="7"/>
  <c r="D315" i="7"/>
  <c r="C316" i="7"/>
  <c r="D316" i="7"/>
  <c r="C318" i="7"/>
  <c r="C319" i="7" s="1"/>
  <c r="D318" i="7"/>
  <c r="D319" i="7" s="1"/>
  <c r="C320" i="7"/>
  <c r="D320" i="7"/>
  <c r="C321" i="7"/>
  <c r="D321" i="7"/>
  <c r="C322" i="7"/>
  <c r="D322" i="7"/>
  <c r="C324" i="7"/>
  <c r="C325" i="7" s="1"/>
  <c r="D324" i="7"/>
  <c r="D325" i="7" s="1"/>
  <c r="C326" i="7"/>
  <c r="D326" i="7"/>
  <c r="C327" i="7"/>
  <c r="D327" i="7"/>
  <c r="C329" i="7"/>
  <c r="C330" i="7" s="1"/>
  <c r="D329" i="7"/>
  <c r="D330" i="7" s="1"/>
  <c r="C331" i="7"/>
  <c r="D331" i="7"/>
  <c r="C332" i="7"/>
  <c r="D332" i="7"/>
  <c r="C334" i="7"/>
  <c r="D334" i="7"/>
  <c r="C335" i="7"/>
  <c r="D335" i="7"/>
  <c r="C336" i="7"/>
  <c r="D336" i="7"/>
  <c r="C338" i="7"/>
  <c r="D338" i="7"/>
  <c r="C339" i="7"/>
  <c r="D339" i="7"/>
  <c r="C341" i="7"/>
  <c r="D341" i="7"/>
  <c r="C342" i="7"/>
  <c r="D342" i="7"/>
  <c r="C344" i="7"/>
  <c r="C345" i="7" s="1"/>
  <c r="D344" i="7"/>
  <c r="D345" i="7" s="1"/>
  <c r="C346" i="7"/>
  <c r="C347" i="7" s="1"/>
  <c r="D346" i="7"/>
  <c r="D347" i="7" s="1"/>
  <c r="C348" i="7"/>
  <c r="D348" i="7"/>
  <c r="C349" i="7"/>
  <c r="D349" i="7"/>
  <c r="C350" i="7"/>
  <c r="D350" i="7"/>
  <c r="C352" i="7"/>
  <c r="D352" i="7"/>
  <c r="C353" i="7"/>
  <c r="D353" i="7"/>
  <c r="C355" i="7"/>
  <c r="D355" i="7"/>
  <c r="C356" i="7"/>
  <c r="D356" i="7"/>
  <c r="C358" i="7"/>
  <c r="D358" i="7"/>
  <c r="C359" i="7"/>
  <c r="D359" i="7"/>
  <c r="C360" i="7"/>
  <c r="D360" i="7"/>
  <c r="C362" i="7"/>
  <c r="C363" i="7" s="1"/>
  <c r="D362" i="7"/>
  <c r="D363" i="7" s="1"/>
  <c r="C364" i="7"/>
  <c r="C365" i="7" s="1"/>
  <c r="D364" i="7"/>
  <c r="D365" i="7" s="1"/>
  <c r="C366" i="7"/>
  <c r="D366" i="7"/>
  <c r="C367" i="7"/>
  <c r="D367" i="7"/>
  <c r="C368" i="7"/>
  <c r="D368" i="7"/>
  <c r="C370" i="7"/>
  <c r="C371" i="7" s="1"/>
  <c r="D370" i="7"/>
  <c r="D371" i="7" s="1"/>
  <c r="C372" i="7"/>
  <c r="D372" i="7"/>
  <c r="C373" i="7"/>
  <c r="D373" i="7"/>
  <c r="C375" i="7"/>
  <c r="C376" i="7" s="1"/>
  <c r="D375" i="7"/>
  <c r="D376" i="7" s="1"/>
  <c r="C377" i="7"/>
  <c r="C378" i="7" s="1"/>
  <c r="D377" i="7"/>
  <c r="D378" i="7" s="1"/>
  <c r="C379" i="7"/>
  <c r="C380" i="7" s="1"/>
  <c r="D379" i="7"/>
  <c r="D380" i="7" s="1"/>
  <c r="C381" i="7"/>
  <c r="C382" i="7" s="1"/>
  <c r="D381" i="7"/>
  <c r="D382" i="7" s="1"/>
  <c r="C383" i="7"/>
  <c r="C384" i="7" s="1"/>
  <c r="D383" i="7"/>
  <c r="D384" i="7" s="1"/>
  <c r="C385" i="7"/>
  <c r="D385" i="7"/>
  <c r="C386" i="7"/>
  <c r="D386" i="7"/>
  <c r="C387" i="7"/>
  <c r="D387" i="7"/>
  <c r="C389" i="7"/>
  <c r="D389" i="7"/>
  <c r="C390" i="7"/>
  <c r="D390" i="7"/>
  <c r="C391" i="7"/>
  <c r="D391" i="7"/>
  <c r="C393" i="7"/>
  <c r="C394" i="7" s="1"/>
  <c r="D393" i="7"/>
  <c r="D394" i="7" s="1"/>
  <c r="C395" i="7"/>
  <c r="C396" i="7" s="1"/>
  <c r="D395" i="7"/>
  <c r="D396" i="7" s="1"/>
  <c r="C397" i="7"/>
  <c r="D397" i="7"/>
  <c r="C398" i="7"/>
  <c r="D398" i="7"/>
  <c r="C400" i="7"/>
  <c r="D400" i="7"/>
  <c r="D401" i="7" s="1"/>
  <c r="C401" i="7"/>
  <c r="C402" i="7"/>
  <c r="D402" i="7"/>
  <c r="C403" i="7"/>
  <c r="D403" i="7"/>
  <c r="C404" i="7"/>
  <c r="D404" i="7"/>
  <c r="C406" i="7"/>
  <c r="D406" i="7"/>
  <c r="C407" i="7"/>
  <c r="D407" i="7"/>
  <c r="C408" i="7"/>
  <c r="D408" i="7"/>
  <c r="C410" i="7"/>
  <c r="D410" i="7"/>
  <c r="C411" i="7"/>
  <c r="D411" i="7"/>
  <c r="C413" i="7"/>
  <c r="D413" i="7"/>
  <c r="C414" i="7"/>
  <c r="D414" i="7"/>
  <c r="C416" i="7"/>
  <c r="C417" i="7" s="1"/>
  <c r="D416" i="7"/>
  <c r="D417" i="7" s="1"/>
  <c r="C418" i="7"/>
  <c r="D418" i="7"/>
  <c r="C419" i="7"/>
  <c r="D419" i="7"/>
  <c r="C421" i="7"/>
  <c r="D421" i="7"/>
  <c r="C422" i="7"/>
  <c r="D422" i="7"/>
  <c r="C424" i="7"/>
  <c r="D424" i="7"/>
  <c r="C425" i="7"/>
  <c r="D425" i="7"/>
  <c r="C427" i="7"/>
  <c r="C428" i="7" s="1"/>
  <c r="D427" i="7"/>
  <c r="D428" i="7" s="1"/>
  <c r="C429" i="7"/>
  <c r="D429" i="7"/>
  <c r="C430" i="7"/>
  <c r="D430" i="7"/>
  <c r="C432" i="7"/>
  <c r="C433" i="7" s="1"/>
  <c r="D432" i="7"/>
  <c r="D433" i="7" s="1"/>
  <c r="C399" i="7" l="1"/>
  <c r="C405" i="7"/>
  <c r="D88" i="7"/>
  <c r="C388" i="7"/>
  <c r="C252" i="7"/>
  <c r="C35" i="7"/>
  <c r="D423" i="7"/>
  <c r="C132" i="7"/>
  <c r="D143" i="7"/>
  <c r="C300" i="7"/>
  <c r="D63" i="7"/>
  <c r="D35" i="7"/>
  <c r="D13" i="7"/>
  <c r="C286" i="7"/>
  <c r="C274" i="7"/>
  <c r="C258" i="7"/>
  <c r="C190" i="7"/>
  <c r="D227" i="7"/>
  <c r="D198" i="7"/>
  <c r="C5" i="7"/>
  <c r="D158" i="7"/>
  <c r="D431" i="7"/>
  <c r="D412" i="7"/>
  <c r="C409" i="7"/>
  <c r="D249" i="7"/>
  <c r="D233" i="7"/>
  <c r="D340" i="7"/>
  <c r="D237" i="7"/>
  <c r="D5" i="7"/>
  <c r="D252" i="7"/>
  <c r="C303" i="7"/>
  <c r="C70" i="7"/>
  <c r="C128" i="7"/>
  <c r="C117" i="7"/>
  <c r="C46" i="7"/>
  <c r="D415" i="7"/>
  <c r="D354" i="7"/>
  <c r="C212" i="7"/>
  <c r="C9" i="7"/>
  <c r="C278" i="7"/>
  <c r="C269" i="7"/>
  <c r="C227" i="7"/>
  <c r="D405" i="7"/>
  <c r="C136" i="7"/>
  <c r="D125" i="7"/>
  <c r="D82" i="7"/>
  <c r="C88" i="7"/>
  <c r="D409" i="7"/>
  <c r="D245" i="7"/>
  <c r="C180" i="7"/>
  <c r="C262" i="7"/>
  <c r="C233" i="7"/>
  <c r="C343" i="7"/>
  <c r="D399" i="7"/>
  <c r="D78" i="7"/>
  <c r="C78" i="7"/>
  <c r="C297" i="7"/>
  <c r="C241" i="7"/>
  <c r="C17" i="7"/>
  <c r="D290" i="7"/>
  <c r="D262" i="7"/>
  <c r="C114" i="7"/>
  <c r="D92" i="7"/>
  <c r="C82" i="7"/>
  <c r="C43" i="7"/>
  <c r="C423" i="7"/>
  <c r="D426" i="7"/>
  <c r="D420" i="7"/>
  <c r="D374" i="7"/>
  <c r="C357" i="7"/>
  <c r="C290" i="7"/>
  <c r="D194" i="7"/>
  <c r="C140" i="7"/>
  <c r="C21" i="7"/>
  <c r="C374" i="7"/>
  <c r="C340" i="7"/>
  <c r="C194" i="7"/>
  <c r="C102" i="7"/>
  <c r="C426" i="7"/>
  <c r="C293" i="7"/>
  <c r="C328" i="7"/>
  <c r="D9" i="7"/>
  <c r="C354" i="7"/>
  <c r="C158" i="7"/>
  <c r="C230" i="7"/>
  <c r="C317" i="7"/>
  <c r="D293" i="7"/>
  <c r="C176" i="7"/>
  <c r="C155" i="7"/>
  <c r="D102" i="7"/>
  <c r="C92" i="7"/>
  <c r="D59" i="7"/>
  <c r="D46" i="7"/>
  <c r="C39" i="7"/>
  <c r="D313" i="7"/>
  <c r="C282" i="7"/>
  <c r="D278" i="7"/>
  <c r="C245" i="7"/>
  <c r="D212" i="7"/>
  <c r="C202" i="7"/>
  <c r="D106" i="7"/>
  <c r="D96" i="7"/>
  <c r="C59" i="7"/>
  <c r="C13" i="7"/>
  <c r="C313" i="7"/>
  <c r="D303" i="7"/>
  <c r="C266" i="7"/>
  <c r="D221" i="7"/>
  <c r="D206" i="7"/>
  <c r="C164" i="7"/>
  <c r="C106" i="7"/>
  <c r="C96" i="7"/>
  <c r="D17" i="7"/>
  <c r="D357" i="7"/>
  <c r="D274" i="7"/>
  <c r="D269" i="7"/>
  <c r="C206" i="7"/>
  <c r="C184" i="7"/>
  <c r="D110" i="7"/>
  <c r="C74" i="7"/>
  <c r="D66" i="7"/>
  <c r="C415" i="7"/>
  <c r="C412" i="7"/>
  <c r="C431" i="7"/>
  <c r="D333" i="7"/>
  <c r="D328" i="7"/>
  <c r="C172" i="7"/>
  <c r="C168" i="7"/>
  <c r="C121" i="7"/>
  <c r="C110" i="7"/>
  <c r="C66" i="7"/>
  <c r="C31" i="7"/>
  <c r="D361" i="7"/>
  <c r="C333" i="7"/>
  <c r="C218" i="7"/>
  <c r="C198" i="7"/>
  <c r="D128" i="7"/>
  <c r="C25" i="7"/>
  <c r="C361" i="7"/>
  <c r="D351" i="7"/>
  <c r="C337" i="7"/>
  <c r="C309" i="7"/>
  <c r="D282" i="7"/>
  <c r="D164" i="7"/>
  <c r="C149" i="7"/>
  <c r="C125" i="7"/>
  <c r="D114" i="7"/>
  <c r="C392" i="7"/>
  <c r="D309" i="7"/>
  <c r="D286" i="7"/>
  <c r="D258" i="7"/>
  <c r="C249" i="7"/>
  <c r="D168" i="7"/>
  <c r="D117" i="7"/>
  <c r="D241" i="7"/>
  <c r="D172" i="7"/>
  <c r="C369" i="7"/>
  <c r="C351" i="7"/>
  <c r="D323" i="7"/>
  <c r="D266" i="7"/>
  <c r="D230" i="7"/>
  <c r="C221" i="7"/>
  <c r="D218" i="7"/>
  <c r="D190" i="7"/>
  <c r="D176" i="7"/>
  <c r="D132" i="7"/>
  <c r="D121" i="7"/>
  <c r="C54" i="7"/>
  <c r="D31" i="7"/>
  <c r="D369" i="7"/>
  <c r="D343" i="7"/>
  <c r="D317" i="7"/>
  <c r="D297" i="7"/>
  <c r="C237" i="7"/>
  <c r="D180" i="7"/>
  <c r="D155" i="7"/>
  <c r="D136" i="7"/>
  <c r="D70" i="7"/>
  <c r="D50" i="7"/>
  <c r="D39" i="7"/>
  <c r="C420" i="7"/>
  <c r="D337" i="7"/>
  <c r="D184" i="7"/>
  <c r="D149" i="7"/>
  <c r="C143" i="7"/>
  <c r="D140" i="7"/>
  <c r="D74" i="7"/>
  <c r="C63" i="7"/>
  <c r="C50" i="7"/>
  <c r="D43" i="7"/>
  <c r="D21" i="7"/>
  <c r="C323" i="7"/>
  <c r="D300" i="7"/>
  <c r="D202" i="7"/>
  <c r="D54" i="7"/>
  <c r="D25" i="7"/>
  <c r="D392" i="7"/>
  <c r="D388" i="7"/>
</calcChain>
</file>

<file path=xl/sharedStrings.xml><?xml version="1.0" encoding="utf-8"?>
<sst xmlns="http://schemas.openxmlformats.org/spreadsheetml/2006/main" count="1679" uniqueCount="168">
  <si>
    <t>Rank</t>
  </si>
  <si>
    <t>Name</t>
  </si>
  <si>
    <t>Country</t>
  </si>
  <si>
    <t>Sales</t>
  </si>
  <si>
    <t>Profit</t>
  </si>
  <si>
    <t>Assets</t>
  </si>
  <si>
    <t>Market Value</t>
  </si>
  <si>
    <t>ICBC</t>
  </si>
  <si>
    <t>China</t>
  </si>
  <si>
    <t>China Construction Bank</t>
  </si>
  <si>
    <t>JPMorgan Chase</t>
  </si>
  <si>
    <t>United States</t>
  </si>
  <si>
    <t>Berkshire Hathaway</t>
  </si>
  <si>
    <t>Agricultural Bank of China</t>
  </si>
  <si>
    <t>Saudi Arabian Oil Company (Saudi Aramco)</t>
  </si>
  <si>
    <t>Saudi Araia</t>
  </si>
  <si>
    <t>Ping An Insurance Group</t>
  </si>
  <si>
    <t>Bank of America</t>
  </si>
  <si>
    <t>Apple</t>
  </si>
  <si>
    <t>Bank of China</t>
  </si>
  <si>
    <t>AT&amp;T</t>
  </si>
  <si>
    <t>Toyota Motor</t>
  </si>
  <si>
    <t>Japan</t>
  </si>
  <si>
    <t>Alphabet</t>
  </si>
  <si>
    <t>ExxonMobil</t>
  </si>
  <si>
    <t>Microsoft</t>
  </si>
  <si>
    <t>Samsung Electronics</t>
  </si>
  <si>
    <t>South Korea</t>
  </si>
  <si>
    <t>Wells Fargo</t>
  </si>
  <si>
    <t>Citigroup</t>
  </si>
  <si>
    <t>Walmart</t>
  </si>
  <si>
    <t>Verizon Communications</t>
  </si>
  <si>
    <t>Royal Dutch Shell</t>
  </si>
  <si>
    <t>Netherlands</t>
  </si>
  <si>
    <t>Amazon</t>
  </si>
  <si>
    <t>Volkswagen Group</t>
  </si>
  <si>
    <t>Germany</t>
  </si>
  <si>
    <t>UnitedHealth Group</t>
  </si>
  <si>
    <t>Allianz</t>
  </si>
  <si>
    <t>China Merchants Bank</t>
  </si>
  <si>
    <t>Comcast</t>
  </si>
  <si>
    <t>China Mobile</t>
  </si>
  <si>
    <t>Hong Kong</t>
  </si>
  <si>
    <t>Total</t>
  </si>
  <si>
    <t>France</t>
  </si>
  <si>
    <t>Postal Savings Bank Of China (PSBC)</t>
  </si>
  <si>
    <t>Alibaba Group</t>
  </si>
  <si>
    <t>Gazprom</t>
  </si>
  <si>
    <t>Russia</t>
  </si>
  <si>
    <t>PetroChina</t>
  </si>
  <si>
    <t>Johnson &amp; Johnson</t>
  </si>
  <si>
    <t>RBC</t>
  </si>
  <si>
    <t>Canada</t>
  </si>
  <si>
    <t>Walt Disney</t>
  </si>
  <si>
    <t>China Life Insurance</t>
  </si>
  <si>
    <t>Intel</t>
  </si>
  <si>
    <t>Facebook</t>
  </si>
  <si>
    <t>CVS Health</t>
  </si>
  <si>
    <t>Nestlé</t>
  </si>
  <si>
    <t>Switzerland</t>
  </si>
  <si>
    <t>BNP Paribas</t>
  </si>
  <si>
    <t>Nippon Telegraph &amp; Tel</t>
  </si>
  <si>
    <t>HSBC Holdings</t>
  </si>
  <si>
    <t>United Kingdom</t>
  </si>
  <si>
    <t>Bank of Communications</t>
  </si>
  <si>
    <t>TD Bank Group</t>
  </si>
  <si>
    <t>Goldman Sachs Group</t>
  </si>
  <si>
    <t>Morgan Stanley</t>
  </si>
  <si>
    <t>Pfizer</t>
  </si>
  <si>
    <t>Tencent Holdings</t>
  </si>
  <si>
    <t>IBM</t>
  </si>
  <si>
    <t>Mitsubishi UFJ Financial</t>
  </si>
  <si>
    <t>General Electric</t>
  </si>
  <si>
    <t>Rosneft</t>
  </si>
  <si>
    <t>Santander</t>
  </si>
  <si>
    <t>Spain</t>
  </si>
  <si>
    <t>Anheuser-Busch InBev</t>
  </si>
  <si>
    <t>elgium</t>
  </si>
  <si>
    <t>Industrial Bank</t>
  </si>
  <si>
    <t>Reliance Industries</t>
  </si>
  <si>
    <t>India</t>
  </si>
  <si>
    <t>Sony</t>
  </si>
  <si>
    <t>Sinopec</t>
  </si>
  <si>
    <t>Chevron</t>
  </si>
  <si>
    <t>Siemens</t>
  </si>
  <si>
    <t>Cigna</t>
  </si>
  <si>
    <t>AXA Group</t>
  </si>
  <si>
    <t>Shanghai Pudong Development</t>
  </si>
  <si>
    <t>AIA Group</t>
  </si>
  <si>
    <t>Softbank</t>
  </si>
  <si>
    <t>Novartis</t>
  </si>
  <si>
    <t>Deutsche Telekom</t>
  </si>
  <si>
    <t>Petrobras</t>
  </si>
  <si>
    <t>Brazil</t>
  </si>
  <si>
    <t>Procter &amp; Gamble</t>
  </si>
  <si>
    <t>Japan Post Holdings</t>
  </si>
  <si>
    <t>LVMH</t>
  </si>
  <si>
    <t>Roche Holding</t>
  </si>
  <si>
    <t>BMW Group</t>
  </si>
  <si>
    <t>Zurich Insurance Group</t>
  </si>
  <si>
    <t>CITIC</t>
  </si>
  <si>
    <t>Itaú Unibanco Holding</t>
  </si>
  <si>
    <t>China State Construction Engineering</t>
  </si>
  <si>
    <t>MetLife</t>
  </si>
  <si>
    <t>Sumitomo Mitsui Financial</t>
  </si>
  <si>
    <t>Cisco Systems</t>
  </si>
  <si>
    <t>Honda Motor</t>
  </si>
  <si>
    <t>Commonwealth Bank</t>
  </si>
  <si>
    <t>Australia</t>
  </si>
  <si>
    <t>Bank of Nova Scotia</t>
  </si>
  <si>
    <t>Raytheon Technologies</t>
  </si>
  <si>
    <t>PepsiCo</t>
  </si>
  <si>
    <t>American Express</t>
  </si>
  <si>
    <t>General Motors</t>
  </si>
  <si>
    <t>China Minsheng Bank</t>
  </si>
  <si>
    <t>British American Tobacco</t>
  </si>
  <si>
    <t>Merck &amp; Co.</t>
  </si>
  <si>
    <t>BHP Group</t>
  </si>
  <si>
    <t>Oracle</t>
  </si>
  <si>
    <t>Brookfield Asset Management</t>
  </si>
  <si>
    <t>Coca-Cola</t>
  </si>
  <si>
    <t>Enel</t>
  </si>
  <si>
    <t>Italy</t>
  </si>
  <si>
    <t>GlaxoSmithKline</t>
  </si>
  <si>
    <t>LukOil</t>
  </si>
  <si>
    <t>China Vanke</t>
  </si>
  <si>
    <t>Saudi Arabia</t>
  </si>
  <si>
    <t>Daimler</t>
  </si>
  <si>
    <t>Sberbank</t>
  </si>
  <si>
    <t>Taiwan Semiconductor</t>
  </si>
  <si>
    <t>Taiwan</t>
  </si>
  <si>
    <t>Home Depot</t>
  </si>
  <si>
    <t>Sanofi</t>
  </si>
  <si>
    <t>AbbVie</t>
  </si>
  <si>
    <t>UBS</t>
  </si>
  <si>
    <t>Intesa Sanpaolo</t>
  </si>
  <si>
    <t>Rio Tinto</t>
  </si>
  <si>
    <t>Luxembourg</t>
  </si>
  <si>
    <t>US Bancorp</t>
  </si>
  <si>
    <t>Anthem</t>
  </si>
  <si>
    <t>Charter Communications</t>
  </si>
  <si>
    <t>Unilever</t>
  </si>
  <si>
    <t>Dell Technologies</t>
  </si>
  <si>
    <t>Manulife</t>
  </si>
  <si>
    <t>Hon Hai Precision</t>
  </si>
  <si>
    <t>Truist Financial</t>
  </si>
  <si>
    <t>Samsung Group</t>
  </si>
  <si>
    <t>Shell</t>
  </si>
  <si>
    <t>Meta Platforms</t>
  </si>
  <si>
    <t>Mercedes-Benz Group</t>
  </si>
  <si>
    <t>BP</t>
  </si>
  <si>
    <t>Ford Motor</t>
  </si>
  <si>
    <t>Equinor</t>
  </si>
  <si>
    <t>Norway</t>
  </si>
  <si>
    <t>The Home Depot</t>
  </si>
  <si>
    <t>Stellantis</t>
  </si>
  <si>
    <t>Prudential Financial</t>
  </si>
  <si>
    <t>American International Group</t>
  </si>
  <si>
    <t>Glencore International</t>
  </si>
  <si>
    <t>Belgium</t>
  </si>
  <si>
    <t>Chubb</t>
  </si>
  <si>
    <t>Lloyds Banking Group</t>
  </si>
  <si>
    <t>United Parcel Service</t>
  </si>
  <si>
    <t>Book1</t>
  </si>
  <si>
    <t>Tăng</t>
  </si>
  <si>
    <t>Giảm</t>
  </si>
  <si>
    <t>Class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</si>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</sst>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workbookViewId="0">
      <selection activeCell="C2" sqref="C2:F2"/>
    </sheetView>
  </sheetViews>
  <sheetFormatPr defaultRowHeight="14.4" x14ac:dyDescent="0.3"/>
  <cols>
    <col min="2" max="2" width="36.109375" bestFit="1" customWidth="1"/>
    <col min="6" max="6" width="11.88671875" bestFit="1" customWidth="1"/>
    <col min="7" max="7" width="14" bestFit="1" customWidth="1"/>
    <col min="9" max="9" width="14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2</v>
      </c>
    </row>
    <row r="2" spans="1:8" x14ac:dyDescent="0.3">
      <c r="A2">
        <v>1</v>
      </c>
      <c r="B2" t="s">
        <v>7</v>
      </c>
      <c r="C2">
        <v>177.2</v>
      </c>
      <c r="D2">
        <v>45.3</v>
      </c>
      <c r="E2">
        <v>4322.5</v>
      </c>
      <c r="F2">
        <v>242.3</v>
      </c>
      <c r="G2" t="s">
        <v>8</v>
      </c>
      <c r="H2" t="s">
        <v>165</v>
      </c>
    </row>
    <row r="3" spans="1:8" x14ac:dyDescent="0.3">
      <c r="A3">
        <v>2</v>
      </c>
      <c r="B3" t="s">
        <v>9</v>
      </c>
      <c r="C3">
        <v>162.1</v>
      </c>
      <c r="D3">
        <v>38.9</v>
      </c>
      <c r="E3">
        <v>3822</v>
      </c>
      <c r="F3">
        <v>203.8</v>
      </c>
      <c r="G3" t="s">
        <v>8</v>
      </c>
      <c r="H3" t="s">
        <v>165</v>
      </c>
    </row>
    <row r="4" spans="1:8" x14ac:dyDescent="0.3">
      <c r="A4">
        <v>3</v>
      </c>
      <c r="B4" t="s">
        <v>10</v>
      </c>
      <c r="C4">
        <v>142.9</v>
      </c>
      <c r="D4">
        <v>30</v>
      </c>
      <c r="E4">
        <v>3139.4</v>
      </c>
      <c r="F4">
        <v>291.7</v>
      </c>
      <c r="G4" t="s">
        <v>11</v>
      </c>
      <c r="H4" t="s">
        <v>165</v>
      </c>
    </row>
    <row r="5" spans="1:8" x14ac:dyDescent="0.3">
      <c r="A5">
        <v>4</v>
      </c>
      <c r="B5" t="s">
        <v>12</v>
      </c>
      <c r="C5">
        <v>254.6</v>
      </c>
      <c r="D5">
        <v>81.400000000000006</v>
      </c>
      <c r="E5">
        <v>817.7</v>
      </c>
      <c r="F5">
        <v>455.4</v>
      </c>
      <c r="G5" t="s">
        <v>11</v>
      </c>
      <c r="H5" t="s">
        <v>164</v>
      </c>
    </row>
    <row r="6" spans="1:8" x14ac:dyDescent="0.3">
      <c r="A6">
        <v>5</v>
      </c>
      <c r="B6" t="s">
        <v>13</v>
      </c>
      <c r="C6">
        <v>148.69999999999999</v>
      </c>
      <c r="D6">
        <v>30.9</v>
      </c>
      <c r="E6">
        <v>3697.5</v>
      </c>
      <c r="F6">
        <v>147.19999999999999</v>
      </c>
      <c r="G6" t="s">
        <v>8</v>
      </c>
      <c r="H6" t="s">
        <v>165</v>
      </c>
    </row>
    <row r="7" spans="1:8" x14ac:dyDescent="0.3">
      <c r="A7">
        <v>6</v>
      </c>
      <c r="B7" t="s">
        <v>14</v>
      </c>
      <c r="C7">
        <v>329.8</v>
      </c>
      <c r="D7">
        <v>88.2</v>
      </c>
      <c r="E7">
        <v>398.3</v>
      </c>
      <c r="F7">
        <v>1684.8</v>
      </c>
      <c r="G7" t="s">
        <v>15</v>
      </c>
      <c r="H7" t="s">
        <v>164</v>
      </c>
    </row>
    <row r="8" spans="1:8" x14ac:dyDescent="0.3">
      <c r="A8">
        <v>7</v>
      </c>
      <c r="B8" t="s">
        <v>16</v>
      </c>
      <c r="C8">
        <v>155</v>
      </c>
      <c r="D8">
        <v>18.8</v>
      </c>
      <c r="E8">
        <v>1218.5999999999999</v>
      </c>
      <c r="F8">
        <v>187.2</v>
      </c>
      <c r="G8" t="s">
        <v>8</v>
      </c>
      <c r="H8" t="s">
        <v>165</v>
      </c>
    </row>
    <row r="9" spans="1:8" x14ac:dyDescent="0.3">
      <c r="A9">
        <v>8</v>
      </c>
      <c r="B9" t="s">
        <v>17</v>
      </c>
      <c r="C9">
        <v>112.1</v>
      </c>
      <c r="D9">
        <v>24.1</v>
      </c>
      <c r="E9">
        <v>2620</v>
      </c>
      <c r="F9">
        <v>208.6</v>
      </c>
      <c r="G9" t="s">
        <v>11</v>
      </c>
      <c r="H9" t="s">
        <v>165</v>
      </c>
    </row>
    <row r="10" spans="1:8" x14ac:dyDescent="0.3">
      <c r="A10">
        <v>9</v>
      </c>
      <c r="B10" t="s">
        <v>18</v>
      </c>
      <c r="C10">
        <v>267.7</v>
      </c>
      <c r="D10">
        <v>57.2</v>
      </c>
      <c r="E10">
        <v>320.39999999999998</v>
      </c>
      <c r="F10">
        <v>1285.5</v>
      </c>
      <c r="G10" t="s">
        <v>11</v>
      </c>
      <c r="H10" t="s">
        <v>164</v>
      </c>
    </row>
    <row r="11" spans="1:8" x14ac:dyDescent="0.3">
      <c r="A11">
        <v>10</v>
      </c>
      <c r="B11" t="s">
        <v>19</v>
      </c>
      <c r="C11">
        <v>135.4</v>
      </c>
      <c r="D11">
        <v>27.2</v>
      </c>
      <c r="E11">
        <v>3387</v>
      </c>
      <c r="F11">
        <v>112.8</v>
      </c>
      <c r="G11" t="s">
        <v>8</v>
      </c>
      <c r="H11" t="s">
        <v>164</v>
      </c>
    </row>
    <row r="12" spans="1:8" x14ac:dyDescent="0.3">
      <c r="A12">
        <v>11</v>
      </c>
      <c r="B12" t="s">
        <v>20</v>
      </c>
      <c r="C12">
        <v>179.2</v>
      </c>
      <c r="D12">
        <v>14.4</v>
      </c>
      <c r="E12">
        <v>545.4</v>
      </c>
      <c r="F12">
        <v>218.6</v>
      </c>
      <c r="G12" t="s">
        <v>11</v>
      </c>
      <c r="H12" t="s">
        <v>164</v>
      </c>
    </row>
    <row r="13" spans="1:8" x14ac:dyDescent="0.3">
      <c r="A13">
        <v>12</v>
      </c>
      <c r="B13" t="s">
        <v>21</v>
      </c>
      <c r="C13">
        <v>280.5</v>
      </c>
      <c r="D13">
        <v>22.7</v>
      </c>
      <c r="E13">
        <v>495.1</v>
      </c>
      <c r="F13">
        <v>173.3</v>
      </c>
      <c r="G13" t="s">
        <v>22</v>
      </c>
      <c r="H13" t="s">
        <v>164</v>
      </c>
    </row>
    <row r="14" spans="1:8" x14ac:dyDescent="0.3">
      <c r="A14">
        <v>13</v>
      </c>
      <c r="B14" t="s">
        <v>23</v>
      </c>
      <c r="C14">
        <v>166.3</v>
      </c>
      <c r="D14">
        <v>34.5</v>
      </c>
      <c r="E14">
        <v>273.39999999999998</v>
      </c>
      <c r="F14">
        <v>919.3</v>
      </c>
      <c r="G14" t="s">
        <v>11</v>
      </c>
      <c r="H14" t="s">
        <v>164</v>
      </c>
    </row>
    <row r="15" spans="1:8" x14ac:dyDescent="0.3">
      <c r="A15">
        <v>14</v>
      </c>
      <c r="B15" t="s">
        <v>24</v>
      </c>
      <c r="C15">
        <v>256</v>
      </c>
      <c r="D15">
        <v>14.3</v>
      </c>
      <c r="E15">
        <v>362.6</v>
      </c>
      <c r="F15">
        <v>196.6</v>
      </c>
      <c r="G15" t="s">
        <v>11</v>
      </c>
      <c r="H15" t="s">
        <v>164</v>
      </c>
    </row>
    <row r="16" spans="1:8" x14ac:dyDescent="0.3">
      <c r="A16">
        <v>15</v>
      </c>
      <c r="B16" t="s">
        <v>25</v>
      </c>
      <c r="C16">
        <v>138.6</v>
      </c>
      <c r="D16">
        <v>46.3</v>
      </c>
      <c r="E16">
        <v>285.39999999999998</v>
      </c>
      <c r="F16">
        <v>1359</v>
      </c>
      <c r="G16" t="s">
        <v>11</v>
      </c>
      <c r="H16" t="s">
        <v>164</v>
      </c>
    </row>
    <row r="17" spans="1:8" x14ac:dyDescent="0.3">
      <c r="A17">
        <v>16</v>
      </c>
      <c r="B17" t="s">
        <v>26</v>
      </c>
      <c r="C17">
        <v>197.6</v>
      </c>
      <c r="D17">
        <v>18.399999999999999</v>
      </c>
      <c r="E17">
        <v>304.89999999999998</v>
      </c>
      <c r="F17">
        <v>278.7</v>
      </c>
      <c r="G17" t="s">
        <v>27</v>
      </c>
      <c r="H17" t="s">
        <v>165</v>
      </c>
    </row>
    <row r="18" spans="1:8" x14ac:dyDescent="0.3">
      <c r="A18">
        <v>17</v>
      </c>
      <c r="B18" t="s">
        <v>28</v>
      </c>
      <c r="C18">
        <v>98.9</v>
      </c>
      <c r="D18">
        <v>14.3</v>
      </c>
      <c r="E18">
        <v>1981.3</v>
      </c>
      <c r="F18">
        <v>118.8</v>
      </c>
      <c r="G18" t="s">
        <v>11</v>
      </c>
      <c r="H18" t="s">
        <v>165</v>
      </c>
    </row>
    <row r="19" spans="1:8" x14ac:dyDescent="0.3">
      <c r="A19">
        <v>18</v>
      </c>
      <c r="B19" t="s">
        <v>29</v>
      </c>
      <c r="C19">
        <v>104.4</v>
      </c>
      <c r="D19">
        <v>17.100000000000001</v>
      </c>
      <c r="E19">
        <v>2219.8000000000002</v>
      </c>
      <c r="F19">
        <v>101.1</v>
      </c>
      <c r="G19" t="s">
        <v>11</v>
      </c>
      <c r="H19" t="s">
        <v>165</v>
      </c>
    </row>
    <row r="20" spans="1:8" x14ac:dyDescent="0.3">
      <c r="A20">
        <v>19</v>
      </c>
      <c r="B20" t="s">
        <v>30</v>
      </c>
      <c r="C20">
        <v>524</v>
      </c>
      <c r="D20">
        <v>14.9</v>
      </c>
      <c r="E20">
        <v>236.5</v>
      </c>
      <c r="F20">
        <v>344.4</v>
      </c>
      <c r="G20" t="s">
        <v>11</v>
      </c>
      <c r="H20" t="s">
        <v>164</v>
      </c>
    </row>
    <row r="21" spans="1:8" x14ac:dyDescent="0.3">
      <c r="A21">
        <v>20</v>
      </c>
      <c r="B21" t="s">
        <v>31</v>
      </c>
      <c r="C21">
        <v>131.4</v>
      </c>
      <c r="D21">
        <v>18.399999999999999</v>
      </c>
      <c r="E21">
        <v>294.5</v>
      </c>
      <c r="F21">
        <v>237.7</v>
      </c>
      <c r="G21" t="s">
        <v>11</v>
      </c>
      <c r="H21" t="s">
        <v>165</v>
      </c>
    </row>
    <row r="22" spans="1:8" x14ac:dyDescent="0.3">
      <c r="A22">
        <v>21</v>
      </c>
      <c r="B22" t="s">
        <v>32</v>
      </c>
      <c r="C22">
        <v>311.60000000000002</v>
      </c>
      <c r="D22">
        <v>9.9</v>
      </c>
      <c r="E22">
        <v>394</v>
      </c>
      <c r="F22">
        <v>126.5</v>
      </c>
      <c r="G22" t="s">
        <v>33</v>
      </c>
      <c r="H22" t="s">
        <v>165</v>
      </c>
    </row>
    <row r="23" spans="1:8" x14ac:dyDescent="0.3">
      <c r="A23">
        <v>22</v>
      </c>
      <c r="B23" t="s">
        <v>34</v>
      </c>
      <c r="C23">
        <v>296.3</v>
      </c>
      <c r="D23">
        <v>10.6</v>
      </c>
      <c r="E23">
        <v>221.2</v>
      </c>
      <c r="F23">
        <v>1233.4000000000001</v>
      </c>
      <c r="G23" t="s">
        <v>11</v>
      </c>
      <c r="H23" t="s">
        <v>164</v>
      </c>
    </row>
    <row r="24" spans="1:8" x14ac:dyDescent="0.3">
      <c r="A24">
        <v>23</v>
      </c>
      <c r="B24" t="s">
        <v>35</v>
      </c>
      <c r="C24">
        <v>275.2</v>
      </c>
      <c r="D24">
        <v>12</v>
      </c>
      <c r="E24">
        <v>538.9</v>
      </c>
      <c r="F24">
        <v>70.400000000000006</v>
      </c>
      <c r="G24" t="s">
        <v>36</v>
      </c>
      <c r="H24" t="s">
        <v>165</v>
      </c>
    </row>
    <row r="25" spans="1:8" x14ac:dyDescent="0.3">
      <c r="A25">
        <v>24</v>
      </c>
      <c r="B25" t="s">
        <v>37</v>
      </c>
      <c r="C25">
        <v>246.3</v>
      </c>
      <c r="D25">
        <v>13.8</v>
      </c>
      <c r="E25">
        <v>189.1</v>
      </c>
      <c r="F25">
        <v>277.10000000000002</v>
      </c>
      <c r="G25" t="s">
        <v>11</v>
      </c>
      <c r="H25" t="s">
        <v>164</v>
      </c>
    </row>
    <row r="26" spans="1:8" x14ac:dyDescent="0.3">
      <c r="A26">
        <v>25</v>
      </c>
      <c r="B26" t="s">
        <v>38</v>
      </c>
      <c r="C26">
        <v>122.4</v>
      </c>
      <c r="D26">
        <v>8.9</v>
      </c>
      <c r="E26">
        <v>1183.5</v>
      </c>
      <c r="F26">
        <v>77.099999999999994</v>
      </c>
      <c r="G26" t="s">
        <v>36</v>
      </c>
      <c r="H26" t="s">
        <v>165</v>
      </c>
    </row>
    <row r="27" spans="1:8" x14ac:dyDescent="0.3">
      <c r="A27">
        <v>26</v>
      </c>
      <c r="B27" t="s">
        <v>39</v>
      </c>
      <c r="C27">
        <v>58.4</v>
      </c>
      <c r="D27">
        <v>13.7</v>
      </c>
      <c r="E27">
        <v>1094.9000000000001</v>
      </c>
      <c r="F27">
        <v>120.9</v>
      </c>
      <c r="G27" t="s">
        <v>8</v>
      </c>
      <c r="H27" t="s">
        <v>165</v>
      </c>
    </row>
    <row r="28" spans="1:8" x14ac:dyDescent="0.3">
      <c r="A28">
        <v>27</v>
      </c>
      <c r="B28" t="s">
        <v>40</v>
      </c>
      <c r="C28">
        <v>108.7</v>
      </c>
      <c r="D28">
        <v>11.7</v>
      </c>
      <c r="E28">
        <v>262.39999999999998</v>
      </c>
      <c r="F28">
        <v>171.7</v>
      </c>
      <c r="G28" t="s">
        <v>11</v>
      </c>
      <c r="H28" t="s">
        <v>165</v>
      </c>
    </row>
    <row r="29" spans="1:8" x14ac:dyDescent="0.3">
      <c r="A29">
        <v>28</v>
      </c>
      <c r="B29" t="s">
        <v>41</v>
      </c>
      <c r="C29">
        <v>108.1</v>
      </c>
      <c r="D29">
        <v>15.5</v>
      </c>
      <c r="E29">
        <v>233.9</v>
      </c>
      <c r="F29">
        <v>164.9</v>
      </c>
      <c r="G29" t="s">
        <v>42</v>
      </c>
      <c r="H29" t="s">
        <v>164</v>
      </c>
    </row>
    <row r="30" spans="1:8" x14ac:dyDescent="0.3">
      <c r="A30">
        <v>29</v>
      </c>
      <c r="B30" t="s">
        <v>43</v>
      </c>
      <c r="C30">
        <v>176.2</v>
      </c>
      <c r="D30">
        <v>11.3</v>
      </c>
      <c r="E30">
        <v>273.3</v>
      </c>
      <c r="F30">
        <v>93.1</v>
      </c>
      <c r="G30" t="s">
        <v>44</v>
      </c>
      <c r="H30" t="s">
        <v>164</v>
      </c>
    </row>
    <row r="31" spans="1:8" x14ac:dyDescent="0.3">
      <c r="A31">
        <v>30</v>
      </c>
      <c r="B31" t="s">
        <v>45</v>
      </c>
      <c r="C31">
        <v>64.400000000000006</v>
      </c>
      <c r="D31">
        <v>9</v>
      </c>
      <c r="E31">
        <v>1522.4</v>
      </c>
      <c r="F31">
        <v>92</v>
      </c>
      <c r="G31" t="s">
        <v>8</v>
      </c>
      <c r="H31" t="s">
        <v>165</v>
      </c>
    </row>
    <row r="32" spans="1:8" x14ac:dyDescent="0.3">
      <c r="A32">
        <v>31</v>
      </c>
      <c r="B32" t="s">
        <v>46</v>
      </c>
      <c r="C32">
        <v>70.599999999999994</v>
      </c>
      <c r="D32">
        <v>24.7</v>
      </c>
      <c r="E32">
        <v>189.4</v>
      </c>
      <c r="F32">
        <v>545.4</v>
      </c>
      <c r="G32" t="s">
        <v>8</v>
      </c>
      <c r="H32" t="s">
        <v>165</v>
      </c>
    </row>
    <row r="33" spans="1:8" x14ac:dyDescent="0.3">
      <c r="A33">
        <v>32</v>
      </c>
      <c r="B33" t="s">
        <v>47</v>
      </c>
      <c r="C33">
        <v>122.6</v>
      </c>
      <c r="D33">
        <v>22.7</v>
      </c>
      <c r="E33">
        <v>331.7</v>
      </c>
      <c r="F33">
        <v>60.8</v>
      </c>
      <c r="G33" t="s">
        <v>48</v>
      </c>
      <c r="H33" t="s">
        <v>164</v>
      </c>
    </row>
    <row r="34" spans="1:8" x14ac:dyDescent="0.3">
      <c r="A34">
        <v>33</v>
      </c>
      <c r="B34" t="s">
        <v>49</v>
      </c>
      <c r="C34">
        <v>364.1</v>
      </c>
      <c r="D34">
        <v>6.6</v>
      </c>
      <c r="E34">
        <v>392.3</v>
      </c>
      <c r="F34">
        <v>65.900000000000006</v>
      </c>
      <c r="G34" t="s">
        <v>8</v>
      </c>
      <c r="H34" t="s">
        <v>164</v>
      </c>
    </row>
    <row r="35" spans="1:8" x14ac:dyDescent="0.3">
      <c r="A35">
        <v>34</v>
      </c>
      <c r="B35" t="s">
        <v>50</v>
      </c>
      <c r="C35">
        <v>82.8</v>
      </c>
      <c r="D35">
        <v>17.2</v>
      </c>
      <c r="E35">
        <v>155</v>
      </c>
      <c r="F35">
        <v>395.3</v>
      </c>
      <c r="G35" t="s">
        <v>11</v>
      </c>
      <c r="H35" t="s">
        <v>164</v>
      </c>
    </row>
    <row r="36" spans="1:8" x14ac:dyDescent="0.3">
      <c r="A36">
        <v>35</v>
      </c>
      <c r="B36" t="s">
        <v>51</v>
      </c>
      <c r="C36">
        <v>50.9</v>
      </c>
      <c r="D36">
        <v>10</v>
      </c>
      <c r="E36">
        <v>1116.3</v>
      </c>
      <c r="F36">
        <v>87.7</v>
      </c>
      <c r="G36" t="s">
        <v>52</v>
      </c>
      <c r="H36" t="s">
        <v>164</v>
      </c>
    </row>
    <row r="37" spans="1:8" x14ac:dyDescent="0.3">
      <c r="A37">
        <v>36</v>
      </c>
      <c r="B37" t="s">
        <v>53</v>
      </c>
      <c r="C37">
        <v>74.8</v>
      </c>
      <c r="D37">
        <v>10.4</v>
      </c>
      <c r="E37">
        <v>200.9</v>
      </c>
      <c r="F37">
        <v>195.3</v>
      </c>
      <c r="G37" t="s">
        <v>11</v>
      </c>
      <c r="H37" t="s">
        <v>165</v>
      </c>
    </row>
    <row r="38" spans="1:8" x14ac:dyDescent="0.3">
      <c r="A38">
        <v>37</v>
      </c>
      <c r="B38" t="s">
        <v>54</v>
      </c>
      <c r="C38">
        <v>103.7</v>
      </c>
      <c r="D38">
        <v>8.5</v>
      </c>
      <c r="E38">
        <v>536.20000000000005</v>
      </c>
      <c r="F38">
        <v>60.3</v>
      </c>
      <c r="G38" t="s">
        <v>8</v>
      </c>
      <c r="H38" t="s">
        <v>165</v>
      </c>
    </row>
    <row r="39" spans="1:8" x14ac:dyDescent="0.3">
      <c r="A39">
        <v>38</v>
      </c>
      <c r="B39" t="s">
        <v>55</v>
      </c>
      <c r="C39">
        <v>75.7</v>
      </c>
      <c r="D39">
        <v>22.7</v>
      </c>
      <c r="E39">
        <v>147.69999999999999</v>
      </c>
      <c r="F39">
        <v>254</v>
      </c>
      <c r="G39" t="s">
        <v>11</v>
      </c>
      <c r="H39" t="s">
        <v>165</v>
      </c>
    </row>
    <row r="40" spans="1:8" x14ac:dyDescent="0.3">
      <c r="A40">
        <v>39</v>
      </c>
      <c r="B40" t="s">
        <v>56</v>
      </c>
      <c r="C40">
        <v>73.400000000000006</v>
      </c>
      <c r="D40">
        <v>21</v>
      </c>
      <c r="E40">
        <v>138.4</v>
      </c>
      <c r="F40">
        <v>583.70000000000005</v>
      </c>
      <c r="G40" t="s">
        <v>11</v>
      </c>
      <c r="H40" t="s">
        <v>164</v>
      </c>
    </row>
    <row r="41" spans="1:8" x14ac:dyDescent="0.3">
      <c r="A41">
        <v>40</v>
      </c>
      <c r="B41" t="s">
        <v>57</v>
      </c>
      <c r="C41">
        <v>256.8</v>
      </c>
      <c r="D41">
        <v>6.6</v>
      </c>
      <c r="E41">
        <v>224.3</v>
      </c>
      <c r="F41">
        <v>80.400000000000006</v>
      </c>
      <c r="G41" t="s">
        <v>11</v>
      </c>
      <c r="H41" t="s">
        <v>164</v>
      </c>
    </row>
    <row r="42" spans="1:8" x14ac:dyDescent="0.3">
      <c r="A42">
        <v>41</v>
      </c>
      <c r="B42" t="s">
        <v>58</v>
      </c>
      <c r="C42">
        <v>93.1</v>
      </c>
      <c r="D42">
        <v>12.7</v>
      </c>
      <c r="E42">
        <v>132.1</v>
      </c>
      <c r="F42">
        <v>304.10000000000002</v>
      </c>
      <c r="G42" t="s">
        <v>59</v>
      </c>
      <c r="H42" t="s">
        <v>164</v>
      </c>
    </row>
    <row r="43" spans="1:8" x14ac:dyDescent="0.3">
      <c r="A43">
        <v>42</v>
      </c>
      <c r="B43" t="s">
        <v>60</v>
      </c>
      <c r="C43">
        <v>128</v>
      </c>
      <c r="D43">
        <v>8.6999999999999993</v>
      </c>
      <c r="E43">
        <v>2429.9</v>
      </c>
      <c r="F43">
        <v>39.200000000000003</v>
      </c>
      <c r="G43" t="s">
        <v>44</v>
      </c>
      <c r="H43" t="s">
        <v>165</v>
      </c>
    </row>
    <row r="44" spans="1:8" x14ac:dyDescent="0.3">
      <c r="A44">
        <v>43</v>
      </c>
      <c r="B44" t="s">
        <v>61</v>
      </c>
      <c r="C44">
        <v>109.6</v>
      </c>
      <c r="D44">
        <v>7.9</v>
      </c>
      <c r="E44">
        <v>211.1</v>
      </c>
      <c r="F44">
        <v>83</v>
      </c>
      <c r="G44" t="s">
        <v>22</v>
      </c>
      <c r="H44" t="s">
        <v>164</v>
      </c>
    </row>
    <row r="45" spans="1:8" x14ac:dyDescent="0.3">
      <c r="A45">
        <v>44</v>
      </c>
      <c r="B45" t="s">
        <v>62</v>
      </c>
      <c r="C45">
        <v>67.2</v>
      </c>
      <c r="D45">
        <v>3.8</v>
      </c>
      <c r="E45">
        <v>2917.8</v>
      </c>
      <c r="F45">
        <v>105.3</v>
      </c>
      <c r="G45" t="s">
        <v>63</v>
      </c>
      <c r="H45" t="s">
        <v>164</v>
      </c>
    </row>
    <row r="46" spans="1:8" x14ac:dyDescent="0.3">
      <c r="A46">
        <v>45</v>
      </c>
      <c r="B46" t="s">
        <v>64</v>
      </c>
      <c r="C46">
        <v>66.599999999999994</v>
      </c>
      <c r="D46">
        <v>11.2</v>
      </c>
      <c r="E46">
        <v>1422.1</v>
      </c>
      <c r="F46">
        <v>47.1</v>
      </c>
      <c r="G46" t="s">
        <v>8</v>
      </c>
      <c r="H46" t="s">
        <v>164</v>
      </c>
    </row>
    <row r="47" spans="1:8" x14ac:dyDescent="0.3">
      <c r="A47">
        <v>46</v>
      </c>
      <c r="B47" t="s">
        <v>65</v>
      </c>
      <c r="C47">
        <v>44.8</v>
      </c>
      <c r="D47">
        <v>9.3000000000000007</v>
      </c>
      <c r="E47">
        <v>1102</v>
      </c>
      <c r="F47">
        <v>75.8</v>
      </c>
      <c r="G47" t="s">
        <v>52</v>
      </c>
      <c r="H47" t="s">
        <v>164</v>
      </c>
    </row>
    <row r="48" spans="1:8" x14ac:dyDescent="0.3">
      <c r="A48">
        <v>47</v>
      </c>
      <c r="B48" t="s">
        <v>66</v>
      </c>
      <c r="C48">
        <v>53.9</v>
      </c>
      <c r="D48">
        <v>7.4</v>
      </c>
      <c r="E48">
        <v>1090</v>
      </c>
      <c r="F48">
        <v>63.4</v>
      </c>
      <c r="G48" t="s">
        <v>11</v>
      </c>
      <c r="H48" t="s">
        <v>165</v>
      </c>
    </row>
    <row r="49" spans="1:8" x14ac:dyDescent="0.3">
      <c r="A49">
        <v>48</v>
      </c>
      <c r="B49" t="s">
        <v>67</v>
      </c>
      <c r="C49">
        <v>53</v>
      </c>
      <c r="D49">
        <v>8.3000000000000007</v>
      </c>
      <c r="E49">
        <v>896.8</v>
      </c>
      <c r="F49">
        <v>62.1</v>
      </c>
      <c r="G49" t="s">
        <v>11</v>
      </c>
      <c r="H49" t="s">
        <v>164</v>
      </c>
    </row>
    <row r="50" spans="1:8" x14ac:dyDescent="0.3">
      <c r="A50">
        <v>49</v>
      </c>
      <c r="B50" t="s">
        <v>68</v>
      </c>
      <c r="C50">
        <v>50.7</v>
      </c>
      <c r="D50">
        <v>15.8</v>
      </c>
      <c r="E50">
        <v>167.5</v>
      </c>
      <c r="F50">
        <v>212.8</v>
      </c>
      <c r="G50" t="s">
        <v>11</v>
      </c>
      <c r="H50" t="s">
        <v>164</v>
      </c>
    </row>
    <row r="51" spans="1:8" x14ac:dyDescent="0.3">
      <c r="A51">
        <v>50</v>
      </c>
      <c r="B51" t="s">
        <v>69</v>
      </c>
      <c r="C51">
        <v>54.6</v>
      </c>
      <c r="D51">
        <v>13.5</v>
      </c>
      <c r="E51">
        <v>137</v>
      </c>
      <c r="F51">
        <v>509.7</v>
      </c>
      <c r="G51" t="s">
        <v>8</v>
      </c>
      <c r="H51" t="s">
        <v>164</v>
      </c>
    </row>
    <row r="52" spans="1:8" x14ac:dyDescent="0.3">
      <c r="A52">
        <v>51</v>
      </c>
      <c r="B52" t="s">
        <v>70</v>
      </c>
      <c r="C52">
        <v>76.5</v>
      </c>
      <c r="D52">
        <v>9</v>
      </c>
      <c r="E52">
        <v>153.4</v>
      </c>
      <c r="F52">
        <v>111.5</v>
      </c>
      <c r="G52" t="s">
        <v>11</v>
      </c>
      <c r="H52" t="s">
        <v>164</v>
      </c>
    </row>
    <row r="53" spans="1:8" x14ac:dyDescent="0.3">
      <c r="A53">
        <v>52</v>
      </c>
      <c r="B53" t="s">
        <v>71</v>
      </c>
      <c r="C53">
        <v>60.1</v>
      </c>
      <c r="D53">
        <v>5.4</v>
      </c>
      <c r="E53">
        <v>2893</v>
      </c>
      <c r="F53">
        <v>51.8</v>
      </c>
      <c r="G53" t="s">
        <v>22</v>
      </c>
      <c r="H53" t="s">
        <v>164</v>
      </c>
    </row>
    <row r="54" spans="1:8" x14ac:dyDescent="0.3">
      <c r="A54">
        <v>53</v>
      </c>
      <c r="B54" t="s">
        <v>72</v>
      </c>
      <c r="C54">
        <v>99.9</v>
      </c>
      <c r="D54">
        <v>6.3</v>
      </c>
      <c r="E54">
        <v>262</v>
      </c>
      <c r="F54">
        <v>59.5</v>
      </c>
      <c r="G54" t="s">
        <v>11</v>
      </c>
      <c r="H54" t="s">
        <v>165</v>
      </c>
    </row>
    <row r="55" spans="1:8" x14ac:dyDescent="0.3">
      <c r="A55">
        <v>54</v>
      </c>
      <c r="B55" t="s">
        <v>73</v>
      </c>
      <c r="C55">
        <v>126.9</v>
      </c>
      <c r="D55">
        <v>10.9</v>
      </c>
      <c r="E55">
        <v>208.5</v>
      </c>
      <c r="F55">
        <v>48.1</v>
      </c>
      <c r="G55" t="s">
        <v>48</v>
      </c>
      <c r="H55" t="s">
        <v>165</v>
      </c>
    </row>
    <row r="56" spans="1:8" x14ac:dyDescent="0.3">
      <c r="A56">
        <v>55</v>
      </c>
      <c r="B56" t="s">
        <v>74</v>
      </c>
      <c r="C56">
        <v>89.2</v>
      </c>
      <c r="D56">
        <v>7.3</v>
      </c>
      <c r="E56">
        <v>1709.2</v>
      </c>
      <c r="F56">
        <v>37.1</v>
      </c>
      <c r="G56" t="s">
        <v>75</v>
      </c>
      <c r="H56" t="s">
        <v>165</v>
      </c>
    </row>
    <row r="57" spans="1:8" x14ac:dyDescent="0.3">
      <c r="A57">
        <v>56</v>
      </c>
      <c r="B57" t="s">
        <v>76</v>
      </c>
      <c r="C57">
        <v>52.3</v>
      </c>
      <c r="D57">
        <v>9.1</v>
      </c>
      <c r="E57">
        <v>238.3</v>
      </c>
      <c r="F57">
        <v>89.9</v>
      </c>
      <c r="G57" t="s">
        <v>77</v>
      </c>
      <c r="H57" t="s">
        <v>165</v>
      </c>
    </row>
    <row r="58" spans="1:8" x14ac:dyDescent="0.3">
      <c r="A58">
        <v>57</v>
      </c>
      <c r="B58" t="s">
        <v>78</v>
      </c>
      <c r="C58">
        <v>50.2</v>
      </c>
      <c r="D58">
        <v>9.1999999999999993</v>
      </c>
      <c r="E58">
        <v>1045</v>
      </c>
      <c r="F58">
        <v>49</v>
      </c>
      <c r="G58" t="s">
        <v>8</v>
      </c>
      <c r="H58" t="s">
        <v>164</v>
      </c>
    </row>
    <row r="59" spans="1:8" x14ac:dyDescent="0.3">
      <c r="A59">
        <v>58</v>
      </c>
      <c r="B59" t="s">
        <v>79</v>
      </c>
      <c r="C59">
        <v>84.8</v>
      </c>
      <c r="D59">
        <v>6.2</v>
      </c>
      <c r="E59">
        <v>147.19999999999999</v>
      </c>
      <c r="F59">
        <v>123.8</v>
      </c>
      <c r="G59" t="s">
        <v>80</v>
      </c>
      <c r="H59" t="s">
        <v>165</v>
      </c>
    </row>
    <row r="60" spans="1:8" x14ac:dyDescent="0.3">
      <c r="A60">
        <v>59</v>
      </c>
      <c r="B60" t="s">
        <v>81</v>
      </c>
      <c r="C60">
        <v>79.2</v>
      </c>
      <c r="D60">
        <v>6</v>
      </c>
      <c r="E60">
        <v>208.3</v>
      </c>
      <c r="F60">
        <v>78.7</v>
      </c>
      <c r="G60" t="s">
        <v>22</v>
      </c>
      <c r="H60" t="s">
        <v>165</v>
      </c>
    </row>
    <row r="61" spans="1:8" x14ac:dyDescent="0.3">
      <c r="A61">
        <v>60</v>
      </c>
      <c r="B61" t="s">
        <v>82</v>
      </c>
      <c r="C61">
        <v>369.2</v>
      </c>
      <c r="D61">
        <v>3.3</v>
      </c>
      <c r="E61">
        <v>254.8</v>
      </c>
      <c r="F61">
        <v>76.599999999999994</v>
      </c>
      <c r="G61" t="s">
        <v>8</v>
      </c>
      <c r="H61" t="s">
        <v>165</v>
      </c>
    </row>
    <row r="62" spans="1:8" x14ac:dyDescent="0.3">
      <c r="A62">
        <v>61</v>
      </c>
      <c r="B62" t="s">
        <v>83</v>
      </c>
      <c r="C62">
        <v>140.1</v>
      </c>
      <c r="D62">
        <v>2.9</v>
      </c>
      <c r="E62">
        <v>237.4</v>
      </c>
      <c r="F62">
        <v>171.8</v>
      </c>
      <c r="G62" t="s">
        <v>11</v>
      </c>
      <c r="H62" t="s">
        <v>165</v>
      </c>
    </row>
    <row r="63" spans="1:8" x14ac:dyDescent="0.3">
      <c r="A63">
        <v>62</v>
      </c>
      <c r="B63" t="s">
        <v>84</v>
      </c>
      <c r="C63">
        <v>97.4</v>
      </c>
      <c r="D63">
        <v>5.9</v>
      </c>
      <c r="E63">
        <v>171</v>
      </c>
      <c r="F63">
        <v>75.400000000000006</v>
      </c>
      <c r="G63" t="s">
        <v>36</v>
      </c>
      <c r="H63" t="s">
        <v>165</v>
      </c>
    </row>
    <row r="64" spans="1:8" x14ac:dyDescent="0.3">
      <c r="A64">
        <v>63</v>
      </c>
      <c r="B64" t="s">
        <v>85</v>
      </c>
      <c r="C64">
        <v>154.5</v>
      </c>
      <c r="D64">
        <v>4.9000000000000004</v>
      </c>
      <c r="E64">
        <v>157</v>
      </c>
      <c r="F64">
        <v>72.8</v>
      </c>
      <c r="G64" t="s">
        <v>11</v>
      </c>
      <c r="H64" t="s">
        <v>165</v>
      </c>
    </row>
    <row r="65" spans="1:8" x14ac:dyDescent="0.3">
      <c r="A65">
        <v>64</v>
      </c>
      <c r="B65" t="s">
        <v>86</v>
      </c>
      <c r="C65">
        <v>150</v>
      </c>
      <c r="D65">
        <v>4</v>
      </c>
      <c r="E65">
        <v>850.8</v>
      </c>
      <c r="F65">
        <v>42.3</v>
      </c>
      <c r="G65" t="s">
        <v>44</v>
      </c>
      <c r="H65" t="s">
        <v>165</v>
      </c>
    </row>
    <row r="66" spans="1:8" x14ac:dyDescent="0.3">
      <c r="A66">
        <v>65</v>
      </c>
      <c r="B66" t="s">
        <v>87</v>
      </c>
      <c r="C66">
        <v>50</v>
      </c>
      <c r="D66">
        <v>8.6</v>
      </c>
      <c r="E66">
        <v>1029.3</v>
      </c>
      <c r="F66">
        <v>44.2</v>
      </c>
      <c r="G66" t="s">
        <v>8</v>
      </c>
      <c r="H66" t="s">
        <v>165</v>
      </c>
    </row>
    <row r="67" spans="1:8" x14ac:dyDescent="0.3">
      <c r="A67">
        <v>66</v>
      </c>
      <c r="B67" t="s">
        <v>88</v>
      </c>
      <c r="C67">
        <v>40.9</v>
      </c>
      <c r="D67">
        <v>6.6</v>
      </c>
      <c r="E67">
        <v>280.3</v>
      </c>
      <c r="F67">
        <v>111.8</v>
      </c>
      <c r="G67" t="s">
        <v>42</v>
      </c>
      <c r="H67" t="s">
        <v>165</v>
      </c>
    </row>
    <row r="68" spans="1:8" x14ac:dyDescent="0.3">
      <c r="A68">
        <v>67</v>
      </c>
      <c r="B68" t="s">
        <v>89</v>
      </c>
      <c r="C68">
        <v>87.4</v>
      </c>
      <c r="D68">
        <v>2.9</v>
      </c>
      <c r="E68">
        <v>362.6</v>
      </c>
      <c r="F68">
        <v>89.7</v>
      </c>
      <c r="G68" t="s">
        <v>22</v>
      </c>
      <c r="H68" t="s">
        <v>165</v>
      </c>
    </row>
    <row r="69" spans="1:8" x14ac:dyDescent="0.3">
      <c r="A69">
        <v>68</v>
      </c>
      <c r="B69" t="s">
        <v>90</v>
      </c>
      <c r="C69">
        <v>48.6</v>
      </c>
      <c r="D69">
        <v>12.2</v>
      </c>
      <c r="E69">
        <v>123.1</v>
      </c>
      <c r="F69">
        <v>193</v>
      </c>
      <c r="G69" t="s">
        <v>59</v>
      </c>
      <c r="H69" t="s">
        <v>164</v>
      </c>
    </row>
    <row r="70" spans="1:8" x14ac:dyDescent="0.3">
      <c r="A70">
        <v>69</v>
      </c>
      <c r="B70" t="s">
        <v>91</v>
      </c>
      <c r="C70">
        <v>90.1</v>
      </c>
      <c r="D70">
        <v>4.3</v>
      </c>
      <c r="E70">
        <v>207.1</v>
      </c>
      <c r="F70">
        <v>69.2</v>
      </c>
      <c r="G70" t="s">
        <v>36</v>
      </c>
      <c r="H70" t="s">
        <v>165</v>
      </c>
    </row>
    <row r="71" spans="1:8" x14ac:dyDescent="0.3">
      <c r="A71">
        <v>70</v>
      </c>
      <c r="B71" t="s">
        <v>92</v>
      </c>
      <c r="C71">
        <v>78.900000000000006</v>
      </c>
      <c r="D71">
        <v>10.199999999999999</v>
      </c>
      <c r="E71">
        <v>230.2</v>
      </c>
      <c r="F71">
        <v>43.5</v>
      </c>
      <c r="G71" t="s">
        <v>93</v>
      </c>
      <c r="H71" t="s">
        <v>165</v>
      </c>
    </row>
    <row r="72" spans="1:8" x14ac:dyDescent="0.3">
      <c r="A72">
        <v>71</v>
      </c>
      <c r="B72" t="s">
        <v>94</v>
      </c>
      <c r="C72">
        <v>70.3</v>
      </c>
      <c r="D72">
        <v>5</v>
      </c>
      <c r="E72">
        <v>118.6</v>
      </c>
      <c r="F72">
        <v>291.8</v>
      </c>
      <c r="G72" t="s">
        <v>11</v>
      </c>
      <c r="H72" t="s">
        <v>164</v>
      </c>
    </row>
    <row r="73" spans="1:8" x14ac:dyDescent="0.3">
      <c r="A73">
        <v>72</v>
      </c>
      <c r="B73" t="s">
        <v>95</v>
      </c>
      <c r="C73">
        <v>112.3</v>
      </c>
      <c r="D73">
        <v>4.7</v>
      </c>
      <c r="E73">
        <v>2680.2</v>
      </c>
      <c r="F73">
        <v>32.700000000000003</v>
      </c>
      <c r="G73" t="s">
        <v>22</v>
      </c>
      <c r="H73" t="s">
        <v>165</v>
      </c>
    </row>
    <row r="74" spans="1:8" x14ac:dyDescent="0.3">
      <c r="A74">
        <v>73</v>
      </c>
      <c r="B74" t="s">
        <v>96</v>
      </c>
      <c r="C74">
        <v>60.1</v>
      </c>
      <c r="D74">
        <v>8</v>
      </c>
      <c r="E74">
        <v>108.3</v>
      </c>
      <c r="F74">
        <v>194.3</v>
      </c>
      <c r="G74" t="s">
        <v>44</v>
      </c>
      <c r="H74" t="s">
        <v>165</v>
      </c>
    </row>
    <row r="75" spans="1:8" x14ac:dyDescent="0.3">
      <c r="A75">
        <v>74</v>
      </c>
      <c r="B75" t="s">
        <v>97</v>
      </c>
      <c r="C75">
        <v>61.9</v>
      </c>
      <c r="D75">
        <v>13.6</v>
      </c>
      <c r="E75">
        <v>85.8</v>
      </c>
      <c r="F75">
        <v>297.39999999999998</v>
      </c>
      <c r="G75" t="s">
        <v>59</v>
      </c>
      <c r="H75" t="s">
        <v>164</v>
      </c>
    </row>
    <row r="76" spans="1:8" x14ac:dyDescent="0.3">
      <c r="A76">
        <v>75</v>
      </c>
      <c r="B76" t="s">
        <v>98</v>
      </c>
      <c r="C76">
        <v>116.6</v>
      </c>
      <c r="D76">
        <v>5.5</v>
      </c>
      <c r="E76">
        <v>271.3</v>
      </c>
      <c r="F76">
        <v>38.9</v>
      </c>
      <c r="G76" t="s">
        <v>36</v>
      </c>
      <c r="H76" t="s">
        <v>165</v>
      </c>
    </row>
    <row r="77" spans="1:8" x14ac:dyDescent="0.3">
      <c r="A77">
        <v>76</v>
      </c>
      <c r="B77" t="s">
        <v>99</v>
      </c>
      <c r="C77">
        <v>71.8</v>
      </c>
      <c r="D77">
        <v>4.0999999999999996</v>
      </c>
      <c r="E77">
        <v>381.9</v>
      </c>
      <c r="F77">
        <v>47.4</v>
      </c>
      <c r="G77" t="s">
        <v>59</v>
      </c>
      <c r="H77" t="s">
        <v>165</v>
      </c>
    </row>
    <row r="78" spans="1:8" x14ac:dyDescent="0.3">
      <c r="A78">
        <v>77</v>
      </c>
      <c r="B78" t="s">
        <v>100</v>
      </c>
      <c r="C78">
        <v>72.3</v>
      </c>
      <c r="D78">
        <v>6.9</v>
      </c>
      <c r="E78">
        <v>1063.9000000000001</v>
      </c>
      <c r="F78">
        <v>30.3</v>
      </c>
      <c r="G78" t="s">
        <v>42</v>
      </c>
      <c r="H78" t="s">
        <v>165</v>
      </c>
    </row>
    <row r="79" spans="1:8" x14ac:dyDescent="0.3">
      <c r="A79">
        <v>78</v>
      </c>
      <c r="B79" t="s">
        <v>101</v>
      </c>
      <c r="C79">
        <v>52</v>
      </c>
      <c r="D79">
        <v>6.9</v>
      </c>
      <c r="E79">
        <v>408.8</v>
      </c>
      <c r="F79">
        <v>41</v>
      </c>
      <c r="G79" t="s">
        <v>93</v>
      </c>
      <c r="H79" t="s">
        <v>165</v>
      </c>
    </row>
    <row r="80" spans="1:8" x14ac:dyDescent="0.3">
      <c r="A80">
        <v>79</v>
      </c>
      <c r="B80" t="s">
        <v>102</v>
      </c>
      <c r="C80">
        <v>203</v>
      </c>
      <c r="D80">
        <v>6.1</v>
      </c>
      <c r="E80">
        <v>292.3</v>
      </c>
      <c r="F80">
        <v>30.7</v>
      </c>
      <c r="G80" t="s">
        <v>8</v>
      </c>
      <c r="H80" t="s">
        <v>165</v>
      </c>
    </row>
    <row r="81" spans="1:8" x14ac:dyDescent="0.3">
      <c r="A81">
        <v>80</v>
      </c>
      <c r="B81" t="s">
        <v>103</v>
      </c>
      <c r="C81">
        <v>69</v>
      </c>
      <c r="D81">
        <v>5.9</v>
      </c>
      <c r="E81">
        <v>746.3</v>
      </c>
      <c r="F81">
        <v>32.799999999999997</v>
      </c>
      <c r="G81" t="s">
        <v>11</v>
      </c>
      <c r="H81" t="s">
        <v>165</v>
      </c>
    </row>
    <row r="82" spans="1:8" x14ac:dyDescent="0.3">
      <c r="A82">
        <v>81</v>
      </c>
      <c r="B82" t="s">
        <v>104</v>
      </c>
      <c r="C82">
        <v>48.4</v>
      </c>
      <c r="D82">
        <v>6.4</v>
      </c>
      <c r="E82">
        <v>1954.8</v>
      </c>
      <c r="F82">
        <v>36.4</v>
      </c>
      <c r="G82" t="s">
        <v>22</v>
      </c>
      <c r="H82" t="s">
        <v>165</v>
      </c>
    </row>
    <row r="83" spans="1:8" x14ac:dyDescent="0.3">
      <c r="A83">
        <v>82</v>
      </c>
      <c r="B83" t="s">
        <v>105</v>
      </c>
      <c r="C83">
        <v>51.6</v>
      </c>
      <c r="D83">
        <v>11.1</v>
      </c>
      <c r="E83">
        <v>90.4</v>
      </c>
      <c r="F83">
        <v>179.7</v>
      </c>
      <c r="G83" t="s">
        <v>11</v>
      </c>
      <c r="H83" t="s">
        <v>165</v>
      </c>
    </row>
    <row r="84" spans="1:8" x14ac:dyDescent="0.3">
      <c r="A84">
        <v>83</v>
      </c>
      <c r="B84" t="s">
        <v>106</v>
      </c>
      <c r="C84">
        <v>142.4</v>
      </c>
      <c r="D84">
        <v>4.3</v>
      </c>
      <c r="E84">
        <v>188.5</v>
      </c>
      <c r="F84">
        <v>42.6</v>
      </c>
      <c r="G84" t="s">
        <v>22</v>
      </c>
      <c r="H84" t="s">
        <v>165</v>
      </c>
    </row>
    <row r="85" spans="1:8" x14ac:dyDescent="0.3">
      <c r="A85">
        <v>84</v>
      </c>
      <c r="B85" t="s">
        <v>107</v>
      </c>
      <c r="C85">
        <v>27.3</v>
      </c>
      <c r="D85">
        <v>7</v>
      </c>
      <c r="E85">
        <v>688.8</v>
      </c>
      <c r="F85">
        <v>72.599999999999994</v>
      </c>
      <c r="G85" t="s">
        <v>108</v>
      </c>
      <c r="H85" t="s">
        <v>165</v>
      </c>
    </row>
    <row r="86" spans="1:8" x14ac:dyDescent="0.3">
      <c r="A86">
        <v>85</v>
      </c>
      <c r="B86" t="s">
        <v>109</v>
      </c>
      <c r="C86">
        <v>34.799999999999997</v>
      </c>
      <c r="D86">
        <v>6.4</v>
      </c>
      <c r="E86">
        <v>872.6</v>
      </c>
      <c r="F86">
        <v>48.7</v>
      </c>
      <c r="G86" t="s">
        <v>52</v>
      </c>
      <c r="H86" t="s">
        <v>164</v>
      </c>
    </row>
    <row r="87" spans="1:8" x14ac:dyDescent="0.3">
      <c r="A87">
        <v>86</v>
      </c>
      <c r="B87" t="s">
        <v>110</v>
      </c>
      <c r="C87">
        <v>77.099999999999994</v>
      </c>
      <c r="D87">
        <v>5.5</v>
      </c>
      <c r="E87">
        <v>139.69999999999999</v>
      </c>
      <c r="F87">
        <v>56.1</v>
      </c>
      <c r="G87" t="s">
        <v>11</v>
      </c>
      <c r="H87" t="s">
        <v>165</v>
      </c>
    </row>
    <row r="88" spans="1:8" x14ac:dyDescent="0.3">
      <c r="A88">
        <v>87</v>
      </c>
      <c r="B88" t="s">
        <v>111</v>
      </c>
      <c r="C88">
        <v>68.2</v>
      </c>
      <c r="D88">
        <v>7.2</v>
      </c>
      <c r="E88">
        <v>85.1</v>
      </c>
      <c r="F88">
        <v>183.6</v>
      </c>
      <c r="G88" t="s">
        <v>11</v>
      </c>
      <c r="H88" t="s">
        <v>164</v>
      </c>
    </row>
    <row r="89" spans="1:8" x14ac:dyDescent="0.3">
      <c r="A89">
        <v>88</v>
      </c>
      <c r="B89" t="s">
        <v>112</v>
      </c>
      <c r="C89">
        <v>46.8</v>
      </c>
      <c r="D89">
        <v>5.5</v>
      </c>
      <c r="E89">
        <v>186.1</v>
      </c>
      <c r="F89">
        <v>73.5</v>
      </c>
      <c r="G89" t="s">
        <v>11</v>
      </c>
      <c r="H89" t="s">
        <v>164</v>
      </c>
    </row>
    <row r="90" spans="1:8" x14ac:dyDescent="0.3">
      <c r="A90">
        <v>89</v>
      </c>
      <c r="B90" t="s">
        <v>113</v>
      </c>
      <c r="C90">
        <v>137.19999999999999</v>
      </c>
      <c r="D90">
        <v>6.7</v>
      </c>
      <c r="E90">
        <v>228</v>
      </c>
      <c r="F90">
        <v>31.9</v>
      </c>
      <c r="G90" t="s">
        <v>11</v>
      </c>
      <c r="H90" t="s">
        <v>165</v>
      </c>
    </row>
    <row r="91" spans="1:8" x14ac:dyDescent="0.3">
      <c r="A91">
        <v>90</v>
      </c>
      <c r="B91" t="s">
        <v>114</v>
      </c>
      <c r="C91">
        <v>48.5</v>
      </c>
      <c r="D91">
        <v>7.8</v>
      </c>
      <c r="E91">
        <v>959.2</v>
      </c>
      <c r="F91">
        <v>32.799999999999997</v>
      </c>
      <c r="G91" t="s">
        <v>8</v>
      </c>
      <c r="H91" t="s">
        <v>165</v>
      </c>
    </row>
    <row r="92" spans="1:8" x14ac:dyDescent="0.3">
      <c r="A92">
        <v>91</v>
      </c>
      <c r="B92" t="s">
        <v>115</v>
      </c>
      <c r="C92">
        <v>33</v>
      </c>
      <c r="D92">
        <v>7.3</v>
      </c>
      <c r="E92">
        <v>186.8</v>
      </c>
      <c r="F92">
        <v>88.8</v>
      </c>
      <c r="G92" t="s">
        <v>63</v>
      </c>
      <c r="H92" t="s">
        <v>165</v>
      </c>
    </row>
    <row r="93" spans="1:8" x14ac:dyDescent="0.3">
      <c r="A93">
        <v>92</v>
      </c>
      <c r="B93" t="s">
        <v>116</v>
      </c>
      <c r="C93">
        <v>47.9</v>
      </c>
      <c r="D93">
        <v>10.1</v>
      </c>
      <c r="E93">
        <v>84.4</v>
      </c>
      <c r="F93">
        <v>200.3</v>
      </c>
      <c r="G93" t="s">
        <v>11</v>
      </c>
      <c r="H93" t="s">
        <v>165</v>
      </c>
    </row>
    <row r="94" spans="1:8" x14ac:dyDescent="0.3">
      <c r="A94">
        <v>93</v>
      </c>
      <c r="B94" t="s">
        <v>117</v>
      </c>
      <c r="C94">
        <v>45.8</v>
      </c>
      <c r="D94">
        <v>9.4</v>
      </c>
      <c r="E94">
        <v>102.3</v>
      </c>
      <c r="F94">
        <v>107.1</v>
      </c>
      <c r="G94" t="s">
        <v>108</v>
      </c>
      <c r="H94" t="s">
        <v>165</v>
      </c>
    </row>
    <row r="95" spans="1:8" x14ac:dyDescent="0.3">
      <c r="A95">
        <v>94</v>
      </c>
      <c r="B95" t="s">
        <v>118</v>
      </c>
      <c r="C95">
        <v>39.799999999999997</v>
      </c>
      <c r="D95">
        <v>10.8</v>
      </c>
      <c r="E95">
        <v>96.7</v>
      </c>
      <c r="F95">
        <v>167</v>
      </c>
      <c r="G95" t="s">
        <v>11</v>
      </c>
      <c r="H95" t="s">
        <v>165</v>
      </c>
    </row>
    <row r="96" spans="1:8" x14ac:dyDescent="0.3">
      <c r="A96">
        <v>95</v>
      </c>
      <c r="B96" t="s">
        <v>119</v>
      </c>
      <c r="C96">
        <v>69.099999999999994</v>
      </c>
      <c r="D96">
        <v>2.8</v>
      </c>
      <c r="E96">
        <v>324</v>
      </c>
      <c r="F96">
        <v>51.3</v>
      </c>
      <c r="G96" t="s">
        <v>52</v>
      </c>
      <c r="H96" t="s">
        <v>165</v>
      </c>
    </row>
    <row r="97" spans="1:8" x14ac:dyDescent="0.3">
      <c r="A97">
        <v>96</v>
      </c>
      <c r="B97" t="s">
        <v>120</v>
      </c>
      <c r="C97">
        <v>37.200000000000003</v>
      </c>
      <c r="D97">
        <v>10</v>
      </c>
      <c r="E97">
        <v>94</v>
      </c>
      <c r="F97">
        <v>197.1</v>
      </c>
      <c r="G97" t="s">
        <v>11</v>
      </c>
      <c r="H97" t="s">
        <v>165</v>
      </c>
    </row>
    <row r="98" spans="1:8" x14ac:dyDescent="0.3">
      <c r="A98">
        <v>97</v>
      </c>
      <c r="B98" t="s">
        <v>121</v>
      </c>
      <c r="C98">
        <v>86.6</v>
      </c>
      <c r="D98">
        <v>2.4</v>
      </c>
      <c r="E98">
        <v>192.4</v>
      </c>
      <c r="F98">
        <v>69.400000000000006</v>
      </c>
      <c r="G98" t="s">
        <v>122</v>
      </c>
      <c r="H98" t="s">
        <v>165</v>
      </c>
    </row>
    <row r="99" spans="1:8" x14ac:dyDescent="0.3">
      <c r="A99">
        <v>98</v>
      </c>
      <c r="B99" t="s">
        <v>123</v>
      </c>
      <c r="C99">
        <v>44.7</v>
      </c>
      <c r="D99">
        <v>6.8</v>
      </c>
      <c r="E99">
        <v>104.6</v>
      </c>
      <c r="F99">
        <v>104.4</v>
      </c>
      <c r="G99" t="s">
        <v>63</v>
      </c>
      <c r="H99" t="s">
        <v>165</v>
      </c>
    </row>
    <row r="100" spans="1:8" x14ac:dyDescent="0.3">
      <c r="A100">
        <v>99</v>
      </c>
      <c r="B100" t="s">
        <v>124</v>
      </c>
      <c r="C100">
        <v>116.3</v>
      </c>
      <c r="D100">
        <v>9.9</v>
      </c>
      <c r="E100">
        <v>95.7</v>
      </c>
      <c r="F100">
        <v>41.2</v>
      </c>
      <c r="G100" t="s">
        <v>48</v>
      </c>
      <c r="H100" t="s">
        <v>165</v>
      </c>
    </row>
    <row r="101" spans="1:8" x14ac:dyDescent="0.3">
      <c r="A101">
        <v>100</v>
      </c>
      <c r="B101" t="s">
        <v>125</v>
      </c>
      <c r="C101">
        <v>53.5</v>
      </c>
      <c r="D101">
        <v>5.6</v>
      </c>
      <c r="E101">
        <v>245.3</v>
      </c>
      <c r="F101">
        <v>37.6</v>
      </c>
      <c r="G101" t="s">
        <v>8</v>
      </c>
      <c r="H101" t="s">
        <v>165</v>
      </c>
    </row>
  </sheetData>
  <sortState xmlns:xlrd2="http://schemas.microsoft.com/office/spreadsheetml/2017/richdata2" ref="A2:G10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"/>
  <sheetViews>
    <sheetView workbookViewId="0">
      <selection activeCell="A2" sqref="A2:H101"/>
    </sheetView>
  </sheetViews>
  <sheetFormatPr defaultRowHeight="14.4" x14ac:dyDescent="0.3"/>
  <cols>
    <col min="2" max="2" width="36.109375" bestFit="1" customWidth="1"/>
    <col min="6" max="6" width="11.88671875" bestFit="1" customWidth="1"/>
    <col min="7" max="7" width="14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2</v>
      </c>
    </row>
    <row r="2" spans="1:8" x14ac:dyDescent="0.3">
      <c r="A2">
        <v>1</v>
      </c>
      <c r="B2" t="s">
        <v>7</v>
      </c>
      <c r="C2">
        <v>190.5</v>
      </c>
      <c r="D2">
        <v>45.8</v>
      </c>
      <c r="E2">
        <v>4914.7</v>
      </c>
      <c r="F2">
        <v>249.5</v>
      </c>
      <c r="G2" t="s">
        <v>8</v>
      </c>
      <c r="H2" t="str">
        <f t="shared" ref="H2:H33" si="0">IF(OR(B2="Berkshire Hathaway",B2="Saudi Arabian Oil Company (Saudi Aramco)",B2="Apple",B2="Bank of China",B2="AT&amp;T",B2="Toyota Motor",B2="Alphabet",B2="ExxonMobil",B2="Microsoft",B2="Walmart",B2="Amazon",B2="UnitedHealth Group",B2="Meta Platforms",B2="China Mobile",B2="Total",B2="Postal Savings Bank Of China (PSBC)
",B2="Gazprom",B2="PetroChina",B2="Johnson &amp; Johnson",B2="RBC",B2="Facebook",B2="CVS Health",B2="Nestlé",B2="Nippon Telegraph &amp; Tel",B2="HSBC Holdings",B2="Bank of Communications",B2="TD Bank Group",B2="Morgan Stanley",B2="Pfizer",B2="Tencent Holdings",B2="IBM",B2="Mitsubishi UFJ Financial",B2="Industrial Bank",B2="Novartis",B2="Procter &amp; Gamble",B2="Roche Holding",B2="Bank of Nova Scotia",B2="PepsiCo",B2="American Express"),"Tăng","Giảm")</f>
        <v>Giảm</v>
      </c>
    </row>
    <row r="3" spans="1:8" x14ac:dyDescent="0.3">
      <c r="A3">
        <v>2</v>
      </c>
      <c r="B3" t="s">
        <v>10</v>
      </c>
      <c r="C3">
        <v>136.19999999999999</v>
      </c>
      <c r="D3">
        <v>40.4</v>
      </c>
      <c r="E3">
        <v>3689.3</v>
      </c>
      <c r="F3">
        <v>464.8</v>
      </c>
      <c r="G3" t="s">
        <v>11</v>
      </c>
      <c r="H3" t="str">
        <f t="shared" si="0"/>
        <v>Giảm</v>
      </c>
    </row>
    <row r="4" spans="1:8" x14ac:dyDescent="0.3">
      <c r="A4">
        <v>3</v>
      </c>
      <c r="B4" t="s">
        <v>12</v>
      </c>
      <c r="C4">
        <v>245.5</v>
      </c>
      <c r="D4">
        <v>42.5</v>
      </c>
      <c r="E4">
        <v>873.7</v>
      </c>
      <c r="F4">
        <v>624.4</v>
      </c>
      <c r="G4" t="s">
        <v>11</v>
      </c>
      <c r="H4" t="str">
        <f t="shared" si="0"/>
        <v>Tăng</v>
      </c>
    </row>
    <row r="5" spans="1:8" x14ac:dyDescent="0.3">
      <c r="A5">
        <v>4</v>
      </c>
      <c r="B5" t="s">
        <v>9</v>
      </c>
      <c r="C5">
        <v>173.5</v>
      </c>
      <c r="D5">
        <v>39.299999999999997</v>
      </c>
      <c r="E5">
        <v>4301.7</v>
      </c>
      <c r="F5">
        <v>210.4</v>
      </c>
      <c r="G5" t="s">
        <v>8</v>
      </c>
      <c r="H5" t="str">
        <f t="shared" si="0"/>
        <v>Giảm</v>
      </c>
    </row>
    <row r="6" spans="1:8" x14ac:dyDescent="0.3">
      <c r="A6">
        <v>5</v>
      </c>
      <c r="B6" t="s">
        <v>14</v>
      </c>
      <c r="C6">
        <v>229.7</v>
      </c>
      <c r="D6">
        <v>49.3</v>
      </c>
      <c r="E6">
        <v>510.3</v>
      </c>
      <c r="F6">
        <v>1897.2</v>
      </c>
      <c r="G6" t="s">
        <v>126</v>
      </c>
      <c r="H6" t="str">
        <f t="shared" si="0"/>
        <v>Tăng</v>
      </c>
    </row>
    <row r="7" spans="1:8" x14ac:dyDescent="0.3">
      <c r="A7">
        <v>6</v>
      </c>
      <c r="B7" t="s">
        <v>18</v>
      </c>
      <c r="C7">
        <v>294</v>
      </c>
      <c r="D7">
        <v>63.9</v>
      </c>
      <c r="E7">
        <v>354.1</v>
      </c>
      <c r="F7">
        <v>2252.3000000000002</v>
      </c>
      <c r="G7" t="s">
        <v>11</v>
      </c>
      <c r="H7" t="str">
        <f t="shared" si="0"/>
        <v>Tăng</v>
      </c>
    </row>
    <row r="8" spans="1:8" x14ac:dyDescent="0.3">
      <c r="A8">
        <v>7</v>
      </c>
      <c r="B8" t="s">
        <v>17</v>
      </c>
      <c r="C8">
        <v>98.8</v>
      </c>
      <c r="D8">
        <v>17.899999999999999</v>
      </c>
      <c r="E8">
        <v>2832.2</v>
      </c>
      <c r="F8">
        <v>336.3</v>
      </c>
      <c r="G8" t="s">
        <v>11</v>
      </c>
      <c r="H8" t="str">
        <f t="shared" si="0"/>
        <v>Giảm</v>
      </c>
    </row>
    <row r="9" spans="1:8" x14ac:dyDescent="0.3">
      <c r="A9">
        <v>8</v>
      </c>
      <c r="B9" t="s">
        <v>16</v>
      </c>
      <c r="C9">
        <v>169.1</v>
      </c>
      <c r="D9">
        <v>20.8</v>
      </c>
      <c r="E9">
        <v>1453.8</v>
      </c>
      <c r="F9">
        <v>211.2</v>
      </c>
      <c r="G9" t="s">
        <v>8</v>
      </c>
      <c r="H9" t="str">
        <f t="shared" si="0"/>
        <v>Giảm</v>
      </c>
    </row>
    <row r="10" spans="1:8" x14ac:dyDescent="0.3">
      <c r="A10">
        <v>9</v>
      </c>
      <c r="B10" t="s">
        <v>13</v>
      </c>
      <c r="C10">
        <v>153.9</v>
      </c>
      <c r="D10">
        <v>31.3</v>
      </c>
      <c r="E10">
        <v>4159.8999999999996</v>
      </c>
      <c r="F10">
        <v>140.1</v>
      </c>
      <c r="G10" t="s">
        <v>8</v>
      </c>
      <c r="H10" t="str">
        <f t="shared" si="0"/>
        <v>Giảm</v>
      </c>
    </row>
    <row r="11" spans="1:8" x14ac:dyDescent="0.3">
      <c r="A11">
        <v>10</v>
      </c>
      <c r="B11" t="s">
        <v>34</v>
      </c>
      <c r="C11">
        <v>386.1</v>
      </c>
      <c r="D11">
        <v>21.3</v>
      </c>
      <c r="E11">
        <v>321.2</v>
      </c>
      <c r="F11">
        <v>1711.8</v>
      </c>
      <c r="G11" t="s">
        <v>11</v>
      </c>
      <c r="H11" t="str">
        <f t="shared" si="0"/>
        <v>Tăng</v>
      </c>
    </row>
    <row r="12" spans="1:8" x14ac:dyDescent="0.3">
      <c r="A12">
        <v>11</v>
      </c>
      <c r="B12" t="s">
        <v>26</v>
      </c>
      <c r="C12">
        <v>200.7</v>
      </c>
      <c r="D12">
        <v>22.1</v>
      </c>
      <c r="E12">
        <v>348.2</v>
      </c>
      <c r="F12">
        <v>510.5</v>
      </c>
      <c r="G12" t="s">
        <v>27</v>
      </c>
      <c r="H12" t="str">
        <f t="shared" si="0"/>
        <v>Giảm</v>
      </c>
    </row>
    <row r="13" spans="1:8" x14ac:dyDescent="0.3">
      <c r="A13">
        <v>12</v>
      </c>
      <c r="B13" t="s">
        <v>21</v>
      </c>
      <c r="C13">
        <v>249.4</v>
      </c>
      <c r="D13">
        <v>14.3</v>
      </c>
      <c r="E13">
        <v>561.9</v>
      </c>
      <c r="F13">
        <v>219.2</v>
      </c>
      <c r="G13" t="s">
        <v>22</v>
      </c>
      <c r="H13" t="str">
        <f t="shared" si="0"/>
        <v>Tăng</v>
      </c>
    </row>
    <row r="14" spans="1:8" x14ac:dyDescent="0.3">
      <c r="A14">
        <v>13</v>
      </c>
      <c r="B14" t="s">
        <v>23</v>
      </c>
      <c r="C14">
        <v>182.4</v>
      </c>
      <c r="D14">
        <v>40.299999999999997</v>
      </c>
      <c r="E14">
        <v>319.60000000000002</v>
      </c>
      <c r="F14">
        <v>1538.9</v>
      </c>
      <c r="G14" t="s">
        <v>11</v>
      </c>
      <c r="H14" t="str">
        <f t="shared" si="0"/>
        <v>Tăng</v>
      </c>
    </row>
    <row r="15" spans="1:8" x14ac:dyDescent="0.3">
      <c r="A15">
        <v>14</v>
      </c>
      <c r="B15" t="s">
        <v>19</v>
      </c>
      <c r="C15">
        <v>134</v>
      </c>
      <c r="D15">
        <v>27.9</v>
      </c>
      <c r="E15">
        <v>3731.4</v>
      </c>
      <c r="F15">
        <v>116.7</v>
      </c>
      <c r="G15" t="s">
        <v>8</v>
      </c>
      <c r="H15" t="str">
        <f t="shared" si="0"/>
        <v>Tăng</v>
      </c>
    </row>
    <row r="16" spans="1:8" x14ac:dyDescent="0.3">
      <c r="A16">
        <v>15</v>
      </c>
      <c r="B16" t="s">
        <v>25</v>
      </c>
      <c r="C16">
        <v>153.30000000000001</v>
      </c>
      <c r="D16">
        <v>51.3</v>
      </c>
      <c r="E16">
        <v>304.10000000000002</v>
      </c>
      <c r="F16">
        <v>1966.6</v>
      </c>
      <c r="G16" t="s">
        <v>11</v>
      </c>
      <c r="H16" t="str">
        <f t="shared" si="0"/>
        <v>Tăng</v>
      </c>
    </row>
    <row r="17" spans="1:8" x14ac:dyDescent="0.3">
      <c r="A17">
        <v>16</v>
      </c>
      <c r="B17" t="s">
        <v>29</v>
      </c>
      <c r="C17">
        <v>84.4</v>
      </c>
      <c r="D17">
        <v>17.100000000000001</v>
      </c>
      <c r="E17">
        <v>2314.3000000000002</v>
      </c>
      <c r="F17">
        <v>151.19999999999999</v>
      </c>
      <c r="G17" t="s">
        <v>11</v>
      </c>
      <c r="H17" t="str">
        <f t="shared" si="0"/>
        <v>Giảm</v>
      </c>
    </row>
    <row r="18" spans="1:8" x14ac:dyDescent="0.3">
      <c r="A18">
        <v>17</v>
      </c>
      <c r="B18" t="s">
        <v>35</v>
      </c>
      <c r="C18">
        <v>254.1</v>
      </c>
      <c r="D18">
        <v>9.5</v>
      </c>
      <c r="E18">
        <v>646.4</v>
      </c>
      <c r="F18">
        <v>147.19999999999999</v>
      </c>
      <c r="G18" t="s">
        <v>36</v>
      </c>
      <c r="H18" t="str">
        <f t="shared" si="0"/>
        <v>Giảm</v>
      </c>
    </row>
    <row r="19" spans="1:8" x14ac:dyDescent="0.3">
      <c r="A19">
        <v>18</v>
      </c>
      <c r="B19" t="s">
        <v>30</v>
      </c>
      <c r="C19">
        <v>559.20000000000005</v>
      </c>
      <c r="D19">
        <v>13.5</v>
      </c>
      <c r="E19">
        <v>252.5</v>
      </c>
      <c r="F19">
        <v>396.1</v>
      </c>
      <c r="G19" t="s">
        <v>11</v>
      </c>
      <c r="H19" t="str">
        <f t="shared" si="0"/>
        <v>Tăng</v>
      </c>
    </row>
    <row r="20" spans="1:8" x14ac:dyDescent="0.3">
      <c r="A20">
        <v>19</v>
      </c>
      <c r="B20" t="s">
        <v>28</v>
      </c>
      <c r="C20">
        <v>85.9</v>
      </c>
      <c r="D20">
        <v>7.4</v>
      </c>
      <c r="E20">
        <v>1959.5</v>
      </c>
      <c r="F20">
        <v>181.5</v>
      </c>
      <c r="G20" t="s">
        <v>11</v>
      </c>
      <c r="H20" t="str">
        <f t="shared" si="0"/>
        <v>Giảm</v>
      </c>
    </row>
    <row r="21" spans="1:8" x14ac:dyDescent="0.3">
      <c r="A21">
        <v>20</v>
      </c>
      <c r="B21" t="s">
        <v>31</v>
      </c>
      <c r="C21">
        <v>128.30000000000001</v>
      </c>
      <c r="D21">
        <v>17.8</v>
      </c>
      <c r="E21">
        <v>316.5</v>
      </c>
      <c r="F21">
        <v>241.3</v>
      </c>
      <c r="G21" t="s">
        <v>11</v>
      </c>
      <c r="H21" t="str">
        <f t="shared" si="0"/>
        <v>Giảm</v>
      </c>
    </row>
    <row r="22" spans="1:8" x14ac:dyDescent="0.3">
      <c r="A22">
        <v>21</v>
      </c>
      <c r="B22" t="s">
        <v>37</v>
      </c>
      <c r="C22">
        <v>262.89999999999998</v>
      </c>
      <c r="D22">
        <v>16.899999999999999</v>
      </c>
      <c r="E22">
        <v>205.2</v>
      </c>
      <c r="F22">
        <v>369.6</v>
      </c>
      <c r="G22" t="s">
        <v>11</v>
      </c>
      <c r="H22" t="str">
        <f t="shared" si="0"/>
        <v>Tăng</v>
      </c>
    </row>
    <row r="23" spans="1:8" x14ac:dyDescent="0.3">
      <c r="A23">
        <v>22</v>
      </c>
      <c r="B23" t="s">
        <v>39</v>
      </c>
      <c r="C23">
        <v>60.4</v>
      </c>
      <c r="D23">
        <v>14.1</v>
      </c>
      <c r="E23">
        <v>1278.5</v>
      </c>
      <c r="F23">
        <v>192.8</v>
      </c>
      <c r="G23" t="s">
        <v>8</v>
      </c>
      <c r="H23" t="str">
        <f t="shared" si="0"/>
        <v>Giảm</v>
      </c>
    </row>
    <row r="24" spans="1:8" x14ac:dyDescent="0.3">
      <c r="A24">
        <v>23</v>
      </c>
      <c r="B24" t="s">
        <v>46</v>
      </c>
      <c r="C24">
        <v>93.8</v>
      </c>
      <c r="D24">
        <v>23.3</v>
      </c>
      <c r="E24">
        <v>250.1</v>
      </c>
      <c r="F24">
        <v>657.5</v>
      </c>
      <c r="G24" t="s">
        <v>8</v>
      </c>
      <c r="H24" t="str">
        <f t="shared" si="0"/>
        <v>Giảm</v>
      </c>
    </row>
    <row r="25" spans="1:8" x14ac:dyDescent="0.3">
      <c r="A25">
        <v>24</v>
      </c>
      <c r="B25" t="s">
        <v>38</v>
      </c>
      <c r="C25">
        <v>129.9</v>
      </c>
      <c r="D25">
        <v>7.8</v>
      </c>
      <c r="E25">
        <v>1357.5</v>
      </c>
      <c r="F25">
        <v>108</v>
      </c>
      <c r="G25" t="s">
        <v>36</v>
      </c>
      <c r="H25" t="str">
        <f t="shared" si="0"/>
        <v>Giảm</v>
      </c>
    </row>
    <row r="26" spans="1:8" x14ac:dyDescent="0.3">
      <c r="A26">
        <v>25</v>
      </c>
      <c r="B26" t="s">
        <v>40</v>
      </c>
      <c r="C26">
        <v>103.6</v>
      </c>
      <c r="D26">
        <v>10.5</v>
      </c>
      <c r="E26">
        <v>273.89999999999998</v>
      </c>
      <c r="F26">
        <v>252.4</v>
      </c>
      <c r="G26" t="s">
        <v>11</v>
      </c>
      <c r="H26" t="str">
        <f t="shared" si="0"/>
        <v>Giảm</v>
      </c>
    </row>
    <row r="27" spans="1:8" x14ac:dyDescent="0.3">
      <c r="A27">
        <v>26</v>
      </c>
      <c r="B27" t="s">
        <v>66</v>
      </c>
      <c r="C27">
        <v>61.8</v>
      </c>
      <c r="D27">
        <v>15.1</v>
      </c>
      <c r="E27">
        <v>1302</v>
      </c>
      <c r="F27">
        <v>116.5</v>
      </c>
      <c r="G27" t="s">
        <v>11</v>
      </c>
      <c r="H27" t="str">
        <f t="shared" si="0"/>
        <v>Giảm</v>
      </c>
    </row>
    <row r="28" spans="1:8" x14ac:dyDescent="0.3">
      <c r="A28">
        <v>27</v>
      </c>
      <c r="B28" t="s">
        <v>89</v>
      </c>
      <c r="C28">
        <v>70.3</v>
      </c>
      <c r="D28">
        <v>14.9</v>
      </c>
      <c r="E28">
        <v>366.7</v>
      </c>
      <c r="F28">
        <v>163.1</v>
      </c>
      <c r="G28" t="s">
        <v>22</v>
      </c>
      <c r="H28" t="str">
        <f t="shared" si="0"/>
        <v>Giảm</v>
      </c>
    </row>
    <row r="29" spans="1:8" x14ac:dyDescent="0.3">
      <c r="A29">
        <v>28</v>
      </c>
      <c r="B29" t="s">
        <v>45</v>
      </c>
      <c r="C29">
        <v>67.2</v>
      </c>
      <c r="D29">
        <v>9.3000000000000007</v>
      </c>
      <c r="E29">
        <v>1736.2</v>
      </c>
      <c r="F29">
        <v>112.4</v>
      </c>
      <c r="G29" t="s">
        <v>8</v>
      </c>
      <c r="H29" t="str">
        <f t="shared" si="0"/>
        <v>Giảm</v>
      </c>
    </row>
    <row r="30" spans="1:8" x14ac:dyDescent="0.3">
      <c r="A30">
        <v>29</v>
      </c>
      <c r="B30" t="s">
        <v>69</v>
      </c>
      <c r="C30">
        <v>70</v>
      </c>
      <c r="D30">
        <v>23.3</v>
      </c>
      <c r="E30">
        <v>203.9</v>
      </c>
      <c r="F30">
        <v>773.8</v>
      </c>
      <c r="G30" t="s">
        <v>8</v>
      </c>
      <c r="H30" t="str">
        <f t="shared" si="0"/>
        <v>Tăng</v>
      </c>
    </row>
    <row r="31" spans="1:8" x14ac:dyDescent="0.3">
      <c r="A31">
        <v>30</v>
      </c>
      <c r="B31" t="s">
        <v>60</v>
      </c>
      <c r="C31">
        <v>102.7</v>
      </c>
      <c r="D31">
        <v>7.6</v>
      </c>
      <c r="E31">
        <v>3044.8</v>
      </c>
      <c r="F31">
        <v>79.099999999999994</v>
      </c>
      <c r="G31" t="s">
        <v>44</v>
      </c>
      <c r="H31" t="str">
        <f t="shared" si="0"/>
        <v>Giảm</v>
      </c>
    </row>
    <row r="32" spans="1:8" x14ac:dyDescent="0.3">
      <c r="A32">
        <v>31</v>
      </c>
      <c r="B32" t="s">
        <v>67</v>
      </c>
      <c r="C32">
        <v>56.7</v>
      </c>
      <c r="D32">
        <v>13.4</v>
      </c>
      <c r="E32">
        <v>1158.8</v>
      </c>
      <c r="F32">
        <v>123.9</v>
      </c>
      <c r="G32" t="s">
        <v>11</v>
      </c>
      <c r="H32" t="str">
        <f t="shared" si="0"/>
        <v>Tăng</v>
      </c>
    </row>
    <row r="33" spans="1:8" x14ac:dyDescent="0.3">
      <c r="A33">
        <v>32</v>
      </c>
      <c r="B33" t="s">
        <v>41</v>
      </c>
      <c r="C33">
        <v>111.3</v>
      </c>
      <c r="D33">
        <v>15.6</v>
      </c>
      <c r="E33">
        <v>264.2</v>
      </c>
      <c r="F33">
        <v>134.9</v>
      </c>
      <c r="G33" t="s">
        <v>42</v>
      </c>
      <c r="H33" t="str">
        <f t="shared" si="0"/>
        <v>Tăng</v>
      </c>
    </row>
    <row r="34" spans="1:8" x14ac:dyDescent="0.3">
      <c r="A34">
        <v>33</v>
      </c>
      <c r="B34" t="s">
        <v>56</v>
      </c>
      <c r="C34">
        <v>86</v>
      </c>
      <c r="D34">
        <v>29.1</v>
      </c>
      <c r="E34">
        <v>159.30000000000001</v>
      </c>
      <c r="F34">
        <v>870.5</v>
      </c>
      <c r="G34" t="s">
        <v>11</v>
      </c>
      <c r="H34" t="str">
        <f t="shared" ref="H34:H65" si="1">IF(OR(B34="Berkshire Hathaway",B34="Saudi Arabian Oil Company (Saudi Aramco)",B34="Apple",B34="Bank of China",B34="AT&amp;T",B34="Toyota Motor",B34="Alphabet",B34="ExxonMobil",B34="Microsoft",B34="Walmart",B34="Amazon",B34="UnitedHealth Group",B34="Meta Platforms",B34="China Mobile",B34="Total",B34="Postal Savings Bank Of China (PSBC)
",B34="Gazprom",B34="PetroChina",B34="Johnson &amp; Johnson",B34="RBC",B34="Facebook",B34="CVS Health",B34="Nestlé",B34="Nippon Telegraph &amp; Tel",B34="HSBC Holdings",B34="Bank of Communications",B34="TD Bank Group",B34="Morgan Stanley",B34="Pfizer",B34="Tencent Holdings",B34="IBM",B34="Mitsubishi UFJ Financial",B34="Industrial Bank",B34="Novartis",B34="Procter &amp; Gamble",B34="Roche Holding",B34="Bank of Nova Scotia",B34="PepsiCo",B34="American Express"),"Tăng","Giảm")</f>
        <v>Tăng</v>
      </c>
    </row>
    <row r="35" spans="1:8" x14ac:dyDescent="0.3">
      <c r="A35">
        <v>34</v>
      </c>
      <c r="B35" t="s">
        <v>50</v>
      </c>
      <c r="C35">
        <v>82.6</v>
      </c>
      <c r="D35">
        <v>14.7</v>
      </c>
      <c r="E35">
        <v>174.9</v>
      </c>
      <c r="F35">
        <v>427.1</v>
      </c>
      <c r="G35" t="s">
        <v>11</v>
      </c>
      <c r="H35" t="str">
        <f t="shared" si="1"/>
        <v>Tăng</v>
      </c>
    </row>
    <row r="36" spans="1:8" x14ac:dyDescent="0.3">
      <c r="A36">
        <v>35</v>
      </c>
      <c r="B36" t="s">
        <v>81</v>
      </c>
      <c r="C36">
        <v>79.900000000000006</v>
      </c>
      <c r="D36">
        <v>10.1</v>
      </c>
      <c r="E36">
        <v>250.7</v>
      </c>
      <c r="F36">
        <v>137.30000000000001</v>
      </c>
      <c r="G36" t="s">
        <v>22</v>
      </c>
      <c r="H36" t="str">
        <f t="shared" si="1"/>
        <v>Giảm</v>
      </c>
    </row>
    <row r="37" spans="1:8" x14ac:dyDescent="0.3">
      <c r="A37">
        <v>36</v>
      </c>
      <c r="B37" t="s">
        <v>55</v>
      </c>
      <c r="C37">
        <v>77.900000000000006</v>
      </c>
      <c r="D37">
        <v>20.9</v>
      </c>
      <c r="E37">
        <v>153.1</v>
      </c>
      <c r="F37">
        <v>263.7</v>
      </c>
      <c r="G37" t="s">
        <v>11</v>
      </c>
      <c r="H37" t="str">
        <f t="shared" si="1"/>
        <v>Giảm</v>
      </c>
    </row>
    <row r="38" spans="1:8" x14ac:dyDescent="0.3">
      <c r="A38">
        <v>37</v>
      </c>
      <c r="B38" t="s">
        <v>57</v>
      </c>
      <c r="C38">
        <v>268.7</v>
      </c>
      <c r="D38">
        <v>7.2</v>
      </c>
      <c r="E38">
        <v>238.5</v>
      </c>
      <c r="F38">
        <v>99.6</v>
      </c>
      <c r="G38" t="s">
        <v>11</v>
      </c>
      <c r="H38" t="str">
        <f t="shared" si="1"/>
        <v>Tăng</v>
      </c>
    </row>
    <row r="39" spans="1:8" x14ac:dyDescent="0.3">
      <c r="A39">
        <v>38</v>
      </c>
      <c r="B39" t="s">
        <v>51</v>
      </c>
      <c r="C39">
        <v>42.9</v>
      </c>
      <c r="D39">
        <v>8.8000000000000007</v>
      </c>
      <c r="E39">
        <v>1308.2</v>
      </c>
      <c r="F39">
        <v>135</v>
      </c>
      <c r="G39" t="s">
        <v>52</v>
      </c>
      <c r="H39" t="str">
        <f t="shared" si="1"/>
        <v>Tăng</v>
      </c>
    </row>
    <row r="40" spans="1:8" x14ac:dyDescent="0.3">
      <c r="A40">
        <v>39</v>
      </c>
      <c r="B40" t="s">
        <v>58</v>
      </c>
      <c r="C40">
        <v>89.9</v>
      </c>
      <c r="D40">
        <v>13</v>
      </c>
      <c r="E40">
        <v>140.30000000000001</v>
      </c>
      <c r="F40">
        <v>333.2</v>
      </c>
      <c r="G40" t="s">
        <v>59</v>
      </c>
      <c r="H40" t="str">
        <f t="shared" si="1"/>
        <v>Tăng</v>
      </c>
    </row>
    <row r="41" spans="1:8" x14ac:dyDescent="0.3">
      <c r="A41">
        <v>40</v>
      </c>
      <c r="B41" t="s">
        <v>62</v>
      </c>
      <c r="C41">
        <v>60.6</v>
      </c>
      <c r="D41">
        <v>4</v>
      </c>
      <c r="E41">
        <v>2984.2</v>
      </c>
      <c r="F41">
        <v>120.3</v>
      </c>
      <c r="G41" t="s">
        <v>63</v>
      </c>
      <c r="H41" t="str">
        <f t="shared" si="1"/>
        <v>Tăng</v>
      </c>
    </row>
    <row r="42" spans="1:8" x14ac:dyDescent="0.3">
      <c r="A42">
        <v>41</v>
      </c>
      <c r="B42" t="s">
        <v>127</v>
      </c>
      <c r="C42">
        <v>175.9</v>
      </c>
      <c r="D42">
        <v>4.0999999999999996</v>
      </c>
      <c r="E42">
        <v>349.6</v>
      </c>
      <c r="F42">
        <v>99.2</v>
      </c>
      <c r="G42" t="s">
        <v>36</v>
      </c>
      <c r="H42" t="str">
        <f t="shared" si="1"/>
        <v>Giảm</v>
      </c>
    </row>
    <row r="43" spans="1:8" x14ac:dyDescent="0.3">
      <c r="A43">
        <v>42</v>
      </c>
      <c r="B43" t="s">
        <v>65</v>
      </c>
      <c r="C43">
        <v>38.799999999999997</v>
      </c>
      <c r="D43">
        <v>9.1</v>
      </c>
      <c r="E43">
        <v>1358.6</v>
      </c>
      <c r="F43">
        <v>120.6</v>
      </c>
      <c r="G43" t="s">
        <v>52</v>
      </c>
      <c r="H43" t="str">
        <f t="shared" si="1"/>
        <v>Tăng</v>
      </c>
    </row>
    <row r="44" spans="1:8" x14ac:dyDescent="0.3">
      <c r="A44">
        <v>43</v>
      </c>
      <c r="B44" t="s">
        <v>61</v>
      </c>
      <c r="C44">
        <v>110.3</v>
      </c>
      <c r="D44">
        <v>8.3000000000000007</v>
      </c>
      <c r="E44">
        <v>231.1</v>
      </c>
      <c r="F44">
        <v>96.7</v>
      </c>
      <c r="G44" t="s">
        <v>22</v>
      </c>
      <c r="H44" t="str">
        <f t="shared" si="1"/>
        <v>Tăng</v>
      </c>
    </row>
    <row r="45" spans="1:8" x14ac:dyDescent="0.3">
      <c r="A45">
        <v>44</v>
      </c>
      <c r="B45" t="s">
        <v>91</v>
      </c>
      <c r="C45">
        <v>115.1</v>
      </c>
      <c r="D45">
        <v>4.7</v>
      </c>
      <c r="E45">
        <v>345.4</v>
      </c>
      <c r="F45">
        <v>91.6</v>
      </c>
      <c r="G45" t="s">
        <v>36</v>
      </c>
      <c r="H45" t="str">
        <f t="shared" si="1"/>
        <v>Giảm</v>
      </c>
    </row>
    <row r="46" spans="1:8" x14ac:dyDescent="0.3">
      <c r="A46">
        <v>45</v>
      </c>
      <c r="B46" t="s">
        <v>72</v>
      </c>
      <c r="C46">
        <v>79.900000000000006</v>
      </c>
      <c r="D46">
        <v>5.6</v>
      </c>
      <c r="E46">
        <v>255.1</v>
      </c>
      <c r="F46">
        <v>117.6</v>
      </c>
      <c r="G46" t="s">
        <v>11</v>
      </c>
      <c r="H46" t="str">
        <f t="shared" si="1"/>
        <v>Giảm</v>
      </c>
    </row>
    <row r="47" spans="1:8" x14ac:dyDescent="0.3">
      <c r="A47">
        <v>46</v>
      </c>
      <c r="B47" t="s">
        <v>94</v>
      </c>
      <c r="C47">
        <v>74</v>
      </c>
      <c r="D47">
        <v>13.8</v>
      </c>
      <c r="E47">
        <v>120.1</v>
      </c>
      <c r="F47">
        <v>338</v>
      </c>
      <c r="G47" t="s">
        <v>11</v>
      </c>
      <c r="H47" t="str">
        <f t="shared" si="1"/>
        <v>Tăng</v>
      </c>
    </row>
    <row r="48" spans="1:8" x14ac:dyDescent="0.3">
      <c r="A48">
        <v>47</v>
      </c>
      <c r="B48" t="s">
        <v>113</v>
      </c>
      <c r="C48">
        <v>122.5</v>
      </c>
      <c r="D48">
        <v>6.4</v>
      </c>
      <c r="E48">
        <v>235.2</v>
      </c>
      <c r="F48">
        <v>84.6</v>
      </c>
      <c r="G48" t="s">
        <v>11</v>
      </c>
      <c r="H48" t="str">
        <f t="shared" si="1"/>
        <v>Giảm</v>
      </c>
    </row>
    <row r="49" spans="1:8" x14ac:dyDescent="0.3">
      <c r="A49">
        <v>48</v>
      </c>
      <c r="B49" t="s">
        <v>82</v>
      </c>
      <c r="C49">
        <v>271.10000000000002</v>
      </c>
      <c r="D49">
        <v>4.8</v>
      </c>
      <c r="E49">
        <v>265.10000000000002</v>
      </c>
      <c r="F49">
        <v>82.6</v>
      </c>
      <c r="G49" t="s">
        <v>8</v>
      </c>
      <c r="H49" t="str">
        <f t="shared" si="1"/>
        <v>Giảm</v>
      </c>
    </row>
    <row r="50" spans="1:8" x14ac:dyDescent="0.3">
      <c r="A50">
        <v>49</v>
      </c>
      <c r="B50" t="s">
        <v>54</v>
      </c>
      <c r="C50">
        <v>113.8</v>
      </c>
      <c r="D50">
        <v>7.3</v>
      </c>
      <c r="E50">
        <v>651.9</v>
      </c>
      <c r="F50">
        <v>57.3</v>
      </c>
      <c r="G50" t="s">
        <v>8</v>
      </c>
      <c r="H50" t="str">
        <f t="shared" si="1"/>
        <v>Giảm</v>
      </c>
    </row>
    <row r="51" spans="1:8" x14ac:dyDescent="0.3">
      <c r="A51">
        <v>50</v>
      </c>
      <c r="B51" t="s">
        <v>78</v>
      </c>
      <c r="C51">
        <v>53.8</v>
      </c>
      <c r="D51">
        <v>9.6999999999999993</v>
      </c>
      <c r="E51">
        <v>1207.2</v>
      </c>
      <c r="F51">
        <v>66.5</v>
      </c>
      <c r="G51" t="s">
        <v>8</v>
      </c>
      <c r="H51" t="str">
        <f t="shared" si="1"/>
        <v>Tăng</v>
      </c>
    </row>
    <row r="52" spans="1:8" x14ac:dyDescent="0.3">
      <c r="A52">
        <v>51</v>
      </c>
      <c r="B52" t="s">
        <v>128</v>
      </c>
      <c r="C52">
        <v>47.3</v>
      </c>
      <c r="D52">
        <v>10.4</v>
      </c>
      <c r="E52">
        <v>486.9</v>
      </c>
      <c r="F52">
        <v>85.7</v>
      </c>
      <c r="G52" t="s">
        <v>48</v>
      </c>
      <c r="H52" t="str">
        <f t="shared" si="1"/>
        <v>Giảm</v>
      </c>
    </row>
    <row r="53" spans="1:8" x14ac:dyDescent="0.3">
      <c r="A53">
        <v>52</v>
      </c>
      <c r="B53" t="s">
        <v>71</v>
      </c>
      <c r="C53">
        <v>56</v>
      </c>
      <c r="D53">
        <v>5.2</v>
      </c>
      <c r="E53">
        <v>3406.5</v>
      </c>
      <c r="F53">
        <v>69.7</v>
      </c>
      <c r="G53" t="s">
        <v>22</v>
      </c>
      <c r="H53" t="str">
        <f t="shared" si="1"/>
        <v>Tăng</v>
      </c>
    </row>
    <row r="54" spans="1:8" x14ac:dyDescent="0.3">
      <c r="A54">
        <v>53</v>
      </c>
      <c r="B54" t="s">
        <v>85</v>
      </c>
      <c r="C54">
        <v>160.6</v>
      </c>
      <c r="D54">
        <v>8.5</v>
      </c>
      <c r="E54">
        <v>151.5</v>
      </c>
      <c r="F54">
        <v>87.7</v>
      </c>
      <c r="G54" t="s">
        <v>11</v>
      </c>
      <c r="H54" t="str">
        <f t="shared" si="1"/>
        <v>Giảm</v>
      </c>
    </row>
    <row r="55" spans="1:8" x14ac:dyDescent="0.3">
      <c r="A55">
        <v>54</v>
      </c>
      <c r="B55" t="s">
        <v>86</v>
      </c>
      <c r="C55">
        <v>129.5</v>
      </c>
      <c r="D55">
        <v>3.4</v>
      </c>
      <c r="E55">
        <v>951.5</v>
      </c>
      <c r="F55">
        <v>67.8</v>
      </c>
      <c r="G55" t="s">
        <v>44</v>
      </c>
      <c r="H55" t="str">
        <f t="shared" si="1"/>
        <v>Giảm</v>
      </c>
    </row>
    <row r="56" spans="1:8" x14ac:dyDescent="0.3">
      <c r="A56">
        <v>55</v>
      </c>
      <c r="B56" t="s">
        <v>88</v>
      </c>
      <c r="C56">
        <v>42.6</v>
      </c>
      <c r="D56">
        <v>5.8</v>
      </c>
      <c r="E56">
        <v>321.60000000000002</v>
      </c>
      <c r="F56">
        <v>153.69999999999999</v>
      </c>
      <c r="G56" t="s">
        <v>42</v>
      </c>
      <c r="H56" t="str">
        <f t="shared" si="1"/>
        <v>Giảm</v>
      </c>
    </row>
    <row r="57" spans="1:8" x14ac:dyDescent="0.3">
      <c r="A57">
        <v>56</v>
      </c>
      <c r="B57" t="s">
        <v>79</v>
      </c>
      <c r="C57">
        <v>61.2</v>
      </c>
      <c r="D57">
        <v>5.7</v>
      </c>
      <c r="E57">
        <v>166.3</v>
      </c>
      <c r="F57">
        <v>164.9</v>
      </c>
      <c r="G57" t="s">
        <v>80</v>
      </c>
      <c r="H57" t="str">
        <f t="shared" si="1"/>
        <v>Giảm</v>
      </c>
    </row>
    <row r="58" spans="1:8" x14ac:dyDescent="0.3">
      <c r="A58">
        <v>57</v>
      </c>
      <c r="B58" t="s">
        <v>64</v>
      </c>
      <c r="C58">
        <v>67.599999999999994</v>
      </c>
      <c r="D58">
        <v>11.1</v>
      </c>
      <c r="E58">
        <v>1635.8</v>
      </c>
      <c r="F58">
        <v>47.9</v>
      </c>
      <c r="G58" t="s">
        <v>8</v>
      </c>
      <c r="H58" t="str">
        <f t="shared" si="1"/>
        <v>Tăng</v>
      </c>
    </row>
    <row r="59" spans="1:8" x14ac:dyDescent="0.3">
      <c r="A59">
        <v>58</v>
      </c>
      <c r="B59" t="s">
        <v>68</v>
      </c>
      <c r="C59">
        <v>47.6</v>
      </c>
      <c r="D59">
        <v>9.6</v>
      </c>
      <c r="E59">
        <v>154.19999999999999</v>
      </c>
      <c r="F59">
        <v>215.2</v>
      </c>
      <c r="G59" t="s">
        <v>11</v>
      </c>
      <c r="H59" t="str">
        <f t="shared" si="1"/>
        <v>Tăng</v>
      </c>
    </row>
    <row r="60" spans="1:8" x14ac:dyDescent="0.3">
      <c r="A60">
        <v>59</v>
      </c>
      <c r="B60" t="s">
        <v>70</v>
      </c>
      <c r="C60">
        <v>73.599999999999994</v>
      </c>
      <c r="D60">
        <v>5.6</v>
      </c>
      <c r="E60">
        <v>156</v>
      </c>
      <c r="F60">
        <v>119.4</v>
      </c>
      <c r="G60" t="s">
        <v>11</v>
      </c>
      <c r="H60" t="str">
        <f t="shared" si="1"/>
        <v>Tăng</v>
      </c>
    </row>
    <row r="61" spans="1:8" x14ac:dyDescent="0.3">
      <c r="A61">
        <v>60</v>
      </c>
      <c r="B61" t="s">
        <v>97</v>
      </c>
      <c r="C61">
        <v>62.1</v>
      </c>
      <c r="D61">
        <v>15.2</v>
      </c>
      <c r="E61">
        <v>97.4</v>
      </c>
      <c r="F61">
        <v>287.10000000000002</v>
      </c>
      <c r="G61" t="s">
        <v>59</v>
      </c>
      <c r="H61" t="str">
        <f t="shared" si="1"/>
        <v>Tăng</v>
      </c>
    </row>
    <row r="62" spans="1:8" x14ac:dyDescent="0.3">
      <c r="A62">
        <v>61</v>
      </c>
      <c r="B62" t="s">
        <v>98</v>
      </c>
      <c r="C62">
        <v>112.8</v>
      </c>
      <c r="D62">
        <v>4.3</v>
      </c>
      <c r="E62">
        <v>282</v>
      </c>
      <c r="F62">
        <v>69.8</v>
      </c>
      <c r="G62" t="s">
        <v>36</v>
      </c>
      <c r="H62" t="str">
        <f t="shared" si="1"/>
        <v>Giảm</v>
      </c>
    </row>
    <row r="63" spans="1:8" x14ac:dyDescent="0.3">
      <c r="A63">
        <v>62</v>
      </c>
      <c r="B63" t="s">
        <v>103</v>
      </c>
      <c r="C63">
        <v>67.8</v>
      </c>
      <c r="D63">
        <v>5.4</v>
      </c>
      <c r="E63">
        <v>795.1</v>
      </c>
      <c r="F63">
        <v>55.8</v>
      </c>
      <c r="G63" t="s">
        <v>11</v>
      </c>
      <c r="H63" t="str">
        <f t="shared" si="1"/>
        <v>Giảm</v>
      </c>
    </row>
    <row r="64" spans="1:8" x14ac:dyDescent="0.3">
      <c r="A64">
        <v>63</v>
      </c>
      <c r="B64" t="s">
        <v>49</v>
      </c>
      <c r="C64">
        <v>280.7</v>
      </c>
      <c r="D64">
        <v>2.9</v>
      </c>
      <c r="E64">
        <v>380.5</v>
      </c>
      <c r="F64">
        <v>66.7</v>
      </c>
      <c r="G64" t="s">
        <v>8</v>
      </c>
      <c r="H64" t="str">
        <f t="shared" si="1"/>
        <v>Tăng</v>
      </c>
    </row>
    <row r="65" spans="1:8" x14ac:dyDescent="0.3">
      <c r="A65">
        <v>64</v>
      </c>
      <c r="B65" t="s">
        <v>96</v>
      </c>
      <c r="C65">
        <v>50.9</v>
      </c>
      <c r="D65">
        <v>5.4</v>
      </c>
      <c r="E65">
        <v>133</v>
      </c>
      <c r="F65">
        <v>380.3</v>
      </c>
      <c r="G65" t="s">
        <v>44</v>
      </c>
      <c r="H65" t="str">
        <f t="shared" si="1"/>
        <v>Giảm</v>
      </c>
    </row>
    <row r="66" spans="1:8" x14ac:dyDescent="0.3">
      <c r="A66">
        <v>65</v>
      </c>
      <c r="B66" t="s">
        <v>90</v>
      </c>
      <c r="C66">
        <v>48.6</v>
      </c>
      <c r="D66">
        <v>8.1</v>
      </c>
      <c r="E66">
        <v>132.19999999999999</v>
      </c>
      <c r="F66">
        <v>198.6</v>
      </c>
      <c r="G66" t="s">
        <v>59</v>
      </c>
      <c r="H66" t="str">
        <f t="shared" ref="H66:H101" si="2">IF(OR(B66="Berkshire Hathaway",B66="Saudi Arabian Oil Company (Saudi Aramco)",B66="Apple",B66="Bank of China",B66="AT&amp;T",B66="Toyota Motor",B66="Alphabet",B66="ExxonMobil",B66="Microsoft",B66="Walmart",B66="Amazon",B66="UnitedHealth Group",B66="Meta Platforms",B66="China Mobile",B66="Total",B66="Postal Savings Bank Of China (PSBC)
",B66="Gazprom",B66="PetroChina",B66="Johnson &amp; Johnson",B66="RBC",B66="Facebook",B66="CVS Health",B66="Nestlé",B66="Nippon Telegraph &amp; Tel",B66="HSBC Holdings",B66="Bank of Communications",B66="TD Bank Group",B66="Morgan Stanley",B66="Pfizer",B66="Tencent Holdings",B66="IBM",B66="Mitsubishi UFJ Financial",B66="Industrial Bank",B66="Novartis",B66="Procter &amp; Gamble",B66="Roche Holding",B66="Bank of Nova Scotia",B66="PepsiCo",B66="American Express"),"Tăng","Giảm")</f>
        <v>Tăng</v>
      </c>
    </row>
    <row r="67" spans="1:8" x14ac:dyDescent="0.3">
      <c r="A67">
        <v>66</v>
      </c>
      <c r="B67" t="s">
        <v>129</v>
      </c>
      <c r="C67">
        <v>48.1</v>
      </c>
      <c r="D67">
        <v>18.7</v>
      </c>
      <c r="E67">
        <v>98.3</v>
      </c>
      <c r="F67">
        <v>558.1</v>
      </c>
      <c r="G67" t="s">
        <v>130</v>
      </c>
      <c r="H67" t="str">
        <f t="shared" si="2"/>
        <v>Giảm</v>
      </c>
    </row>
    <row r="68" spans="1:8" x14ac:dyDescent="0.3">
      <c r="A68">
        <v>67</v>
      </c>
      <c r="B68" t="s">
        <v>131</v>
      </c>
      <c r="C68">
        <v>132.1</v>
      </c>
      <c r="D68">
        <v>12.9</v>
      </c>
      <c r="E68">
        <v>70.599999999999994</v>
      </c>
      <c r="F68">
        <v>352.8</v>
      </c>
      <c r="G68" t="s">
        <v>11</v>
      </c>
      <c r="H68" t="str">
        <f t="shared" si="2"/>
        <v>Giảm</v>
      </c>
    </row>
    <row r="69" spans="1:8" x14ac:dyDescent="0.3">
      <c r="A69">
        <v>68</v>
      </c>
      <c r="B69" t="s">
        <v>87</v>
      </c>
      <c r="C69">
        <v>52.3</v>
      </c>
      <c r="D69">
        <v>8.5</v>
      </c>
      <c r="E69">
        <v>1215.7</v>
      </c>
      <c r="F69">
        <v>47.4</v>
      </c>
      <c r="G69" t="s">
        <v>8</v>
      </c>
      <c r="H69" t="str">
        <f t="shared" si="2"/>
        <v>Giảm</v>
      </c>
    </row>
    <row r="70" spans="1:8" x14ac:dyDescent="0.3">
      <c r="A70">
        <v>69</v>
      </c>
      <c r="B70" t="s">
        <v>84</v>
      </c>
      <c r="C70">
        <v>58</v>
      </c>
      <c r="D70">
        <v>4.9000000000000004</v>
      </c>
      <c r="E70">
        <v>148.6</v>
      </c>
      <c r="F70">
        <v>139.80000000000001</v>
      </c>
      <c r="G70" t="s">
        <v>36</v>
      </c>
      <c r="H70" t="str">
        <f t="shared" si="2"/>
        <v>Giảm</v>
      </c>
    </row>
    <row r="71" spans="1:8" x14ac:dyDescent="0.3">
      <c r="A71">
        <v>70</v>
      </c>
      <c r="B71" t="s">
        <v>111</v>
      </c>
      <c r="C71">
        <v>71.3</v>
      </c>
      <c r="D71">
        <v>7.5</v>
      </c>
      <c r="E71">
        <v>91.2</v>
      </c>
      <c r="F71">
        <v>199.2</v>
      </c>
      <c r="G71" t="s">
        <v>11</v>
      </c>
      <c r="H71" t="str">
        <f t="shared" si="2"/>
        <v>Tăng</v>
      </c>
    </row>
    <row r="72" spans="1:8" x14ac:dyDescent="0.3">
      <c r="A72">
        <v>71</v>
      </c>
      <c r="B72" t="s">
        <v>118</v>
      </c>
      <c r="C72">
        <v>39.700000000000003</v>
      </c>
      <c r="D72">
        <v>12.8</v>
      </c>
      <c r="E72">
        <v>118.1</v>
      </c>
      <c r="F72">
        <v>227.7</v>
      </c>
      <c r="G72" t="s">
        <v>11</v>
      </c>
      <c r="H72" t="str">
        <f t="shared" si="2"/>
        <v>Giảm</v>
      </c>
    </row>
    <row r="73" spans="1:8" x14ac:dyDescent="0.3">
      <c r="A73">
        <v>72</v>
      </c>
      <c r="B73" t="s">
        <v>132</v>
      </c>
      <c r="C73">
        <v>41.1</v>
      </c>
      <c r="D73">
        <v>14</v>
      </c>
      <c r="E73">
        <v>140.1</v>
      </c>
      <c r="F73">
        <v>127.4</v>
      </c>
      <c r="G73" t="s">
        <v>44</v>
      </c>
      <c r="H73" t="str">
        <f t="shared" si="2"/>
        <v>Giảm</v>
      </c>
    </row>
    <row r="74" spans="1:8" x14ac:dyDescent="0.3">
      <c r="A74">
        <v>73</v>
      </c>
      <c r="B74" t="s">
        <v>121</v>
      </c>
      <c r="C74">
        <v>71.400000000000006</v>
      </c>
      <c r="D74">
        <v>3</v>
      </c>
      <c r="E74">
        <v>200</v>
      </c>
      <c r="F74">
        <v>105.4</v>
      </c>
      <c r="G74" t="s">
        <v>122</v>
      </c>
      <c r="H74" t="str">
        <f t="shared" si="2"/>
        <v>Giảm</v>
      </c>
    </row>
    <row r="75" spans="1:8" x14ac:dyDescent="0.3">
      <c r="A75">
        <v>74</v>
      </c>
      <c r="B75" t="s">
        <v>133</v>
      </c>
      <c r="C75">
        <v>45.8</v>
      </c>
      <c r="D75">
        <v>4.5999999999999996</v>
      </c>
      <c r="E75">
        <v>150.6</v>
      </c>
      <c r="F75">
        <v>190.4</v>
      </c>
      <c r="G75" t="s">
        <v>11</v>
      </c>
      <c r="H75" t="str">
        <f t="shared" si="2"/>
        <v>Giảm</v>
      </c>
    </row>
    <row r="76" spans="1:8" x14ac:dyDescent="0.3">
      <c r="A76">
        <v>75</v>
      </c>
      <c r="B76" t="s">
        <v>105</v>
      </c>
      <c r="C76">
        <v>48</v>
      </c>
      <c r="D76">
        <v>10.1</v>
      </c>
      <c r="E76">
        <v>95.6</v>
      </c>
      <c r="F76">
        <v>222.9</v>
      </c>
      <c r="G76" t="s">
        <v>11</v>
      </c>
      <c r="H76" t="str">
        <f t="shared" si="2"/>
        <v>Giảm</v>
      </c>
    </row>
    <row r="77" spans="1:8" x14ac:dyDescent="0.3">
      <c r="A77">
        <v>76</v>
      </c>
      <c r="B77" t="s">
        <v>99</v>
      </c>
      <c r="C77">
        <v>58.4</v>
      </c>
      <c r="D77">
        <v>3.8</v>
      </c>
      <c r="E77">
        <v>413.8</v>
      </c>
      <c r="F77">
        <v>61.7</v>
      </c>
      <c r="G77" t="s">
        <v>59</v>
      </c>
      <c r="H77" t="str">
        <f t="shared" si="2"/>
        <v>Giảm</v>
      </c>
    </row>
    <row r="78" spans="1:8" x14ac:dyDescent="0.3">
      <c r="A78">
        <v>77</v>
      </c>
      <c r="B78" t="s">
        <v>109</v>
      </c>
      <c r="C78">
        <v>30.7</v>
      </c>
      <c r="D78">
        <v>5.0999999999999996</v>
      </c>
      <c r="E78">
        <v>911.2</v>
      </c>
      <c r="F78">
        <v>75.3</v>
      </c>
      <c r="G78" t="s">
        <v>52</v>
      </c>
      <c r="H78" t="str">
        <f t="shared" si="2"/>
        <v>Tăng</v>
      </c>
    </row>
    <row r="79" spans="1:8" x14ac:dyDescent="0.3">
      <c r="A79">
        <v>78</v>
      </c>
      <c r="B79" t="s">
        <v>107</v>
      </c>
      <c r="C79">
        <v>22.4</v>
      </c>
      <c r="D79">
        <v>5.7</v>
      </c>
      <c r="E79">
        <v>816.2</v>
      </c>
      <c r="F79">
        <v>120.7</v>
      </c>
      <c r="G79" t="s">
        <v>108</v>
      </c>
      <c r="H79" t="str">
        <f t="shared" si="2"/>
        <v>Giảm</v>
      </c>
    </row>
    <row r="80" spans="1:8" x14ac:dyDescent="0.3">
      <c r="A80">
        <v>79</v>
      </c>
      <c r="B80" t="s">
        <v>117</v>
      </c>
      <c r="C80">
        <v>46.1</v>
      </c>
      <c r="D80">
        <v>6.9</v>
      </c>
      <c r="E80">
        <v>103.2</v>
      </c>
      <c r="F80">
        <v>186.1</v>
      </c>
      <c r="G80" t="s">
        <v>108</v>
      </c>
      <c r="H80" t="str">
        <f t="shared" si="2"/>
        <v>Giảm</v>
      </c>
    </row>
    <row r="81" spans="1:8" x14ac:dyDescent="0.3">
      <c r="A81">
        <v>80</v>
      </c>
      <c r="B81" t="s">
        <v>134</v>
      </c>
      <c r="C81">
        <v>32.200000000000003</v>
      </c>
      <c r="D81">
        <v>6.5</v>
      </c>
      <c r="E81">
        <v>1125.8</v>
      </c>
      <c r="F81">
        <v>57.3</v>
      </c>
      <c r="G81" t="s">
        <v>59</v>
      </c>
      <c r="H81" t="str">
        <f t="shared" si="2"/>
        <v>Giảm</v>
      </c>
    </row>
    <row r="82" spans="1:8" x14ac:dyDescent="0.3">
      <c r="A82">
        <v>81</v>
      </c>
      <c r="B82" t="s">
        <v>115</v>
      </c>
      <c r="C82">
        <v>33.1</v>
      </c>
      <c r="D82">
        <v>8.1999999999999993</v>
      </c>
      <c r="E82">
        <v>188.2</v>
      </c>
      <c r="F82">
        <v>91.6</v>
      </c>
      <c r="G82" t="s">
        <v>11</v>
      </c>
      <c r="H82" t="str">
        <f t="shared" si="2"/>
        <v>Giảm</v>
      </c>
    </row>
    <row r="83" spans="1:8" x14ac:dyDescent="0.3">
      <c r="A83">
        <v>82</v>
      </c>
      <c r="B83" t="s">
        <v>106</v>
      </c>
      <c r="C83">
        <v>121.8</v>
      </c>
      <c r="D83">
        <v>3.9</v>
      </c>
      <c r="E83">
        <v>201.3</v>
      </c>
      <c r="F83">
        <v>52.8</v>
      </c>
      <c r="G83" t="s">
        <v>22</v>
      </c>
      <c r="H83" t="str">
        <f t="shared" si="2"/>
        <v>Giảm</v>
      </c>
    </row>
    <row r="84" spans="1:8" x14ac:dyDescent="0.3">
      <c r="A84">
        <v>83</v>
      </c>
      <c r="B84" t="s">
        <v>135</v>
      </c>
      <c r="C84">
        <v>45.8</v>
      </c>
      <c r="D84">
        <v>3.7</v>
      </c>
      <c r="E84">
        <v>1226.7</v>
      </c>
      <c r="F84">
        <v>53.3</v>
      </c>
      <c r="G84" t="s">
        <v>122</v>
      </c>
      <c r="H84" t="str">
        <f t="shared" si="2"/>
        <v>Giảm</v>
      </c>
    </row>
    <row r="85" spans="1:8" x14ac:dyDescent="0.3">
      <c r="A85">
        <v>84</v>
      </c>
      <c r="B85" t="s">
        <v>116</v>
      </c>
      <c r="C85">
        <v>47.8</v>
      </c>
      <c r="D85">
        <v>7.1</v>
      </c>
      <c r="E85">
        <v>91.6</v>
      </c>
      <c r="F85">
        <v>196</v>
      </c>
      <c r="G85" t="s">
        <v>11</v>
      </c>
      <c r="H85" t="str">
        <f t="shared" si="2"/>
        <v>Giảm</v>
      </c>
    </row>
    <row r="86" spans="1:8" x14ac:dyDescent="0.3">
      <c r="A86">
        <v>85</v>
      </c>
      <c r="B86" t="s">
        <v>104</v>
      </c>
      <c r="C86">
        <v>38.6</v>
      </c>
      <c r="D86">
        <v>4.9000000000000004</v>
      </c>
      <c r="E86">
        <v>2256.8000000000002</v>
      </c>
      <c r="F86">
        <v>48.9</v>
      </c>
      <c r="G86" t="s">
        <v>22</v>
      </c>
      <c r="H86" t="str">
        <f t="shared" si="2"/>
        <v>Giảm</v>
      </c>
    </row>
    <row r="87" spans="1:8" x14ac:dyDescent="0.3">
      <c r="A87">
        <v>86</v>
      </c>
      <c r="B87" t="s">
        <v>136</v>
      </c>
      <c r="C87">
        <v>44.5</v>
      </c>
      <c r="D87">
        <v>9.6999999999999993</v>
      </c>
      <c r="E87">
        <v>97.4</v>
      </c>
      <c r="F87">
        <v>135.30000000000001</v>
      </c>
      <c r="G87" t="s">
        <v>137</v>
      </c>
      <c r="H87" t="str">
        <f t="shared" si="2"/>
        <v>Giảm</v>
      </c>
    </row>
    <row r="88" spans="1:8" x14ac:dyDescent="0.3">
      <c r="A88">
        <v>87</v>
      </c>
      <c r="B88" t="s">
        <v>95</v>
      </c>
      <c r="C88">
        <v>106.6</v>
      </c>
      <c r="D88">
        <v>4.2</v>
      </c>
      <c r="E88">
        <v>2879</v>
      </c>
      <c r="F88">
        <v>34.799999999999997</v>
      </c>
      <c r="G88" t="s">
        <v>22</v>
      </c>
      <c r="H88" t="str">
        <f t="shared" si="2"/>
        <v>Giảm</v>
      </c>
    </row>
    <row r="89" spans="1:8" x14ac:dyDescent="0.3">
      <c r="A89">
        <v>88</v>
      </c>
      <c r="B89" t="s">
        <v>138</v>
      </c>
      <c r="C89">
        <v>23.1</v>
      </c>
      <c r="D89">
        <v>6.1</v>
      </c>
      <c r="E89">
        <v>553.4</v>
      </c>
      <c r="F89">
        <v>86.9</v>
      </c>
      <c r="G89" t="s">
        <v>11</v>
      </c>
      <c r="H89" t="str">
        <f t="shared" si="2"/>
        <v>Giảm</v>
      </c>
    </row>
    <row r="90" spans="1:8" x14ac:dyDescent="0.3">
      <c r="A90">
        <v>89</v>
      </c>
      <c r="B90" t="s">
        <v>139</v>
      </c>
      <c r="C90">
        <v>121.9</v>
      </c>
      <c r="D90">
        <v>4.5999999999999996</v>
      </c>
      <c r="E90">
        <v>88.3</v>
      </c>
      <c r="F90">
        <v>92</v>
      </c>
      <c r="G90" t="s">
        <v>11</v>
      </c>
      <c r="H90" t="str">
        <f t="shared" si="2"/>
        <v>Giảm</v>
      </c>
    </row>
    <row r="91" spans="1:8" x14ac:dyDescent="0.3">
      <c r="A91">
        <v>90</v>
      </c>
      <c r="B91" t="s">
        <v>140</v>
      </c>
      <c r="C91">
        <v>48.1</v>
      </c>
      <c r="D91">
        <v>3.2</v>
      </c>
      <c r="E91">
        <v>146.1</v>
      </c>
      <c r="F91">
        <v>124.8</v>
      </c>
      <c r="G91" t="s">
        <v>11</v>
      </c>
      <c r="H91" t="str">
        <f t="shared" si="2"/>
        <v>Giảm</v>
      </c>
    </row>
    <row r="92" spans="1:8" x14ac:dyDescent="0.3">
      <c r="A92">
        <v>91</v>
      </c>
      <c r="B92" t="s">
        <v>141</v>
      </c>
      <c r="C92">
        <v>57.8</v>
      </c>
      <c r="D92">
        <v>6.3</v>
      </c>
      <c r="E92">
        <v>82.8</v>
      </c>
      <c r="F92">
        <v>151.1</v>
      </c>
      <c r="G92" t="s">
        <v>63</v>
      </c>
      <c r="H92" t="str">
        <f t="shared" si="2"/>
        <v>Giảm</v>
      </c>
    </row>
    <row r="93" spans="1:8" x14ac:dyDescent="0.3">
      <c r="A93">
        <v>92</v>
      </c>
      <c r="B93" t="s">
        <v>142</v>
      </c>
      <c r="C93">
        <v>94.3</v>
      </c>
      <c r="D93">
        <v>3.3</v>
      </c>
      <c r="E93">
        <v>123.4</v>
      </c>
      <c r="F93">
        <v>77.400000000000006</v>
      </c>
      <c r="G93" t="s">
        <v>11</v>
      </c>
      <c r="H93" t="str">
        <f t="shared" si="2"/>
        <v>Giảm</v>
      </c>
    </row>
    <row r="94" spans="1:8" x14ac:dyDescent="0.3">
      <c r="A94">
        <v>93</v>
      </c>
      <c r="B94" t="s">
        <v>143</v>
      </c>
      <c r="C94">
        <v>57.2</v>
      </c>
      <c r="D94">
        <v>4.4000000000000004</v>
      </c>
      <c r="E94">
        <v>655</v>
      </c>
      <c r="F94">
        <v>41.9</v>
      </c>
      <c r="G94" t="s">
        <v>52</v>
      </c>
      <c r="H94" t="str">
        <f t="shared" si="2"/>
        <v>Giảm</v>
      </c>
    </row>
    <row r="95" spans="1:8" x14ac:dyDescent="0.3">
      <c r="A95">
        <v>94</v>
      </c>
      <c r="B95" t="s">
        <v>144</v>
      </c>
      <c r="C95">
        <v>182</v>
      </c>
      <c r="D95">
        <v>3.5</v>
      </c>
      <c r="E95">
        <v>130.80000000000001</v>
      </c>
      <c r="F95">
        <v>60.4</v>
      </c>
      <c r="G95" t="s">
        <v>130</v>
      </c>
      <c r="H95" t="str">
        <f t="shared" si="2"/>
        <v>Giảm</v>
      </c>
    </row>
    <row r="96" spans="1:8" x14ac:dyDescent="0.3">
      <c r="A96">
        <v>95</v>
      </c>
      <c r="B96" t="s">
        <v>112</v>
      </c>
      <c r="C96">
        <v>38.200000000000003</v>
      </c>
      <c r="D96">
        <v>3.1</v>
      </c>
      <c r="E96">
        <v>191.4</v>
      </c>
      <c r="F96">
        <v>120.5</v>
      </c>
      <c r="G96" t="s">
        <v>11</v>
      </c>
      <c r="H96" t="str">
        <f t="shared" si="2"/>
        <v>Tăng</v>
      </c>
    </row>
    <row r="97" spans="1:8" x14ac:dyDescent="0.3">
      <c r="A97">
        <v>96</v>
      </c>
      <c r="B97" t="s">
        <v>125</v>
      </c>
      <c r="C97">
        <v>62.6</v>
      </c>
      <c r="D97">
        <v>6.1</v>
      </c>
      <c r="E97">
        <v>285.8</v>
      </c>
      <c r="F97">
        <v>42.2</v>
      </c>
      <c r="G97" t="s">
        <v>8</v>
      </c>
      <c r="H97" t="str">
        <f t="shared" si="2"/>
        <v>Giảm</v>
      </c>
    </row>
    <row r="98" spans="1:8" x14ac:dyDescent="0.3">
      <c r="A98">
        <v>97</v>
      </c>
      <c r="B98" t="s">
        <v>123</v>
      </c>
      <c r="C98">
        <v>43.7</v>
      </c>
      <c r="D98">
        <v>7.4</v>
      </c>
      <c r="E98">
        <v>109.9</v>
      </c>
      <c r="F98">
        <v>92.9</v>
      </c>
      <c r="G98" t="s">
        <v>63</v>
      </c>
      <c r="H98" t="str">
        <f t="shared" si="2"/>
        <v>Giảm</v>
      </c>
    </row>
    <row r="99" spans="1:8" x14ac:dyDescent="0.3">
      <c r="A99">
        <v>98</v>
      </c>
      <c r="B99" t="s">
        <v>145</v>
      </c>
      <c r="C99">
        <v>24.3</v>
      </c>
      <c r="D99">
        <v>4.9000000000000004</v>
      </c>
      <c r="E99">
        <v>517.5</v>
      </c>
      <c r="F99">
        <v>77.8</v>
      </c>
      <c r="G99" t="s">
        <v>11</v>
      </c>
      <c r="H99" t="str">
        <f t="shared" si="2"/>
        <v>Giảm</v>
      </c>
    </row>
    <row r="100" spans="1:8" x14ac:dyDescent="0.3">
      <c r="A100">
        <v>99</v>
      </c>
      <c r="B100" t="s">
        <v>73</v>
      </c>
      <c r="C100">
        <v>70.8</v>
      </c>
      <c r="D100">
        <v>2</v>
      </c>
      <c r="E100">
        <v>207.5</v>
      </c>
      <c r="F100">
        <v>77.7</v>
      </c>
      <c r="G100" t="s">
        <v>48</v>
      </c>
      <c r="H100" t="str">
        <f t="shared" si="2"/>
        <v>Giảm</v>
      </c>
    </row>
    <row r="101" spans="1:8" x14ac:dyDescent="0.3">
      <c r="A101">
        <v>100</v>
      </c>
      <c r="B101" t="s">
        <v>102</v>
      </c>
      <c r="C101">
        <v>215.3</v>
      </c>
      <c r="D101">
        <v>6.1</v>
      </c>
      <c r="E101">
        <v>323</v>
      </c>
      <c r="F101">
        <v>33</v>
      </c>
      <c r="G101" t="s">
        <v>8</v>
      </c>
      <c r="H101" t="str">
        <f t="shared" si="2"/>
        <v>Giảm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1"/>
  <sheetViews>
    <sheetView workbookViewId="0">
      <selection activeCell="G2" sqref="G2"/>
    </sheetView>
  </sheetViews>
  <sheetFormatPr defaultRowHeight="14.4" x14ac:dyDescent="0.3"/>
  <cols>
    <col min="2" max="2" width="36.109375" bestFit="1" customWidth="1"/>
    <col min="3" max="4" width="7" bestFit="1" customWidth="1"/>
    <col min="6" max="6" width="11.88671875" bestFit="1" customWidth="1"/>
    <col min="7" max="7" width="14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2</v>
      </c>
    </row>
    <row r="2" spans="1:8" x14ac:dyDescent="0.3">
      <c r="A2">
        <v>1</v>
      </c>
      <c r="B2" t="s">
        <v>12</v>
      </c>
      <c r="C2">
        <v>276.08999999999997</v>
      </c>
      <c r="D2">
        <v>89.8</v>
      </c>
      <c r="E2">
        <v>958.78</v>
      </c>
      <c r="F2">
        <v>741.48</v>
      </c>
      <c r="G2" t="s">
        <v>11</v>
      </c>
      <c r="H2" t="str">
        <f t="shared" ref="H2:H33" si="0">IF(OR(B2="Berkshire Hathaway",B2="Saudi Arabian Oil Company (Saudi Aramco)",B2="Apple",B2="Bank of China",B2="AT&amp;T",B2="Toyota Motor",B2="Alphabet",B2="ExxonMobil",B2="Microsoft",B2="Walmart",B2="Amazon",B2="UnitedHealth Group",B2="Meta Platforms",B2="China Mobile",B2="Total",B2="Postal Savings Bank Of China (PSBC)
",B2="Gazprom",B2="PetroChina",B2="Johnson &amp; Johnson",B2="RBC",B2="Facebook",B2="CVS Health",B2="Nestlé",B2="Nippon Telegraph &amp; Tel",B2="HSBC Holdings",B2="Bank of Communications",B2="TD Bank Group",B2="Morgan Stanley",B2="Pfizer",B2="Tencent Holdings",B2="IBM",B2="Mitsubishi UFJ Financial",B2="Industrial Bank",B2="Novartis",B2="Procter &amp; Gamble",B2="Roche Holding",B2="Bank of Nova Scotia",B2="PepsiCo",B2="American Express"),"Tăng","Giảm")</f>
        <v>Tăng</v>
      </c>
    </row>
    <row r="3" spans="1:8" x14ac:dyDescent="0.3">
      <c r="A3">
        <v>2</v>
      </c>
      <c r="B3" t="s">
        <v>7</v>
      </c>
      <c r="C3">
        <v>208.13</v>
      </c>
      <c r="D3">
        <v>54.03</v>
      </c>
      <c r="E3" s="1">
        <v>5518.51</v>
      </c>
      <c r="F3">
        <v>214.43</v>
      </c>
      <c r="G3" t="s">
        <v>8</v>
      </c>
      <c r="H3" t="str">
        <f t="shared" si="0"/>
        <v>Giảm</v>
      </c>
    </row>
    <row r="4" spans="1:8" x14ac:dyDescent="0.3">
      <c r="A4">
        <v>3</v>
      </c>
      <c r="B4" t="s">
        <v>14</v>
      </c>
      <c r="C4">
        <v>400.38</v>
      </c>
      <c r="D4">
        <v>105.36</v>
      </c>
      <c r="E4">
        <v>576.04</v>
      </c>
      <c r="F4" s="1">
        <v>2292.08</v>
      </c>
      <c r="G4" t="s">
        <v>126</v>
      </c>
      <c r="H4" t="str">
        <f t="shared" si="0"/>
        <v>Tăng</v>
      </c>
    </row>
    <row r="5" spans="1:8" x14ac:dyDescent="0.3">
      <c r="A5">
        <v>4</v>
      </c>
      <c r="B5" t="s">
        <v>10</v>
      </c>
      <c r="C5">
        <v>124.54</v>
      </c>
      <c r="D5">
        <v>42.12</v>
      </c>
      <c r="E5" s="1">
        <v>3954.69</v>
      </c>
      <c r="F5">
        <v>374.45</v>
      </c>
      <c r="G5" t="s">
        <v>11</v>
      </c>
      <c r="H5" t="str">
        <f t="shared" si="0"/>
        <v>Giảm</v>
      </c>
    </row>
    <row r="6" spans="1:8" x14ac:dyDescent="0.3">
      <c r="A6">
        <v>5</v>
      </c>
      <c r="B6" t="s">
        <v>9</v>
      </c>
      <c r="C6">
        <v>202.07</v>
      </c>
      <c r="D6">
        <v>46.89</v>
      </c>
      <c r="E6" s="1">
        <v>4746.95</v>
      </c>
      <c r="F6">
        <v>181.32</v>
      </c>
      <c r="G6" t="s">
        <v>8</v>
      </c>
      <c r="H6" t="str">
        <f t="shared" si="0"/>
        <v>Giảm</v>
      </c>
    </row>
    <row r="7" spans="1:8" x14ac:dyDescent="0.3">
      <c r="A7">
        <v>6</v>
      </c>
      <c r="B7" t="s">
        <v>34</v>
      </c>
      <c r="C7">
        <v>469.82</v>
      </c>
      <c r="D7">
        <v>33.36</v>
      </c>
      <c r="E7">
        <v>420.55</v>
      </c>
      <c r="F7" s="1">
        <v>1468.4</v>
      </c>
      <c r="G7" t="s">
        <v>11</v>
      </c>
      <c r="H7" t="str">
        <f t="shared" si="0"/>
        <v>Tăng</v>
      </c>
    </row>
    <row r="8" spans="1:8" x14ac:dyDescent="0.3">
      <c r="A8">
        <v>7</v>
      </c>
      <c r="B8" t="s">
        <v>18</v>
      </c>
      <c r="C8">
        <v>378.7</v>
      </c>
      <c r="D8">
        <v>100.56</v>
      </c>
      <c r="E8">
        <v>381.19</v>
      </c>
      <c r="F8" s="1">
        <v>2640.32</v>
      </c>
      <c r="G8" t="s">
        <v>11</v>
      </c>
      <c r="H8" t="str">
        <f t="shared" si="0"/>
        <v>Tăng</v>
      </c>
    </row>
    <row r="9" spans="1:8" x14ac:dyDescent="0.3">
      <c r="A9">
        <v>8</v>
      </c>
      <c r="B9" t="s">
        <v>13</v>
      </c>
      <c r="C9">
        <v>181.42</v>
      </c>
      <c r="D9">
        <v>37.380000000000003</v>
      </c>
      <c r="E9" s="1">
        <v>4561.05</v>
      </c>
      <c r="F9">
        <v>133.38</v>
      </c>
      <c r="G9" t="s">
        <v>8</v>
      </c>
      <c r="H9" t="str">
        <f t="shared" si="0"/>
        <v>Giảm</v>
      </c>
    </row>
    <row r="10" spans="1:8" x14ac:dyDescent="0.3">
      <c r="A10">
        <v>9</v>
      </c>
      <c r="B10" t="s">
        <v>17</v>
      </c>
      <c r="C10">
        <v>96.83</v>
      </c>
      <c r="D10">
        <v>31</v>
      </c>
      <c r="E10" s="1">
        <v>3238.22</v>
      </c>
      <c r="F10">
        <v>303.10000000000002</v>
      </c>
      <c r="G10" t="s">
        <v>11</v>
      </c>
      <c r="H10" t="str">
        <f t="shared" si="0"/>
        <v>Giảm</v>
      </c>
    </row>
    <row r="11" spans="1:8" x14ac:dyDescent="0.3">
      <c r="A11">
        <v>10</v>
      </c>
      <c r="B11" t="s">
        <v>21</v>
      </c>
      <c r="C11">
        <v>281.75</v>
      </c>
      <c r="D11">
        <v>28.15</v>
      </c>
      <c r="E11">
        <v>552.46</v>
      </c>
      <c r="F11">
        <v>237.73</v>
      </c>
      <c r="G11" t="s">
        <v>22</v>
      </c>
      <c r="H11" t="str">
        <f t="shared" si="0"/>
        <v>Tăng</v>
      </c>
    </row>
    <row r="12" spans="1:8" x14ac:dyDescent="0.3">
      <c r="A12">
        <v>11</v>
      </c>
      <c r="B12" t="s">
        <v>23</v>
      </c>
      <c r="C12">
        <v>257.49</v>
      </c>
      <c r="D12">
        <v>76.03</v>
      </c>
      <c r="E12">
        <v>359.27</v>
      </c>
      <c r="F12" s="1">
        <v>1581.72</v>
      </c>
      <c r="G12" t="s">
        <v>11</v>
      </c>
      <c r="H12" t="str">
        <f t="shared" si="0"/>
        <v>Tăng</v>
      </c>
    </row>
    <row r="13" spans="1:8" x14ac:dyDescent="0.3">
      <c r="A13">
        <v>12</v>
      </c>
      <c r="B13" t="s">
        <v>25</v>
      </c>
      <c r="C13">
        <v>184.9</v>
      </c>
      <c r="D13">
        <v>71.19</v>
      </c>
      <c r="E13">
        <v>340.39</v>
      </c>
      <c r="F13" s="1">
        <v>2054.37</v>
      </c>
      <c r="G13" t="s">
        <v>11</v>
      </c>
      <c r="H13" t="str">
        <f t="shared" si="0"/>
        <v>Tăng</v>
      </c>
    </row>
    <row r="14" spans="1:8" x14ac:dyDescent="0.3">
      <c r="A14">
        <v>13</v>
      </c>
      <c r="B14" t="s">
        <v>19</v>
      </c>
      <c r="C14">
        <v>152.43</v>
      </c>
      <c r="D14">
        <v>33.57</v>
      </c>
      <c r="E14" s="1">
        <v>4192.84</v>
      </c>
      <c r="F14">
        <v>117.83</v>
      </c>
      <c r="G14" t="s">
        <v>8</v>
      </c>
      <c r="H14" t="str">
        <f t="shared" si="0"/>
        <v>Tăng</v>
      </c>
    </row>
    <row r="15" spans="1:8" x14ac:dyDescent="0.3">
      <c r="A15">
        <v>14</v>
      </c>
      <c r="B15" t="s">
        <v>146</v>
      </c>
      <c r="C15">
        <v>244.16</v>
      </c>
      <c r="D15">
        <v>34.270000000000003</v>
      </c>
      <c r="E15">
        <v>358.88</v>
      </c>
      <c r="F15">
        <v>367.26</v>
      </c>
      <c r="G15" t="s">
        <v>27</v>
      </c>
      <c r="H15" t="str">
        <f t="shared" si="0"/>
        <v>Giảm</v>
      </c>
    </row>
    <row r="16" spans="1:8" x14ac:dyDescent="0.3">
      <c r="A16">
        <v>15</v>
      </c>
      <c r="B16" t="s">
        <v>24</v>
      </c>
      <c r="C16">
        <v>280.51</v>
      </c>
      <c r="D16">
        <v>23.04</v>
      </c>
      <c r="E16">
        <v>338.92</v>
      </c>
      <c r="F16">
        <v>359.73</v>
      </c>
      <c r="G16" t="s">
        <v>11</v>
      </c>
      <c r="H16" t="str">
        <f t="shared" si="0"/>
        <v>Tăng</v>
      </c>
    </row>
    <row r="17" spans="1:8" x14ac:dyDescent="0.3">
      <c r="A17">
        <v>16</v>
      </c>
      <c r="B17" t="s">
        <v>147</v>
      </c>
      <c r="C17">
        <v>261.76</v>
      </c>
      <c r="D17">
        <v>20.27</v>
      </c>
      <c r="E17">
        <v>404.38</v>
      </c>
      <c r="F17">
        <v>211.1</v>
      </c>
      <c r="G17" t="s">
        <v>63</v>
      </c>
      <c r="H17" t="str">
        <f t="shared" si="0"/>
        <v>Giảm</v>
      </c>
    </row>
    <row r="18" spans="1:8" x14ac:dyDescent="0.3">
      <c r="A18">
        <v>17</v>
      </c>
      <c r="B18" t="s">
        <v>16</v>
      </c>
      <c r="C18">
        <v>181.37</v>
      </c>
      <c r="D18">
        <v>15.74</v>
      </c>
      <c r="E18" s="1">
        <v>1587.11</v>
      </c>
      <c r="F18">
        <v>121.69</v>
      </c>
      <c r="G18" t="s">
        <v>8</v>
      </c>
      <c r="H18" t="str">
        <f t="shared" si="0"/>
        <v>Giảm</v>
      </c>
    </row>
    <row r="19" spans="1:8" x14ac:dyDescent="0.3">
      <c r="A19">
        <v>18</v>
      </c>
      <c r="B19" t="s">
        <v>28</v>
      </c>
      <c r="C19">
        <v>84.12</v>
      </c>
      <c r="D19">
        <v>20.58</v>
      </c>
      <c r="E19" s="1">
        <v>1939.71</v>
      </c>
      <c r="F19">
        <v>176.77</v>
      </c>
      <c r="G19" t="s">
        <v>11</v>
      </c>
      <c r="H19" t="str">
        <f t="shared" si="0"/>
        <v>Giảm</v>
      </c>
    </row>
    <row r="20" spans="1:8" x14ac:dyDescent="0.3">
      <c r="A20">
        <v>19</v>
      </c>
      <c r="B20" t="s">
        <v>31</v>
      </c>
      <c r="C20">
        <v>134.35</v>
      </c>
      <c r="D20">
        <v>21.52</v>
      </c>
      <c r="E20">
        <v>366.6</v>
      </c>
      <c r="F20">
        <v>218.02</v>
      </c>
      <c r="G20" t="s">
        <v>11</v>
      </c>
      <c r="H20" t="str">
        <f t="shared" si="0"/>
        <v>Giảm</v>
      </c>
    </row>
    <row r="21" spans="1:8" x14ac:dyDescent="0.3">
      <c r="A21">
        <v>20</v>
      </c>
      <c r="B21" t="s">
        <v>20</v>
      </c>
      <c r="C21">
        <v>163.03</v>
      </c>
      <c r="D21">
        <v>17.329999999999998</v>
      </c>
      <c r="E21">
        <v>551.62</v>
      </c>
      <c r="F21">
        <v>141.79</v>
      </c>
      <c r="G21" t="s">
        <v>11</v>
      </c>
      <c r="H21" t="str">
        <f t="shared" si="0"/>
        <v>Tăng</v>
      </c>
    </row>
    <row r="22" spans="1:8" x14ac:dyDescent="0.3">
      <c r="A22">
        <v>21</v>
      </c>
      <c r="B22" t="s">
        <v>49</v>
      </c>
      <c r="C22">
        <v>380.31</v>
      </c>
      <c r="D22">
        <v>14.29</v>
      </c>
      <c r="E22">
        <v>392.6</v>
      </c>
      <c r="F22">
        <v>142.30000000000001</v>
      </c>
      <c r="G22" t="s">
        <v>8</v>
      </c>
      <c r="H22" t="str">
        <f t="shared" si="0"/>
        <v>Tăng</v>
      </c>
    </row>
    <row r="23" spans="1:8" x14ac:dyDescent="0.3">
      <c r="A23">
        <v>21</v>
      </c>
      <c r="B23" t="s">
        <v>37</v>
      </c>
      <c r="C23">
        <v>297.55</v>
      </c>
      <c r="D23">
        <v>17.45</v>
      </c>
      <c r="E23">
        <v>221.24</v>
      </c>
      <c r="F23">
        <v>490.15</v>
      </c>
      <c r="G23" t="s">
        <v>11</v>
      </c>
      <c r="H23" t="str">
        <f t="shared" si="0"/>
        <v>Tăng</v>
      </c>
    </row>
    <row r="24" spans="1:8" x14ac:dyDescent="0.3">
      <c r="A24">
        <v>23</v>
      </c>
      <c r="B24" t="s">
        <v>30</v>
      </c>
      <c r="C24">
        <v>572.75</v>
      </c>
      <c r="D24">
        <v>13.67</v>
      </c>
      <c r="E24">
        <v>244.86</v>
      </c>
      <c r="F24">
        <v>431.64</v>
      </c>
      <c r="G24" t="s">
        <v>11</v>
      </c>
      <c r="H24" t="str">
        <f t="shared" si="0"/>
        <v>Tăng</v>
      </c>
    </row>
    <row r="25" spans="1:8" x14ac:dyDescent="0.3">
      <c r="A25">
        <v>24</v>
      </c>
      <c r="B25" t="s">
        <v>39</v>
      </c>
      <c r="C25">
        <v>71.069999999999993</v>
      </c>
      <c r="D25">
        <v>18.579999999999998</v>
      </c>
      <c r="E25" s="1">
        <v>1451.2</v>
      </c>
      <c r="F25">
        <v>167.32</v>
      </c>
      <c r="G25" t="s">
        <v>8</v>
      </c>
      <c r="H25" t="str">
        <f t="shared" si="0"/>
        <v>Giảm</v>
      </c>
    </row>
    <row r="26" spans="1:8" x14ac:dyDescent="0.3">
      <c r="A26">
        <v>25</v>
      </c>
      <c r="B26" t="s">
        <v>35</v>
      </c>
      <c r="C26">
        <v>295.73</v>
      </c>
      <c r="D26">
        <v>17.54</v>
      </c>
      <c r="E26">
        <v>638.26</v>
      </c>
      <c r="F26">
        <v>82.4</v>
      </c>
      <c r="G26" t="s">
        <v>36</v>
      </c>
      <c r="H26" t="str">
        <f t="shared" si="0"/>
        <v>Giảm</v>
      </c>
    </row>
    <row r="27" spans="1:8" x14ac:dyDescent="0.3">
      <c r="A27">
        <v>26</v>
      </c>
      <c r="B27" t="s">
        <v>83</v>
      </c>
      <c r="C27">
        <v>156.29</v>
      </c>
      <c r="D27">
        <v>15.63</v>
      </c>
      <c r="E27">
        <v>239.53</v>
      </c>
      <c r="F27">
        <v>316.23</v>
      </c>
      <c r="G27" t="s">
        <v>11</v>
      </c>
      <c r="H27" t="str">
        <f t="shared" si="0"/>
        <v>Giảm</v>
      </c>
    </row>
    <row r="28" spans="1:8" x14ac:dyDescent="0.3">
      <c r="A28">
        <v>27</v>
      </c>
      <c r="B28" t="s">
        <v>29</v>
      </c>
      <c r="C28">
        <v>79.94</v>
      </c>
      <c r="D28">
        <v>18.23</v>
      </c>
      <c r="E28" s="1">
        <v>2394.11</v>
      </c>
      <c r="F28">
        <v>101.48</v>
      </c>
      <c r="G28" t="s">
        <v>11</v>
      </c>
      <c r="H28" t="str">
        <f t="shared" si="0"/>
        <v>Giảm</v>
      </c>
    </row>
    <row r="29" spans="1:8" x14ac:dyDescent="0.3">
      <c r="A29">
        <v>28</v>
      </c>
      <c r="B29" t="s">
        <v>69</v>
      </c>
      <c r="C29">
        <v>86.86</v>
      </c>
      <c r="D29">
        <v>34.94</v>
      </c>
      <c r="E29">
        <v>252.99</v>
      </c>
      <c r="F29">
        <v>414.28</v>
      </c>
      <c r="G29" t="s">
        <v>8</v>
      </c>
      <c r="H29" t="str">
        <f t="shared" si="0"/>
        <v>Tăng</v>
      </c>
    </row>
    <row r="30" spans="1:8" x14ac:dyDescent="0.3">
      <c r="A30">
        <v>29</v>
      </c>
      <c r="B30" t="s">
        <v>43</v>
      </c>
      <c r="C30">
        <v>185.12</v>
      </c>
      <c r="D30">
        <v>16.14</v>
      </c>
      <c r="E30">
        <v>293.45999999999998</v>
      </c>
      <c r="F30">
        <v>127.32</v>
      </c>
      <c r="G30" t="s">
        <v>44</v>
      </c>
      <c r="H30" t="str">
        <f t="shared" si="0"/>
        <v>Tăng</v>
      </c>
    </row>
    <row r="31" spans="1:8" x14ac:dyDescent="0.3">
      <c r="A31">
        <v>30</v>
      </c>
      <c r="B31" t="s">
        <v>45</v>
      </c>
      <c r="C31">
        <v>77.61</v>
      </c>
      <c r="D31">
        <v>11.33</v>
      </c>
      <c r="E31" s="1">
        <v>1975.08</v>
      </c>
      <c r="F31">
        <v>125.53</v>
      </c>
      <c r="G31" t="s">
        <v>8</v>
      </c>
      <c r="H31" t="str">
        <f t="shared" si="0"/>
        <v>Giảm</v>
      </c>
    </row>
    <row r="32" spans="1:8" x14ac:dyDescent="0.3">
      <c r="A32">
        <v>31</v>
      </c>
      <c r="B32" t="s">
        <v>41</v>
      </c>
      <c r="C32">
        <v>131.49</v>
      </c>
      <c r="D32">
        <v>17.97</v>
      </c>
      <c r="E32">
        <v>283.37</v>
      </c>
      <c r="F32">
        <v>147.05000000000001</v>
      </c>
      <c r="G32" t="s">
        <v>42</v>
      </c>
      <c r="H32" t="str">
        <f t="shared" si="0"/>
        <v>Tăng</v>
      </c>
    </row>
    <row r="33" spans="1:8" x14ac:dyDescent="0.3">
      <c r="A33">
        <v>32</v>
      </c>
      <c r="B33" t="s">
        <v>40</v>
      </c>
      <c r="C33">
        <v>116.39</v>
      </c>
      <c r="D33">
        <v>14.16</v>
      </c>
      <c r="E33">
        <v>275.89999999999998</v>
      </c>
      <c r="F33">
        <v>205.72</v>
      </c>
      <c r="G33" t="s">
        <v>11</v>
      </c>
      <c r="H33" t="str">
        <f t="shared" si="0"/>
        <v>Giảm</v>
      </c>
    </row>
    <row r="34" spans="1:8" x14ac:dyDescent="0.3">
      <c r="A34">
        <v>33</v>
      </c>
      <c r="B34" t="s">
        <v>46</v>
      </c>
      <c r="C34">
        <v>129.76</v>
      </c>
      <c r="D34">
        <v>10.17</v>
      </c>
      <c r="E34">
        <v>276.25</v>
      </c>
      <c r="F34">
        <v>237.78</v>
      </c>
      <c r="G34" t="s">
        <v>8</v>
      </c>
      <c r="H34" t="str">
        <f t="shared" ref="H34:H65" si="1">IF(OR(B34="Berkshire Hathaway",B34="Saudi Arabian Oil Company (Saudi Aramco)",B34="Apple",B34="Bank of China",B34="AT&amp;T",B34="Toyota Motor",B34="Alphabet",B34="ExxonMobil",B34="Microsoft",B34="Walmart",B34="Amazon",B34="UnitedHealth Group",B34="Meta Platforms",B34="China Mobile",B34="Total",B34="Postal Savings Bank Of China (PSBC)
",B34="Gazprom",B34="PetroChina",B34="Johnson &amp; Johnson",B34="RBC",B34="Facebook",B34="CVS Health",B34="Nestlé",B34="Nippon Telegraph &amp; Tel",B34="HSBC Holdings",B34="Bank of Communications",B34="TD Bank Group",B34="Morgan Stanley",B34="Pfizer",B34="Tencent Holdings",B34="IBM",B34="Mitsubishi UFJ Financial",B34="Industrial Bank",B34="Novartis",B34="Procter &amp; Gamble",B34="Roche Holding",B34="Bank of Nova Scotia",B34="PepsiCo",B34="American Express"),"Tăng","Giảm")</f>
        <v>Giảm</v>
      </c>
    </row>
    <row r="35" spans="1:8" x14ac:dyDescent="0.3">
      <c r="A35">
        <v>34</v>
      </c>
      <c r="B35" t="s">
        <v>148</v>
      </c>
      <c r="C35">
        <v>117.93</v>
      </c>
      <c r="D35">
        <v>39.369999999999997</v>
      </c>
      <c r="E35">
        <v>165.99</v>
      </c>
      <c r="F35">
        <v>499.86</v>
      </c>
      <c r="G35" t="s">
        <v>11</v>
      </c>
      <c r="H35" t="str">
        <f t="shared" si="1"/>
        <v>Tăng</v>
      </c>
    </row>
    <row r="36" spans="1:8" x14ac:dyDescent="0.3">
      <c r="A36">
        <v>35</v>
      </c>
      <c r="B36" t="s">
        <v>38</v>
      </c>
      <c r="C36">
        <v>138.62</v>
      </c>
      <c r="D36">
        <v>7.81</v>
      </c>
      <c r="E36" s="1">
        <v>1324.62</v>
      </c>
      <c r="F36">
        <v>96.42</v>
      </c>
      <c r="G36" t="s">
        <v>36</v>
      </c>
      <c r="H36" t="str">
        <f t="shared" si="1"/>
        <v>Giảm</v>
      </c>
    </row>
    <row r="37" spans="1:8" x14ac:dyDescent="0.3">
      <c r="A37">
        <v>36</v>
      </c>
      <c r="B37" t="s">
        <v>67</v>
      </c>
      <c r="C37">
        <v>60.22</v>
      </c>
      <c r="D37">
        <v>14.58</v>
      </c>
      <c r="E37" s="1">
        <v>1222.23</v>
      </c>
      <c r="F37">
        <v>150.94999999999999</v>
      </c>
      <c r="G37" t="s">
        <v>11</v>
      </c>
      <c r="H37" t="str">
        <f t="shared" si="1"/>
        <v>Tăng</v>
      </c>
    </row>
    <row r="38" spans="1:8" x14ac:dyDescent="0.3">
      <c r="A38">
        <v>37</v>
      </c>
      <c r="B38" t="s">
        <v>66</v>
      </c>
      <c r="C38">
        <v>62.81</v>
      </c>
      <c r="D38">
        <v>18.739999999999998</v>
      </c>
      <c r="E38" s="2">
        <v>1589</v>
      </c>
      <c r="F38">
        <v>109.32</v>
      </c>
      <c r="G38" t="s">
        <v>11</v>
      </c>
      <c r="H38" t="str">
        <f t="shared" si="1"/>
        <v>Giảm</v>
      </c>
    </row>
    <row r="39" spans="1:8" x14ac:dyDescent="0.3">
      <c r="A39">
        <v>38</v>
      </c>
      <c r="B39" t="s">
        <v>62</v>
      </c>
      <c r="C39">
        <v>59.33</v>
      </c>
      <c r="D39">
        <v>12.58</v>
      </c>
      <c r="E39" s="1">
        <v>2957.94</v>
      </c>
      <c r="F39">
        <v>135.30000000000001</v>
      </c>
      <c r="G39" t="s">
        <v>63</v>
      </c>
      <c r="H39" t="str">
        <f t="shared" si="1"/>
        <v>Tăng</v>
      </c>
    </row>
    <row r="40" spans="1:8" x14ac:dyDescent="0.3">
      <c r="A40">
        <v>39</v>
      </c>
      <c r="B40" t="s">
        <v>50</v>
      </c>
      <c r="C40">
        <v>94.88</v>
      </c>
      <c r="D40">
        <v>19.829999999999998</v>
      </c>
      <c r="E40">
        <v>182.02</v>
      </c>
      <c r="F40">
        <v>477.38</v>
      </c>
      <c r="G40" t="s">
        <v>11</v>
      </c>
      <c r="H40" t="str">
        <f t="shared" si="1"/>
        <v>Tăng</v>
      </c>
    </row>
    <row r="41" spans="1:8" x14ac:dyDescent="0.3">
      <c r="A41">
        <v>40</v>
      </c>
      <c r="B41" t="s">
        <v>60</v>
      </c>
      <c r="C41">
        <v>127.42</v>
      </c>
      <c r="D41">
        <v>9.85</v>
      </c>
      <c r="E41" s="1">
        <v>2995.89</v>
      </c>
      <c r="F41">
        <v>68.760000000000005</v>
      </c>
      <c r="G41" t="s">
        <v>44</v>
      </c>
      <c r="H41" t="str">
        <f t="shared" si="1"/>
        <v>Giảm</v>
      </c>
    </row>
    <row r="42" spans="1:8" x14ac:dyDescent="0.3">
      <c r="A42">
        <v>41</v>
      </c>
      <c r="B42" t="s">
        <v>149</v>
      </c>
      <c r="C42">
        <v>178.94</v>
      </c>
      <c r="D42">
        <v>27.19</v>
      </c>
      <c r="E42">
        <v>295.48</v>
      </c>
      <c r="F42">
        <v>74.62</v>
      </c>
      <c r="G42" t="s">
        <v>36</v>
      </c>
      <c r="H42" t="str">
        <f t="shared" si="1"/>
        <v>Giảm</v>
      </c>
    </row>
    <row r="43" spans="1:8" x14ac:dyDescent="0.3">
      <c r="A43">
        <v>42</v>
      </c>
      <c r="B43" t="s">
        <v>57</v>
      </c>
      <c r="C43">
        <v>291.98</v>
      </c>
      <c r="D43">
        <v>7.91</v>
      </c>
      <c r="E43">
        <v>240.5</v>
      </c>
      <c r="F43">
        <v>133.53</v>
      </c>
      <c r="G43" t="s">
        <v>11</v>
      </c>
      <c r="H43" t="str">
        <f t="shared" si="1"/>
        <v>Tăng</v>
      </c>
    </row>
    <row r="44" spans="1:8" x14ac:dyDescent="0.3">
      <c r="A44">
        <v>43</v>
      </c>
      <c r="B44" t="s">
        <v>68</v>
      </c>
      <c r="C44">
        <v>81.489999999999995</v>
      </c>
      <c r="D44">
        <v>21.98</v>
      </c>
      <c r="E44">
        <v>181.48</v>
      </c>
      <c r="F44">
        <v>271.83</v>
      </c>
      <c r="G44" t="s">
        <v>11</v>
      </c>
      <c r="H44" t="str">
        <f t="shared" si="1"/>
        <v>Tăng</v>
      </c>
    </row>
    <row r="45" spans="1:8" x14ac:dyDescent="0.3">
      <c r="A45">
        <v>44</v>
      </c>
      <c r="B45" t="s">
        <v>89</v>
      </c>
      <c r="C45">
        <v>96.86</v>
      </c>
      <c r="D45">
        <v>20.87</v>
      </c>
      <c r="E45">
        <v>418.94</v>
      </c>
      <c r="F45">
        <v>71.69</v>
      </c>
      <c r="G45" t="s">
        <v>22</v>
      </c>
      <c r="H45" t="str">
        <f t="shared" si="1"/>
        <v>Giảm</v>
      </c>
    </row>
    <row r="46" spans="1:8" x14ac:dyDescent="0.3">
      <c r="A46">
        <v>45</v>
      </c>
      <c r="B46" t="s">
        <v>82</v>
      </c>
      <c r="C46">
        <v>384.82</v>
      </c>
      <c r="D46">
        <v>11.04</v>
      </c>
      <c r="E46">
        <v>292.05</v>
      </c>
      <c r="F46">
        <v>80.81</v>
      </c>
      <c r="G46" t="s">
        <v>8</v>
      </c>
      <c r="H46" t="str">
        <f t="shared" si="1"/>
        <v>Giảm</v>
      </c>
    </row>
    <row r="47" spans="1:8" x14ac:dyDescent="0.3">
      <c r="A47">
        <v>46</v>
      </c>
      <c r="B47" t="s">
        <v>58</v>
      </c>
      <c r="C47">
        <v>95.25</v>
      </c>
      <c r="D47">
        <v>18.489999999999998</v>
      </c>
      <c r="E47">
        <v>152.71</v>
      </c>
      <c r="F47">
        <v>360.01</v>
      </c>
      <c r="G47" t="s">
        <v>59</v>
      </c>
      <c r="H47" t="str">
        <f t="shared" si="1"/>
        <v>Tăng</v>
      </c>
    </row>
    <row r="48" spans="1:8" x14ac:dyDescent="0.3">
      <c r="A48">
        <v>47</v>
      </c>
      <c r="B48" t="s">
        <v>51</v>
      </c>
      <c r="C48">
        <v>45.24</v>
      </c>
      <c r="D48">
        <v>13</v>
      </c>
      <c r="E48" s="1">
        <v>1377.94</v>
      </c>
      <c r="F48">
        <v>147.91999999999999</v>
      </c>
      <c r="G48" t="s">
        <v>52</v>
      </c>
      <c r="H48" t="str">
        <f t="shared" si="1"/>
        <v>Tăng</v>
      </c>
    </row>
    <row r="49" spans="1:8" x14ac:dyDescent="0.3">
      <c r="A49">
        <v>48</v>
      </c>
      <c r="B49" t="s">
        <v>86</v>
      </c>
      <c r="C49">
        <v>145.19</v>
      </c>
      <c r="D49">
        <v>8.39</v>
      </c>
      <c r="E49">
        <v>839.85</v>
      </c>
      <c r="F49">
        <v>65.75</v>
      </c>
      <c r="G49" t="s">
        <v>44</v>
      </c>
      <c r="H49" t="str">
        <f t="shared" si="1"/>
        <v>Giảm</v>
      </c>
    </row>
    <row r="50" spans="1:8" x14ac:dyDescent="0.3">
      <c r="A50">
        <v>49</v>
      </c>
      <c r="B50" t="s">
        <v>47</v>
      </c>
      <c r="C50">
        <v>117.3</v>
      </c>
      <c r="D50">
        <v>25.44</v>
      </c>
      <c r="E50">
        <v>360.47</v>
      </c>
      <c r="F50">
        <v>63.56</v>
      </c>
      <c r="G50" t="s">
        <v>48</v>
      </c>
      <c r="H50" t="str">
        <f t="shared" si="1"/>
        <v>Tăng</v>
      </c>
    </row>
    <row r="51" spans="1:8" x14ac:dyDescent="0.3">
      <c r="A51">
        <v>50</v>
      </c>
      <c r="B51" t="s">
        <v>150</v>
      </c>
      <c r="C51">
        <v>158.01</v>
      </c>
      <c r="D51">
        <v>7.55</v>
      </c>
      <c r="E51">
        <v>287.27</v>
      </c>
      <c r="F51">
        <v>98.38</v>
      </c>
      <c r="G51" t="s">
        <v>63</v>
      </c>
      <c r="H51" t="str">
        <f t="shared" si="1"/>
        <v>Giảm</v>
      </c>
    </row>
    <row r="52" spans="1:8" x14ac:dyDescent="0.3">
      <c r="A52">
        <v>51</v>
      </c>
      <c r="B52" t="s">
        <v>55</v>
      </c>
      <c r="C52">
        <v>79.02</v>
      </c>
      <c r="D52">
        <v>19.87</v>
      </c>
      <c r="E52">
        <v>168.41</v>
      </c>
      <c r="F52">
        <v>190.29</v>
      </c>
      <c r="G52" t="s">
        <v>11</v>
      </c>
      <c r="H52" t="str">
        <f t="shared" si="1"/>
        <v>Giảm</v>
      </c>
    </row>
    <row r="53" spans="1:8" x14ac:dyDescent="0.3">
      <c r="A53">
        <v>52</v>
      </c>
      <c r="B53" t="s">
        <v>61</v>
      </c>
      <c r="C53">
        <v>110.39</v>
      </c>
      <c r="D53">
        <v>10.15</v>
      </c>
      <c r="E53">
        <v>204.46</v>
      </c>
      <c r="F53">
        <v>103.98</v>
      </c>
      <c r="G53" t="s">
        <v>22</v>
      </c>
      <c r="H53" t="str">
        <f t="shared" si="1"/>
        <v>Tăng</v>
      </c>
    </row>
    <row r="54" spans="1:8" x14ac:dyDescent="0.3">
      <c r="A54">
        <v>53</v>
      </c>
      <c r="B54" t="s">
        <v>79</v>
      </c>
      <c r="C54">
        <v>86.85</v>
      </c>
      <c r="D54">
        <v>7.81</v>
      </c>
      <c r="E54">
        <v>192.59</v>
      </c>
      <c r="F54">
        <v>228.63</v>
      </c>
      <c r="G54" t="s">
        <v>80</v>
      </c>
      <c r="H54" t="str">
        <f t="shared" si="1"/>
        <v>Giảm</v>
      </c>
    </row>
    <row r="55" spans="1:8" x14ac:dyDescent="0.3">
      <c r="A55">
        <v>53</v>
      </c>
      <c r="B55" t="s">
        <v>65</v>
      </c>
      <c r="C55">
        <v>38.51</v>
      </c>
      <c r="D55">
        <v>11.78</v>
      </c>
      <c r="E55" s="1">
        <v>1398.48</v>
      </c>
      <c r="F55">
        <v>132.99</v>
      </c>
      <c r="G55" t="s">
        <v>52</v>
      </c>
      <c r="H55" t="str">
        <f t="shared" si="1"/>
        <v>Tăng</v>
      </c>
    </row>
    <row r="56" spans="1:8" x14ac:dyDescent="0.3">
      <c r="A56">
        <v>55</v>
      </c>
      <c r="B56" t="s">
        <v>78</v>
      </c>
      <c r="C56">
        <v>60.53</v>
      </c>
      <c r="D56">
        <v>12.82</v>
      </c>
      <c r="E56" s="1">
        <v>1350.32</v>
      </c>
      <c r="F56">
        <v>68.59</v>
      </c>
      <c r="G56" t="s">
        <v>8</v>
      </c>
      <c r="H56" t="str">
        <f t="shared" si="1"/>
        <v>Tăng</v>
      </c>
    </row>
    <row r="57" spans="1:8" x14ac:dyDescent="0.3">
      <c r="A57">
        <v>56</v>
      </c>
      <c r="B57" t="s">
        <v>81</v>
      </c>
      <c r="C57">
        <v>89.9</v>
      </c>
      <c r="D57">
        <v>7.99</v>
      </c>
      <c r="E57">
        <v>260.48</v>
      </c>
      <c r="F57">
        <v>108.84</v>
      </c>
      <c r="G57" t="s">
        <v>22</v>
      </c>
      <c r="H57" t="str">
        <f t="shared" si="1"/>
        <v>Giảm</v>
      </c>
    </row>
    <row r="58" spans="1:8" x14ac:dyDescent="0.3">
      <c r="A58">
        <v>57</v>
      </c>
      <c r="B58" t="s">
        <v>129</v>
      </c>
      <c r="C58">
        <v>61.47</v>
      </c>
      <c r="D58">
        <v>23.63</v>
      </c>
      <c r="E58">
        <v>139.35</v>
      </c>
      <c r="F58">
        <v>494.6</v>
      </c>
      <c r="G58" t="s">
        <v>130</v>
      </c>
      <c r="H58" t="str">
        <f t="shared" si="1"/>
        <v>Giảm</v>
      </c>
    </row>
    <row r="59" spans="1:8" x14ac:dyDescent="0.3">
      <c r="A59">
        <v>58</v>
      </c>
      <c r="B59" t="s">
        <v>74</v>
      </c>
      <c r="C59">
        <v>78.22</v>
      </c>
      <c r="D59">
        <v>9.6</v>
      </c>
      <c r="E59" s="1">
        <v>1814.78</v>
      </c>
      <c r="F59">
        <v>58.21</v>
      </c>
      <c r="G59" t="s">
        <v>75</v>
      </c>
      <c r="H59" t="str">
        <f t="shared" si="1"/>
        <v>Giảm</v>
      </c>
    </row>
    <row r="60" spans="1:8" x14ac:dyDescent="0.3">
      <c r="A60">
        <v>59</v>
      </c>
      <c r="B60" t="s">
        <v>151</v>
      </c>
      <c r="C60">
        <v>136.34</v>
      </c>
      <c r="D60">
        <v>17.940000000000001</v>
      </c>
      <c r="E60">
        <v>257.04000000000002</v>
      </c>
      <c r="F60">
        <v>60.8</v>
      </c>
      <c r="G60" t="s">
        <v>11</v>
      </c>
      <c r="H60" t="str">
        <f t="shared" si="1"/>
        <v>Giảm</v>
      </c>
    </row>
    <row r="61" spans="1:8" x14ac:dyDescent="0.3">
      <c r="A61">
        <v>59</v>
      </c>
      <c r="B61" t="s">
        <v>96</v>
      </c>
      <c r="C61">
        <v>75.900000000000006</v>
      </c>
      <c r="D61">
        <v>14.23</v>
      </c>
      <c r="E61">
        <v>142.5</v>
      </c>
      <c r="F61">
        <v>346.8</v>
      </c>
      <c r="G61" t="s">
        <v>44</v>
      </c>
      <c r="H61" t="str">
        <f t="shared" si="1"/>
        <v>Giảm</v>
      </c>
    </row>
    <row r="62" spans="1:8" x14ac:dyDescent="0.3">
      <c r="A62">
        <v>59</v>
      </c>
      <c r="B62" t="s">
        <v>71</v>
      </c>
      <c r="C62">
        <v>48.28</v>
      </c>
      <c r="D62">
        <v>11.29</v>
      </c>
      <c r="E62" s="1">
        <v>3176.37</v>
      </c>
      <c r="F62">
        <v>75.75</v>
      </c>
      <c r="G62" t="s">
        <v>22</v>
      </c>
      <c r="H62" t="str">
        <f t="shared" si="1"/>
        <v>Tăng</v>
      </c>
    </row>
    <row r="63" spans="1:8" x14ac:dyDescent="0.3">
      <c r="A63">
        <v>62</v>
      </c>
      <c r="B63" t="s">
        <v>64</v>
      </c>
      <c r="C63">
        <v>76</v>
      </c>
      <c r="D63">
        <v>12.98</v>
      </c>
      <c r="E63" s="1">
        <v>1830.4</v>
      </c>
      <c r="F63">
        <v>52.82</v>
      </c>
      <c r="G63" t="s">
        <v>8</v>
      </c>
      <c r="H63" t="str">
        <f t="shared" si="1"/>
        <v>Tăng</v>
      </c>
    </row>
    <row r="64" spans="1:8" x14ac:dyDescent="0.3">
      <c r="A64">
        <v>63</v>
      </c>
      <c r="B64" t="s">
        <v>94</v>
      </c>
      <c r="C64">
        <v>79.62</v>
      </c>
      <c r="D64">
        <v>14.6</v>
      </c>
      <c r="E64">
        <v>120.22</v>
      </c>
      <c r="F64">
        <v>386.53</v>
      </c>
      <c r="G64" t="s">
        <v>11</v>
      </c>
      <c r="H64" t="str">
        <f t="shared" si="1"/>
        <v>Tăng</v>
      </c>
    </row>
    <row r="65" spans="1:8" x14ac:dyDescent="0.3">
      <c r="A65">
        <v>64</v>
      </c>
      <c r="B65" t="s">
        <v>98</v>
      </c>
      <c r="C65">
        <v>131.47999999999999</v>
      </c>
      <c r="D65">
        <v>14.64</v>
      </c>
      <c r="E65">
        <v>277.27999999999997</v>
      </c>
      <c r="F65">
        <v>55.98</v>
      </c>
      <c r="G65" t="s">
        <v>36</v>
      </c>
      <c r="H65" t="str">
        <f t="shared" si="1"/>
        <v>Giảm</v>
      </c>
    </row>
    <row r="66" spans="1:8" x14ac:dyDescent="0.3">
      <c r="A66">
        <v>65</v>
      </c>
      <c r="B66" t="s">
        <v>92</v>
      </c>
      <c r="C66">
        <v>83.89</v>
      </c>
      <c r="D66">
        <v>19.77</v>
      </c>
      <c r="E66">
        <v>174.68</v>
      </c>
      <c r="F66">
        <v>83.98</v>
      </c>
      <c r="G66" t="s">
        <v>93</v>
      </c>
      <c r="H66" t="str">
        <f t="shared" ref="H66:H101" si="2">IF(OR(B66="Berkshire Hathaway",B66="Saudi Arabian Oil Company (Saudi Aramco)",B66="Apple",B66="Bank of China",B66="AT&amp;T",B66="Toyota Motor",B66="Alphabet",B66="ExxonMobil",B66="Microsoft",B66="Walmart",B66="Amazon",B66="UnitedHealth Group",B66="Meta Platforms",B66="China Mobile",B66="Total",B66="Postal Savings Bank Of China (PSBC)
",B66="Gazprom",B66="PetroChina",B66="Johnson &amp; Johnson",B66="RBC",B66="Facebook",B66="CVS Health",B66="Nestlé",B66="Nippon Telegraph &amp; Tel",B66="HSBC Holdings",B66="Bank of Communications",B66="TD Bank Group",B66="Morgan Stanley",B66="Pfizer",B66="Tencent Holdings",B66="IBM",B66="Mitsubishi UFJ Financial",B66="Industrial Bank",B66="Novartis",B66="Procter &amp; Gamble",B66="Roche Holding",B66="Bank of Nova Scotia",B66="PepsiCo",B66="American Express"),"Tăng","Giảm")</f>
        <v>Giảm</v>
      </c>
    </row>
    <row r="67" spans="1:8" x14ac:dyDescent="0.3">
      <c r="A67">
        <v>66</v>
      </c>
      <c r="B67" t="s">
        <v>91</v>
      </c>
      <c r="C67">
        <v>128.59</v>
      </c>
      <c r="D67">
        <v>4.93</v>
      </c>
      <c r="E67">
        <v>340.56</v>
      </c>
      <c r="F67">
        <v>91.72</v>
      </c>
      <c r="G67" t="s">
        <v>36</v>
      </c>
      <c r="H67" t="str">
        <f t="shared" si="2"/>
        <v>Giảm</v>
      </c>
    </row>
    <row r="68" spans="1:8" x14ac:dyDescent="0.3">
      <c r="A68">
        <v>67</v>
      </c>
      <c r="B68" t="s">
        <v>133</v>
      </c>
      <c r="C68">
        <v>56.2</v>
      </c>
      <c r="D68">
        <v>11.46</v>
      </c>
      <c r="E68">
        <v>146.53</v>
      </c>
      <c r="F68">
        <v>273.76</v>
      </c>
      <c r="G68" t="s">
        <v>11</v>
      </c>
      <c r="H68" t="str">
        <f t="shared" si="2"/>
        <v>Giảm</v>
      </c>
    </row>
    <row r="69" spans="1:8" x14ac:dyDescent="0.3">
      <c r="A69">
        <v>68</v>
      </c>
      <c r="B69" t="s">
        <v>90</v>
      </c>
      <c r="C69">
        <v>51.63</v>
      </c>
      <c r="D69">
        <v>24.14</v>
      </c>
      <c r="E69">
        <v>135.88</v>
      </c>
      <c r="F69">
        <v>200.73</v>
      </c>
      <c r="G69" t="s">
        <v>59</v>
      </c>
      <c r="H69" t="str">
        <f t="shared" si="2"/>
        <v>Tăng</v>
      </c>
    </row>
    <row r="70" spans="1:8" x14ac:dyDescent="0.3">
      <c r="A70">
        <v>69</v>
      </c>
      <c r="B70" t="s">
        <v>113</v>
      </c>
      <c r="C70">
        <v>127</v>
      </c>
      <c r="D70">
        <v>10.02</v>
      </c>
      <c r="E70">
        <v>244.72</v>
      </c>
      <c r="F70">
        <v>57.89</v>
      </c>
      <c r="G70" t="s">
        <v>11</v>
      </c>
      <c r="H70" t="str">
        <f t="shared" si="2"/>
        <v>Giảm</v>
      </c>
    </row>
    <row r="71" spans="1:8" x14ac:dyDescent="0.3">
      <c r="A71">
        <v>70</v>
      </c>
      <c r="B71" t="s">
        <v>152</v>
      </c>
      <c r="C71">
        <v>88.37</v>
      </c>
      <c r="D71">
        <v>8.57</v>
      </c>
      <c r="E71">
        <v>147.12</v>
      </c>
      <c r="F71">
        <v>117.87</v>
      </c>
      <c r="G71" t="s">
        <v>153</v>
      </c>
      <c r="H71" t="str">
        <f t="shared" si="2"/>
        <v>Giảm</v>
      </c>
    </row>
    <row r="72" spans="1:8" x14ac:dyDescent="0.3">
      <c r="A72">
        <v>71</v>
      </c>
      <c r="B72" t="s">
        <v>54</v>
      </c>
      <c r="C72">
        <v>130.5</v>
      </c>
      <c r="D72">
        <v>7.87</v>
      </c>
      <c r="E72">
        <v>769.88</v>
      </c>
      <c r="F72">
        <v>43.02</v>
      </c>
      <c r="G72" t="s">
        <v>8</v>
      </c>
      <c r="H72" t="str">
        <f t="shared" si="2"/>
        <v>Giảm</v>
      </c>
    </row>
    <row r="73" spans="1:8" x14ac:dyDescent="0.3">
      <c r="A73">
        <v>72</v>
      </c>
      <c r="B73" t="s">
        <v>97</v>
      </c>
      <c r="C73">
        <v>68.69</v>
      </c>
      <c r="D73">
        <v>15.24</v>
      </c>
      <c r="E73">
        <v>101.32</v>
      </c>
      <c r="F73">
        <v>308.14</v>
      </c>
      <c r="G73" t="s">
        <v>59</v>
      </c>
      <c r="H73" t="str">
        <f t="shared" si="2"/>
        <v>Tăng</v>
      </c>
    </row>
    <row r="74" spans="1:8" x14ac:dyDescent="0.3">
      <c r="A74">
        <v>73</v>
      </c>
      <c r="B74" t="s">
        <v>88</v>
      </c>
      <c r="C74">
        <v>45.16</v>
      </c>
      <c r="D74">
        <v>7.43</v>
      </c>
      <c r="E74">
        <v>334.88</v>
      </c>
      <c r="F74">
        <v>120.19</v>
      </c>
      <c r="G74" t="s">
        <v>42</v>
      </c>
      <c r="H74" t="str">
        <f t="shared" si="2"/>
        <v>Giảm</v>
      </c>
    </row>
    <row r="75" spans="1:8" x14ac:dyDescent="0.3">
      <c r="A75">
        <v>74</v>
      </c>
      <c r="B75" t="s">
        <v>103</v>
      </c>
      <c r="C75">
        <v>71.08</v>
      </c>
      <c r="D75">
        <v>6.55</v>
      </c>
      <c r="E75">
        <v>759.71</v>
      </c>
      <c r="F75">
        <v>57.39</v>
      </c>
      <c r="G75" t="s">
        <v>11</v>
      </c>
      <c r="H75" t="str">
        <f t="shared" si="2"/>
        <v>Giảm</v>
      </c>
    </row>
    <row r="76" spans="1:8" x14ac:dyDescent="0.3">
      <c r="A76">
        <v>75</v>
      </c>
      <c r="B76" t="s">
        <v>117</v>
      </c>
      <c r="C76">
        <v>65.55</v>
      </c>
      <c r="D76">
        <v>16.920000000000002</v>
      </c>
      <c r="E76">
        <v>105.72</v>
      </c>
      <c r="F76">
        <v>178.07</v>
      </c>
      <c r="G76" t="s">
        <v>108</v>
      </c>
      <c r="H76" t="str">
        <f t="shared" si="2"/>
        <v>Giảm</v>
      </c>
    </row>
    <row r="77" spans="1:8" x14ac:dyDescent="0.3">
      <c r="A77">
        <v>76</v>
      </c>
      <c r="B77" t="s">
        <v>154</v>
      </c>
      <c r="C77">
        <v>151.16</v>
      </c>
      <c r="D77">
        <v>16.43</v>
      </c>
      <c r="E77">
        <v>71.88</v>
      </c>
      <c r="F77">
        <v>310.13</v>
      </c>
      <c r="G77" t="s">
        <v>11</v>
      </c>
      <c r="H77" t="str">
        <f t="shared" si="2"/>
        <v>Giảm</v>
      </c>
    </row>
    <row r="78" spans="1:8" x14ac:dyDescent="0.3">
      <c r="A78">
        <v>77</v>
      </c>
      <c r="B78" t="s">
        <v>112</v>
      </c>
      <c r="C78">
        <v>46.29</v>
      </c>
      <c r="D78">
        <v>7.86</v>
      </c>
      <c r="E78">
        <v>196</v>
      </c>
      <c r="F78">
        <v>136.72</v>
      </c>
      <c r="G78" t="s">
        <v>11</v>
      </c>
      <c r="H78" t="str">
        <f t="shared" si="2"/>
        <v>Tăng</v>
      </c>
    </row>
    <row r="79" spans="1:8" x14ac:dyDescent="0.3">
      <c r="A79">
        <v>77</v>
      </c>
      <c r="B79" t="s">
        <v>84</v>
      </c>
      <c r="C79">
        <v>76.459999999999994</v>
      </c>
      <c r="D79">
        <v>6.55</v>
      </c>
      <c r="E79">
        <v>164.22</v>
      </c>
      <c r="F79">
        <v>102.23</v>
      </c>
      <c r="G79" t="s">
        <v>36</v>
      </c>
      <c r="H79" t="str">
        <f t="shared" si="2"/>
        <v>Giảm</v>
      </c>
    </row>
    <row r="80" spans="1:8" x14ac:dyDescent="0.3">
      <c r="A80">
        <v>79</v>
      </c>
      <c r="B80" t="s">
        <v>155</v>
      </c>
      <c r="C80">
        <v>176.61</v>
      </c>
      <c r="D80">
        <v>16.78</v>
      </c>
      <c r="E80">
        <v>195.33</v>
      </c>
      <c r="F80">
        <v>44.26</v>
      </c>
      <c r="G80" t="s">
        <v>33</v>
      </c>
      <c r="H80" t="str">
        <f t="shared" si="2"/>
        <v>Giảm</v>
      </c>
    </row>
    <row r="81" spans="1:8" x14ac:dyDescent="0.3">
      <c r="A81">
        <v>80</v>
      </c>
      <c r="B81" t="s">
        <v>99</v>
      </c>
      <c r="C81">
        <v>69.58</v>
      </c>
      <c r="D81">
        <v>5.21</v>
      </c>
      <c r="E81">
        <v>410.15</v>
      </c>
      <c r="F81">
        <v>69.22</v>
      </c>
      <c r="G81" t="s">
        <v>59</v>
      </c>
      <c r="H81" t="str">
        <f t="shared" si="2"/>
        <v>Giảm</v>
      </c>
    </row>
    <row r="82" spans="1:8" x14ac:dyDescent="0.3">
      <c r="A82">
        <v>81</v>
      </c>
      <c r="B82" t="s">
        <v>73</v>
      </c>
      <c r="C82">
        <v>111.4</v>
      </c>
      <c r="D82">
        <v>11.98</v>
      </c>
      <c r="E82">
        <v>219.41</v>
      </c>
      <c r="F82">
        <v>48.79</v>
      </c>
      <c r="G82" t="s">
        <v>48</v>
      </c>
      <c r="H82" t="str">
        <f t="shared" si="2"/>
        <v>Giảm</v>
      </c>
    </row>
    <row r="83" spans="1:8" x14ac:dyDescent="0.3">
      <c r="A83">
        <v>82</v>
      </c>
      <c r="B83" t="s">
        <v>136</v>
      </c>
      <c r="C83">
        <v>63.46</v>
      </c>
      <c r="D83">
        <v>21.06</v>
      </c>
      <c r="E83">
        <v>102.9</v>
      </c>
      <c r="F83">
        <v>117.78</v>
      </c>
      <c r="G83" t="s">
        <v>63</v>
      </c>
      <c r="H83" t="str">
        <f t="shared" si="2"/>
        <v>Giảm</v>
      </c>
    </row>
    <row r="84" spans="1:8" x14ac:dyDescent="0.3">
      <c r="A84">
        <v>83</v>
      </c>
      <c r="B84" t="s">
        <v>119</v>
      </c>
      <c r="C84">
        <v>78.819999999999993</v>
      </c>
      <c r="D84">
        <v>3.97</v>
      </c>
      <c r="E84">
        <v>391</v>
      </c>
      <c r="F84">
        <v>80.94</v>
      </c>
      <c r="G84" t="s">
        <v>52</v>
      </c>
      <c r="H84" t="str">
        <f t="shared" si="2"/>
        <v>Giảm</v>
      </c>
    </row>
    <row r="85" spans="1:8" x14ac:dyDescent="0.3">
      <c r="A85">
        <v>84</v>
      </c>
      <c r="B85" t="s">
        <v>85</v>
      </c>
      <c r="C85">
        <v>174.27</v>
      </c>
      <c r="D85">
        <v>5.37</v>
      </c>
      <c r="E85">
        <v>151.02000000000001</v>
      </c>
      <c r="F85">
        <v>81.2</v>
      </c>
      <c r="G85" t="s">
        <v>11</v>
      </c>
      <c r="H85" t="str">
        <f t="shared" si="2"/>
        <v>Giảm</v>
      </c>
    </row>
    <row r="86" spans="1:8" x14ac:dyDescent="0.3">
      <c r="A86">
        <v>85</v>
      </c>
      <c r="B86" t="s">
        <v>156</v>
      </c>
      <c r="C86">
        <v>70.930000000000007</v>
      </c>
      <c r="D86">
        <v>7.61</v>
      </c>
      <c r="E86">
        <v>937.58</v>
      </c>
      <c r="F86">
        <v>43.6</v>
      </c>
      <c r="G86" t="s">
        <v>11</v>
      </c>
      <c r="H86" t="str">
        <f t="shared" si="2"/>
        <v>Giảm</v>
      </c>
    </row>
    <row r="87" spans="1:8" x14ac:dyDescent="0.3">
      <c r="A87">
        <v>86</v>
      </c>
      <c r="B87" t="s">
        <v>111</v>
      </c>
      <c r="C87">
        <v>79.47</v>
      </c>
      <c r="D87">
        <v>7.62</v>
      </c>
      <c r="E87">
        <v>92.38</v>
      </c>
      <c r="F87">
        <v>238.13</v>
      </c>
      <c r="G87" t="s">
        <v>11</v>
      </c>
      <c r="H87" t="str">
        <f t="shared" si="2"/>
        <v>Tăng</v>
      </c>
    </row>
    <row r="88" spans="1:8" x14ac:dyDescent="0.3">
      <c r="A88">
        <v>87</v>
      </c>
      <c r="B88" t="s">
        <v>116</v>
      </c>
      <c r="C88">
        <v>50.37</v>
      </c>
      <c r="D88">
        <v>13.05</v>
      </c>
      <c r="E88">
        <v>105.69</v>
      </c>
      <c r="F88">
        <v>213.83</v>
      </c>
      <c r="G88" t="s">
        <v>11</v>
      </c>
      <c r="H88" t="str">
        <f t="shared" si="2"/>
        <v>Giảm</v>
      </c>
    </row>
    <row r="89" spans="1:8" x14ac:dyDescent="0.3">
      <c r="A89">
        <v>88</v>
      </c>
      <c r="B89" t="s">
        <v>139</v>
      </c>
      <c r="C89">
        <v>144.35</v>
      </c>
      <c r="D89">
        <v>6.24</v>
      </c>
      <c r="E89">
        <v>100.49</v>
      </c>
      <c r="F89">
        <v>121.25</v>
      </c>
      <c r="G89" t="s">
        <v>11</v>
      </c>
      <c r="H89" t="str">
        <f t="shared" si="2"/>
        <v>Giảm</v>
      </c>
    </row>
    <row r="90" spans="1:8" x14ac:dyDescent="0.3">
      <c r="A90">
        <v>89</v>
      </c>
      <c r="B90" t="s">
        <v>109</v>
      </c>
      <c r="C90">
        <v>30.35</v>
      </c>
      <c r="D90">
        <v>7.96</v>
      </c>
      <c r="E90">
        <v>979.3</v>
      </c>
      <c r="F90">
        <v>80.58</v>
      </c>
      <c r="G90" t="s">
        <v>52</v>
      </c>
      <c r="H90" t="str">
        <f t="shared" si="2"/>
        <v>Tăng</v>
      </c>
    </row>
    <row r="91" spans="1:8" x14ac:dyDescent="0.3">
      <c r="A91">
        <v>90</v>
      </c>
      <c r="B91" t="s">
        <v>157</v>
      </c>
      <c r="C91">
        <v>52.06</v>
      </c>
      <c r="D91">
        <v>9.39</v>
      </c>
      <c r="E91">
        <v>521.83000000000004</v>
      </c>
      <c r="F91">
        <v>48.73</v>
      </c>
      <c r="G91" t="s">
        <v>11</v>
      </c>
      <c r="H91" t="str">
        <f t="shared" si="2"/>
        <v>Giảm</v>
      </c>
    </row>
    <row r="92" spans="1:8" x14ac:dyDescent="0.3">
      <c r="A92">
        <v>91</v>
      </c>
      <c r="B92" t="s">
        <v>158</v>
      </c>
      <c r="C92">
        <v>203.41</v>
      </c>
      <c r="D92">
        <v>5</v>
      </c>
      <c r="E92">
        <v>127.51</v>
      </c>
      <c r="F92">
        <v>79.900000000000006</v>
      </c>
      <c r="G92" t="s">
        <v>59</v>
      </c>
      <c r="H92" t="str">
        <f t="shared" si="2"/>
        <v>Giảm</v>
      </c>
    </row>
    <row r="93" spans="1:8" x14ac:dyDescent="0.3">
      <c r="A93">
        <v>92</v>
      </c>
      <c r="B93" t="s">
        <v>105</v>
      </c>
      <c r="C93">
        <v>51.55</v>
      </c>
      <c r="D93">
        <v>11.82</v>
      </c>
      <c r="E93">
        <v>94.26</v>
      </c>
      <c r="F93">
        <v>213.36</v>
      </c>
      <c r="G93" t="s">
        <v>11</v>
      </c>
      <c r="H93" t="str">
        <f t="shared" si="2"/>
        <v>Giảm</v>
      </c>
    </row>
    <row r="94" spans="1:8" x14ac:dyDescent="0.3">
      <c r="A94">
        <v>93</v>
      </c>
      <c r="B94" t="s">
        <v>76</v>
      </c>
      <c r="C94">
        <v>54.33</v>
      </c>
      <c r="D94">
        <v>4.66</v>
      </c>
      <c r="E94">
        <v>219.37</v>
      </c>
      <c r="F94">
        <v>118.52</v>
      </c>
      <c r="G94" t="s">
        <v>159</v>
      </c>
      <c r="H94" t="str">
        <f t="shared" si="2"/>
        <v>Giảm</v>
      </c>
    </row>
    <row r="95" spans="1:8" x14ac:dyDescent="0.3">
      <c r="A95">
        <v>94</v>
      </c>
      <c r="B95" t="s">
        <v>53</v>
      </c>
      <c r="C95">
        <v>72.98</v>
      </c>
      <c r="D95">
        <v>3.08</v>
      </c>
      <c r="E95">
        <v>203.31</v>
      </c>
      <c r="F95">
        <v>215.33</v>
      </c>
      <c r="G95" t="s">
        <v>11</v>
      </c>
      <c r="H95" t="str">
        <f t="shared" si="2"/>
        <v>Giảm</v>
      </c>
    </row>
    <row r="96" spans="1:8" x14ac:dyDescent="0.3">
      <c r="A96">
        <v>95</v>
      </c>
      <c r="B96" t="s">
        <v>160</v>
      </c>
      <c r="C96">
        <v>40.950000000000003</v>
      </c>
      <c r="D96">
        <v>8.5399999999999991</v>
      </c>
      <c r="E96">
        <v>181.75</v>
      </c>
      <c r="F96">
        <v>87.31</v>
      </c>
      <c r="G96" t="s">
        <v>59</v>
      </c>
      <c r="H96" t="str">
        <f t="shared" si="2"/>
        <v>Giảm</v>
      </c>
    </row>
    <row r="97" spans="1:8" x14ac:dyDescent="0.3">
      <c r="A97">
        <v>96</v>
      </c>
      <c r="B97" t="s">
        <v>100</v>
      </c>
      <c r="C97">
        <v>91.21</v>
      </c>
      <c r="D97">
        <v>9.0299999999999994</v>
      </c>
      <c r="E97" s="1">
        <v>1370.59</v>
      </c>
      <c r="F97">
        <v>31.96</v>
      </c>
      <c r="G97" t="s">
        <v>42</v>
      </c>
      <c r="H97" t="str">
        <f t="shared" si="2"/>
        <v>Giảm</v>
      </c>
    </row>
    <row r="98" spans="1:8" x14ac:dyDescent="0.3">
      <c r="A98">
        <v>96</v>
      </c>
      <c r="B98" t="s">
        <v>161</v>
      </c>
      <c r="C98">
        <v>58.48</v>
      </c>
      <c r="D98">
        <v>7.36</v>
      </c>
      <c r="E98" s="1">
        <v>1200.75</v>
      </c>
      <c r="F98">
        <v>41.34</v>
      </c>
      <c r="G98" t="s">
        <v>63</v>
      </c>
      <c r="H98" t="str">
        <f t="shared" si="2"/>
        <v>Giảm</v>
      </c>
    </row>
    <row r="99" spans="1:8" x14ac:dyDescent="0.3">
      <c r="A99">
        <v>98</v>
      </c>
      <c r="B99" t="s">
        <v>70</v>
      </c>
      <c r="C99">
        <v>67.25</v>
      </c>
      <c r="D99">
        <v>5.52</v>
      </c>
      <c r="E99">
        <v>133.28</v>
      </c>
      <c r="F99">
        <v>124.33</v>
      </c>
      <c r="G99" t="s">
        <v>11</v>
      </c>
      <c r="H99" t="str">
        <f t="shared" si="2"/>
        <v>Tăng</v>
      </c>
    </row>
    <row r="100" spans="1:8" x14ac:dyDescent="0.3">
      <c r="A100">
        <v>99</v>
      </c>
      <c r="B100" t="s">
        <v>132</v>
      </c>
      <c r="C100">
        <v>44.63</v>
      </c>
      <c r="D100">
        <v>7.36</v>
      </c>
      <c r="E100">
        <v>136.74</v>
      </c>
      <c r="F100">
        <v>136.86000000000001</v>
      </c>
      <c r="G100" t="s">
        <v>44</v>
      </c>
      <c r="H100" t="str">
        <f t="shared" si="2"/>
        <v>Giảm</v>
      </c>
    </row>
    <row r="101" spans="1:8" x14ac:dyDescent="0.3">
      <c r="A101">
        <v>100</v>
      </c>
      <c r="B101" t="s">
        <v>162</v>
      </c>
      <c r="C101">
        <v>97.2</v>
      </c>
      <c r="D101">
        <v>12.89</v>
      </c>
      <c r="E101">
        <v>69.41</v>
      </c>
      <c r="F101">
        <v>163.03</v>
      </c>
      <c r="G101" t="s">
        <v>11</v>
      </c>
      <c r="H101" t="str">
        <f t="shared" si="2"/>
        <v>Giảm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33"/>
  <sheetViews>
    <sheetView workbookViewId="0">
      <selection activeCell="F16" sqref="F16"/>
    </sheetView>
  </sheetViews>
  <sheetFormatPr defaultRowHeight="14.4" outlineLevelRow="1" x14ac:dyDescent="0.3"/>
  <cols>
    <col min="1" max="1" width="36.109375" bestFit="1" customWidth="1"/>
    <col min="2" max="2" width="6.21875" bestFit="1" customWidth="1"/>
    <col min="4" max="4" width="11.88671875" bestFit="1" customWidth="1"/>
    <col min="5" max="5" width="8.77734375" customWidth="1"/>
    <col min="6" max="6" width="12" bestFit="1" customWidth="1"/>
  </cols>
  <sheetData>
    <row r="1" spans="1:4" x14ac:dyDescent="0.3">
      <c r="C1" t="s">
        <v>4</v>
      </c>
      <c r="D1" t="s">
        <v>6</v>
      </c>
    </row>
    <row r="2" spans="1:4" outlineLevel="1" x14ac:dyDescent="0.3">
      <c r="B2" t="s">
        <v>163</v>
      </c>
      <c r="C2">
        <f>'2020'!$D$2</f>
        <v>45.3</v>
      </c>
      <c r="D2">
        <f>'2020'!$F$2</f>
        <v>242.3</v>
      </c>
    </row>
    <row r="3" spans="1:4" outlineLevel="1" collapsed="1" x14ac:dyDescent="0.3">
      <c r="B3" t="s">
        <v>163</v>
      </c>
      <c r="C3">
        <f>'2021'!$D$2</f>
        <v>45.8</v>
      </c>
      <c r="D3">
        <f>'2021'!$F$2</f>
        <v>249.5</v>
      </c>
    </row>
    <row r="4" spans="1:4" outlineLevel="1" collapsed="1" x14ac:dyDescent="0.3">
      <c r="B4" t="s">
        <v>163</v>
      </c>
      <c r="C4">
        <f>'2022'!$D$3</f>
        <v>54.03</v>
      </c>
      <c r="D4">
        <f>'2022'!$F$3</f>
        <v>214.43</v>
      </c>
    </row>
    <row r="5" spans="1:4" x14ac:dyDescent="0.3">
      <c r="A5" t="s">
        <v>7</v>
      </c>
      <c r="C5">
        <f>SUM(C2:C4)</f>
        <v>145.13</v>
      </c>
      <c r="D5">
        <f>SUM(D2:D4)</f>
        <v>706.23</v>
      </c>
    </row>
    <row r="6" spans="1:4" outlineLevel="1" x14ac:dyDescent="0.3">
      <c r="B6" t="s">
        <v>163</v>
      </c>
      <c r="C6">
        <f>'2020'!$D$3</f>
        <v>38.9</v>
      </c>
      <c r="D6">
        <f>'2020'!$F$3</f>
        <v>203.8</v>
      </c>
    </row>
    <row r="7" spans="1:4" outlineLevel="1" collapsed="1" x14ac:dyDescent="0.3">
      <c r="B7" t="s">
        <v>163</v>
      </c>
      <c r="C7">
        <f>'2021'!$D$5</f>
        <v>39.299999999999997</v>
      </c>
      <c r="D7">
        <f>'2021'!$F$5</f>
        <v>210.4</v>
      </c>
    </row>
    <row r="8" spans="1:4" outlineLevel="1" collapsed="1" x14ac:dyDescent="0.3">
      <c r="B8" t="s">
        <v>163</v>
      </c>
      <c r="C8">
        <f>'2022'!$D$6</f>
        <v>46.89</v>
      </c>
      <c r="D8">
        <f>'2022'!$F$6</f>
        <v>181.32</v>
      </c>
    </row>
    <row r="9" spans="1:4" x14ac:dyDescent="0.3">
      <c r="A9" t="s">
        <v>9</v>
      </c>
      <c r="C9">
        <f>SUM(C6:C8)</f>
        <v>125.08999999999999</v>
      </c>
      <c r="D9">
        <f>SUM(D6:D8)</f>
        <v>595.52</v>
      </c>
    </row>
    <row r="10" spans="1:4" outlineLevel="1" x14ac:dyDescent="0.3">
      <c r="B10" t="s">
        <v>163</v>
      </c>
      <c r="C10">
        <f>'2020'!$D$4</f>
        <v>30</v>
      </c>
      <c r="D10">
        <f>'2020'!$F$4</f>
        <v>291.7</v>
      </c>
    </row>
    <row r="11" spans="1:4" outlineLevel="1" collapsed="1" x14ac:dyDescent="0.3">
      <c r="B11" t="s">
        <v>163</v>
      </c>
      <c r="C11">
        <f>'2021'!$D$3</f>
        <v>40.4</v>
      </c>
      <c r="D11">
        <f>'2021'!$F$3</f>
        <v>464.8</v>
      </c>
    </row>
    <row r="12" spans="1:4" outlineLevel="1" collapsed="1" x14ac:dyDescent="0.3">
      <c r="B12" t="s">
        <v>163</v>
      </c>
      <c r="C12">
        <f>'2022'!$D$5</f>
        <v>42.12</v>
      </c>
      <c r="D12">
        <f>'2022'!$F$5</f>
        <v>374.45</v>
      </c>
    </row>
    <row r="13" spans="1:4" x14ac:dyDescent="0.3">
      <c r="A13" t="s">
        <v>10</v>
      </c>
      <c r="C13">
        <f>SUM(C10:C12)</f>
        <v>112.52000000000001</v>
      </c>
      <c r="D13">
        <f>SUM(D10:D12)</f>
        <v>1130.95</v>
      </c>
    </row>
    <row r="14" spans="1:4" outlineLevel="1" x14ac:dyDescent="0.3">
      <c r="B14" t="s">
        <v>163</v>
      </c>
      <c r="C14">
        <f>'2020'!$D$5</f>
        <v>81.400000000000006</v>
      </c>
      <c r="D14">
        <f>'2020'!$F$5</f>
        <v>455.4</v>
      </c>
    </row>
    <row r="15" spans="1:4" outlineLevel="1" collapsed="1" x14ac:dyDescent="0.3">
      <c r="B15" t="s">
        <v>163</v>
      </c>
      <c r="C15">
        <f>'2021'!$D$4</f>
        <v>42.5</v>
      </c>
      <c r="D15">
        <f>'2021'!$F$4</f>
        <v>624.4</v>
      </c>
    </row>
    <row r="16" spans="1:4" outlineLevel="1" collapsed="1" x14ac:dyDescent="0.3">
      <c r="B16" t="s">
        <v>163</v>
      </c>
      <c r="C16">
        <f>'2022'!$D$2</f>
        <v>89.8</v>
      </c>
      <c r="D16">
        <f>'2022'!$F$2</f>
        <v>741.48</v>
      </c>
    </row>
    <row r="17" spans="1:5" x14ac:dyDescent="0.3">
      <c r="A17" t="s">
        <v>12</v>
      </c>
      <c r="C17">
        <f>SUM(C14:C16)</f>
        <v>213.7</v>
      </c>
      <c r="D17">
        <f>SUM(D14:D16)</f>
        <v>1821.28</v>
      </c>
      <c r="E17" t="s">
        <v>164</v>
      </c>
    </row>
    <row r="18" spans="1:5" outlineLevel="1" x14ac:dyDescent="0.3">
      <c r="B18" t="s">
        <v>163</v>
      </c>
      <c r="C18">
        <f>'2020'!$D$6</f>
        <v>30.9</v>
      </c>
      <c r="D18">
        <f>'2020'!$F$6</f>
        <v>147.19999999999999</v>
      </c>
    </row>
    <row r="19" spans="1:5" outlineLevel="1" collapsed="1" x14ac:dyDescent="0.3">
      <c r="B19" t="s">
        <v>163</v>
      </c>
      <c r="C19">
        <f>'2021'!$D$10</f>
        <v>31.3</v>
      </c>
      <c r="D19">
        <f>'2021'!$F$10</f>
        <v>140.1</v>
      </c>
    </row>
    <row r="20" spans="1:5" outlineLevel="1" collapsed="1" x14ac:dyDescent="0.3">
      <c r="B20" t="s">
        <v>163</v>
      </c>
      <c r="C20">
        <f>'2022'!$D$9</f>
        <v>37.380000000000003</v>
      </c>
      <c r="D20">
        <f>'2022'!$F$9</f>
        <v>133.38</v>
      </c>
    </row>
    <row r="21" spans="1:5" x14ac:dyDescent="0.3">
      <c r="A21" t="s">
        <v>13</v>
      </c>
      <c r="C21">
        <f>SUM(C18:C20)</f>
        <v>99.580000000000013</v>
      </c>
      <c r="D21">
        <f>SUM(D18:D20)</f>
        <v>420.67999999999995</v>
      </c>
    </row>
    <row r="22" spans="1:5" outlineLevel="1" x14ac:dyDescent="0.3">
      <c r="B22" t="s">
        <v>163</v>
      </c>
      <c r="C22">
        <f>'2020'!$D$7</f>
        <v>88.2</v>
      </c>
      <c r="D22">
        <f>'2020'!$F$7</f>
        <v>1684.8</v>
      </c>
    </row>
    <row r="23" spans="1:5" outlineLevel="1" collapsed="1" x14ac:dyDescent="0.3">
      <c r="B23" t="s">
        <v>163</v>
      </c>
      <c r="C23">
        <f>'2021'!$D$6</f>
        <v>49.3</v>
      </c>
      <c r="D23">
        <f>'2021'!$F$6</f>
        <v>1897.2</v>
      </c>
    </row>
    <row r="24" spans="1:5" outlineLevel="1" collapsed="1" x14ac:dyDescent="0.3">
      <c r="B24" t="s">
        <v>163</v>
      </c>
      <c r="C24">
        <f>'2022'!$D$4</f>
        <v>105.36</v>
      </c>
      <c r="D24">
        <f>'2022'!$F$4</f>
        <v>2292.08</v>
      </c>
    </row>
    <row r="25" spans="1:5" x14ac:dyDescent="0.3">
      <c r="A25" t="s">
        <v>14</v>
      </c>
      <c r="C25">
        <f>SUM(C22:C24)</f>
        <v>242.86</v>
      </c>
      <c r="D25">
        <f>SUM(D22:D24)</f>
        <v>5874.08</v>
      </c>
      <c r="E25" t="s">
        <v>164</v>
      </c>
    </row>
    <row r="26" spans="1:5" outlineLevel="1" x14ac:dyDescent="0.3">
      <c r="B26" t="s">
        <v>163</v>
      </c>
      <c r="C26">
        <f>'2022'!$D$17</f>
        <v>20.27</v>
      </c>
      <c r="D26">
        <f>'2022'!$F$17</f>
        <v>211.1</v>
      </c>
    </row>
    <row r="27" spans="1:5" x14ac:dyDescent="0.3">
      <c r="A27" t="s">
        <v>147</v>
      </c>
      <c r="C27">
        <f>SUM(C26)</f>
        <v>20.27</v>
      </c>
      <c r="D27">
        <f>SUM(D26)</f>
        <v>211.1</v>
      </c>
    </row>
    <row r="28" spans="1:5" outlineLevel="1" x14ac:dyDescent="0.3">
      <c r="B28" t="s">
        <v>163</v>
      </c>
      <c r="C28">
        <f>'2020'!$D$8</f>
        <v>18.8</v>
      </c>
      <c r="D28">
        <f>'2020'!$F$8</f>
        <v>187.2</v>
      </c>
    </row>
    <row r="29" spans="1:5" outlineLevel="1" collapsed="1" x14ac:dyDescent="0.3">
      <c r="B29" t="s">
        <v>163</v>
      </c>
      <c r="C29">
        <f>'2021'!$D$9</f>
        <v>20.8</v>
      </c>
      <c r="D29">
        <f>'2021'!$F$9</f>
        <v>211.2</v>
      </c>
    </row>
    <row r="30" spans="1:5" outlineLevel="1" collapsed="1" x14ac:dyDescent="0.3">
      <c r="B30" t="s">
        <v>163</v>
      </c>
      <c r="C30">
        <f>'2022'!$D$18</f>
        <v>15.74</v>
      </c>
      <c r="D30">
        <f>'2022'!$F$18</f>
        <v>121.69</v>
      </c>
    </row>
    <row r="31" spans="1:5" x14ac:dyDescent="0.3">
      <c r="A31" t="s">
        <v>16</v>
      </c>
      <c r="C31">
        <f>SUM(C28:C30)</f>
        <v>55.34</v>
      </c>
      <c r="D31">
        <f>SUM(D28:D30)</f>
        <v>520.08999999999992</v>
      </c>
    </row>
    <row r="32" spans="1:5" outlineLevel="1" x14ac:dyDescent="0.3">
      <c r="B32" t="s">
        <v>163</v>
      </c>
      <c r="C32">
        <f>'2020'!$D$9</f>
        <v>24.1</v>
      </c>
      <c r="D32">
        <f>'2020'!$F$9</f>
        <v>208.6</v>
      </c>
    </row>
    <row r="33" spans="1:5" outlineLevel="1" collapsed="1" x14ac:dyDescent="0.3">
      <c r="B33" t="s">
        <v>163</v>
      </c>
      <c r="C33">
        <f>'2021'!$D$8</f>
        <v>17.899999999999999</v>
      </c>
      <c r="D33">
        <f>'2021'!$F$8</f>
        <v>336.3</v>
      </c>
    </row>
    <row r="34" spans="1:5" outlineLevel="1" collapsed="1" x14ac:dyDescent="0.3">
      <c r="B34" t="s">
        <v>163</v>
      </c>
      <c r="C34">
        <f>'2022'!$D$10</f>
        <v>31</v>
      </c>
      <c r="D34">
        <f>'2022'!$F$10</f>
        <v>303.10000000000002</v>
      </c>
    </row>
    <row r="35" spans="1:5" x14ac:dyDescent="0.3">
      <c r="A35" t="s">
        <v>17</v>
      </c>
      <c r="C35">
        <f>SUM(C32:C34)</f>
        <v>73</v>
      </c>
      <c r="D35">
        <f>SUM(D32:D34)</f>
        <v>848</v>
      </c>
    </row>
    <row r="36" spans="1:5" outlineLevel="1" x14ac:dyDescent="0.3">
      <c r="B36" t="s">
        <v>163</v>
      </c>
      <c r="C36">
        <f>'2020'!$D$10</f>
        <v>57.2</v>
      </c>
      <c r="D36">
        <f>'2020'!$F$10</f>
        <v>1285.5</v>
      </c>
    </row>
    <row r="37" spans="1:5" outlineLevel="1" collapsed="1" x14ac:dyDescent="0.3">
      <c r="B37" t="s">
        <v>163</v>
      </c>
      <c r="C37">
        <f>'2021'!$D$7</f>
        <v>63.9</v>
      </c>
      <c r="D37">
        <f>'2021'!$F$7</f>
        <v>2252.3000000000002</v>
      </c>
    </row>
    <row r="38" spans="1:5" outlineLevel="1" collapsed="1" x14ac:dyDescent="0.3">
      <c r="B38" t="s">
        <v>163</v>
      </c>
      <c r="C38">
        <f>'2022'!$D$8</f>
        <v>100.56</v>
      </c>
      <c r="D38">
        <f>'2022'!$F$8</f>
        <v>2640.32</v>
      </c>
    </row>
    <row r="39" spans="1:5" x14ac:dyDescent="0.3">
      <c r="A39" t="s">
        <v>18</v>
      </c>
      <c r="C39">
        <f>SUM(C36:C38)</f>
        <v>221.66</v>
      </c>
      <c r="D39">
        <f>SUM(D36:D38)</f>
        <v>6178.1200000000008</v>
      </c>
      <c r="E39" t="s">
        <v>164</v>
      </c>
    </row>
    <row r="40" spans="1:5" outlineLevel="1" x14ac:dyDescent="0.3">
      <c r="B40" t="s">
        <v>163</v>
      </c>
      <c r="C40">
        <f>'2020'!$D$11</f>
        <v>27.2</v>
      </c>
      <c r="D40">
        <f>'2020'!$F$11</f>
        <v>112.8</v>
      </c>
    </row>
    <row r="41" spans="1:5" outlineLevel="1" collapsed="1" x14ac:dyDescent="0.3">
      <c r="B41" t="s">
        <v>163</v>
      </c>
      <c r="C41">
        <f>'2021'!$D$15</f>
        <v>27.9</v>
      </c>
      <c r="D41">
        <f>'2021'!$F$15</f>
        <v>116.7</v>
      </c>
    </row>
    <row r="42" spans="1:5" outlineLevel="1" collapsed="1" x14ac:dyDescent="0.3">
      <c r="B42" t="s">
        <v>163</v>
      </c>
      <c r="C42">
        <f>'2022'!$D$14</f>
        <v>33.57</v>
      </c>
      <c r="D42">
        <f>'2022'!$F$14</f>
        <v>117.83</v>
      </c>
    </row>
    <row r="43" spans="1:5" x14ac:dyDescent="0.3">
      <c r="A43" t="s">
        <v>19</v>
      </c>
      <c r="C43">
        <f>SUM(C40:C42)</f>
        <v>88.669999999999987</v>
      </c>
      <c r="D43">
        <f>SUM(D40:D42)</f>
        <v>347.33</v>
      </c>
      <c r="E43" t="s">
        <v>164</v>
      </c>
    </row>
    <row r="44" spans="1:5" outlineLevel="1" x14ac:dyDescent="0.3">
      <c r="B44" t="s">
        <v>163</v>
      </c>
      <c r="C44">
        <f>'2020'!$D$12</f>
        <v>14.4</v>
      </c>
      <c r="D44">
        <f>'2020'!$F$12</f>
        <v>218.6</v>
      </c>
    </row>
    <row r="45" spans="1:5" outlineLevel="1" collapsed="1" x14ac:dyDescent="0.3">
      <c r="B45" t="s">
        <v>163</v>
      </c>
      <c r="C45">
        <f>'2022'!$D$21</f>
        <v>17.329999999999998</v>
      </c>
      <c r="D45">
        <f>'2022'!$F$21</f>
        <v>141.79</v>
      </c>
    </row>
    <row r="46" spans="1:5" x14ac:dyDescent="0.3">
      <c r="A46" t="s">
        <v>20</v>
      </c>
      <c r="C46">
        <f>SUM(C44:C45)</f>
        <v>31.729999999999997</v>
      </c>
      <c r="D46">
        <f>SUM(D44:D45)</f>
        <v>360.39</v>
      </c>
      <c r="E46" t="s">
        <v>164</v>
      </c>
    </row>
    <row r="47" spans="1:5" outlineLevel="1" x14ac:dyDescent="0.3">
      <c r="B47" t="s">
        <v>163</v>
      </c>
      <c r="C47">
        <f>'2020'!$D$13</f>
        <v>22.7</v>
      </c>
      <c r="D47">
        <f>'2020'!$F$13</f>
        <v>173.3</v>
      </c>
    </row>
    <row r="48" spans="1:5" outlineLevel="1" collapsed="1" x14ac:dyDescent="0.3">
      <c r="B48" t="s">
        <v>163</v>
      </c>
      <c r="C48">
        <f>'2021'!$D$13</f>
        <v>14.3</v>
      </c>
      <c r="D48">
        <f>'2021'!$F$13</f>
        <v>219.2</v>
      </c>
    </row>
    <row r="49" spans="1:5" outlineLevel="1" collapsed="1" x14ac:dyDescent="0.3">
      <c r="B49" t="s">
        <v>163</v>
      </c>
      <c r="C49">
        <f>'2022'!$D$11</f>
        <v>28.15</v>
      </c>
      <c r="D49">
        <f>'2022'!$F$11</f>
        <v>237.73</v>
      </c>
    </row>
    <row r="50" spans="1:5" x14ac:dyDescent="0.3">
      <c r="A50" t="s">
        <v>21</v>
      </c>
      <c r="C50">
        <f>SUM(C47:C49)</f>
        <v>65.150000000000006</v>
      </c>
      <c r="D50">
        <f>SUM(D47:D49)</f>
        <v>630.23</v>
      </c>
      <c r="E50" t="s">
        <v>164</v>
      </c>
    </row>
    <row r="51" spans="1:5" outlineLevel="1" x14ac:dyDescent="0.3">
      <c r="B51" t="s">
        <v>163</v>
      </c>
      <c r="C51">
        <f>'2020'!$D$14</f>
        <v>34.5</v>
      </c>
      <c r="D51">
        <f>'2020'!$F$14</f>
        <v>919.3</v>
      </c>
    </row>
    <row r="52" spans="1:5" outlineLevel="1" collapsed="1" x14ac:dyDescent="0.3">
      <c r="B52" t="s">
        <v>163</v>
      </c>
      <c r="C52">
        <f>'2021'!$D$14</f>
        <v>40.299999999999997</v>
      </c>
      <c r="D52">
        <f>'2021'!$F$14</f>
        <v>1538.9</v>
      </c>
    </row>
    <row r="53" spans="1:5" outlineLevel="1" collapsed="1" x14ac:dyDescent="0.3">
      <c r="B53" t="s">
        <v>163</v>
      </c>
      <c r="C53">
        <f>'2022'!$D$12</f>
        <v>76.03</v>
      </c>
      <c r="D53">
        <f>'2022'!$F$12</f>
        <v>1581.72</v>
      </c>
    </row>
    <row r="54" spans="1:5" x14ac:dyDescent="0.3">
      <c r="A54" t="s">
        <v>23</v>
      </c>
      <c r="C54">
        <f>SUM(C51:C53)</f>
        <v>150.82999999999998</v>
      </c>
      <c r="D54">
        <f>SUM(D51:D53)</f>
        <v>4039.92</v>
      </c>
      <c r="E54" t="s">
        <v>164</v>
      </c>
    </row>
    <row r="55" spans="1:5" outlineLevel="1" x14ac:dyDescent="0.3">
      <c r="B55" t="s">
        <v>163</v>
      </c>
      <c r="C55">
        <f>'2022'!$D$15</f>
        <v>34.270000000000003</v>
      </c>
      <c r="D55">
        <f>'2022'!$F$15</f>
        <v>367.26</v>
      </c>
    </row>
    <row r="56" spans="1:5" x14ac:dyDescent="0.3">
      <c r="A56" t="s">
        <v>146</v>
      </c>
      <c r="C56">
        <f>SUM(C55)</f>
        <v>34.270000000000003</v>
      </c>
      <c r="D56">
        <f>SUM(D55)</f>
        <v>367.26</v>
      </c>
    </row>
    <row r="57" spans="1:5" outlineLevel="1" x14ac:dyDescent="0.3">
      <c r="B57" t="s">
        <v>163</v>
      </c>
      <c r="C57">
        <f>'2020'!$D$15</f>
        <v>14.3</v>
      </c>
      <c r="D57">
        <f>'2020'!$F$15</f>
        <v>196.6</v>
      </c>
    </row>
    <row r="58" spans="1:5" outlineLevel="1" collapsed="1" x14ac:dyDescent="0.3">
      <c r="B58" t="s">
        <v>163</v>
      </c>
      <c r="C58">
        <f>'2022'!$D$16</f>
        <v>23.04</v>
      </c>
      <c r="D58">
        <f>'2022'!$F$16</f>
        <v>359.73</v>
      </c>
    </row>
    <row r="59" spans="1:5" x14ac:dyDescent="0.3">
      <c r="A59" t="s">
        <v>24</v>
      </c>
      <c r="C59">
        <f>SUM(C57:C58)</f>
        <v>37.340000000000003</v>
      </c>
      <c r="D59">
        <f>SUM(D57:D58)</f>
        <v>556.33000000000004</v>
      </c>
      <c r="E59" t="s">
        <v>164</v>
      </c>
    </row>
    <row r="60" spans="1:5" outlineLevel="1" x14ac:dyDescent="0.3">
      <c r="B60" t="s">
        <v>163</v>
      </c>
      <c r="C60">
        <f>'2020'!$D$16</f>
        <v>46.3</v>
      </c>
      <c r="D60">
        <f>'2020'!$F$16</f>
        <v>1359</v>
      </c>
    </row>
    <row r="61" spans="1:5" outlineLevel="1" collapsed="1" x14ac:dyDescent="0.3">
      <c r="B61" t="s">
        <v>163</v>
      </c>
      <c r="C61">
        <f>'2021'!$D$16</f>
        <v>51.3</v>
      </c>
      <c r="D61">
        <f>'2021'!$F$16</f>
        <v>1966.6</v>
      </c>
    </row>
    <row r="62" spans="1:5" outlineLevel="1" collapsed="1" x14ac:dyDescent="0.3">
      <c r="B62" t="s">
        <v>163</v>
      </c>
      <c r="C62">
        <f>'2022'!$D$13</f>
        <v>71.19</v>
      </c>
      <c r="D62">
        <f>'2022'!$F$13</f>
        <v>2054.37</v>
      </c>
    </row>
    <row r="63" spans="1:5" x14ac:dyDescent="0.3">
      <c r="A63" t="s">
        <v>25</v>
      </c>
      <c r="C63">
        <f>SUM(C60:C62)</f>
        <v>168.79</v>
      </c>
      <c r="D63">
        <f>SUM(D60:D62)</f>
        <v>5379.9699999999993</v>
      </c>
      <c r="E63" t="s">
        <v>164</v>
      </c>
    </row>
    <row r="64" spans="1:5" outlineLevel="1" x14ac:dyDescent="0.3">
      <c r="B64" t="s">
        <v>163</v>
      </c>
      <c r="C64">
        <f>'2020'!$D$17</f>
        <v>18.399999999999999</v>
      </c>
      <c r="D64">
        <f>'2020'!$F$17</f>
        <v>278.7</v>
      </c>
    </row>
    <row r="65" spans="1:5" outlineLevel="1" collapsed="1" x14ac:dyDescent="0.3">
      <c r="B65" t="s">
        <v>163</v>
      </c>
      <c r="C65">
        <f>'2021'!$D$12</f>
        <v>22.1</v>
      </c>
      <c r="D65">
        <f>'2021'!$F$12</f>
        <v>510.5</v>
      </c>
    </row>
    <row r="66" spans="1:5" x14ac:dyDescent="0.3">
      <c r="A66" t="s">
        <v>26</v>
      </c>
      <c r="C66">
        <f>SUM(C64:C65)</f>
        <v>40.5</v>
      </c>
      <c r="D66">
        <f>SUM(D64:D65)</f>
        <v>789.2</v>
      </c>
    </row>
    <row r="67" spans="1:5" outlineLevel="1" x14ac:dyDescent="0.3">
      <c r="B67" t="s">
        <v>163</v>
      </c>
      <c r="C67">
        <f>'2020'!$D$18</f>
        <v>14.3</v>
      </c>
      <c r="D67">
        <f>'2020'!$F$18</f>
        <v>118.8</v>
      </c>
    </row>
    <row r="68" spans="1:5" outlineLevel="1" collapsed="1" x14ac:dyDescent="0.3">
      <c r="B68" t="s">
        <v>163</v>
      </c>
      <c r="C68">
        <f>'2021'!$D$20</f>
        <v>7.4</v>
      </c>
      <c r="D68">
        <f>'2021'!$F$20</f>
        <v>181.5</v>
      </c>
    </row>
    <row r="69" spans="1:5" outlineLevel="1" collapsed="1" x14ac:dyDescent="0.3">
      <c r="B69" t="s">
        <v>163</v>
      </c>
      <c r="C69">
        <f>'2022'!$D$19</f>
        <v>20.58</v>
      </c>
      <c r="D69">
        <f>'2022'!$F$19</f>
        <v>176.77</v>
      </c>
    </row>
    <row r="70" spans="1:5" x14ac:dyDescent="0.3">
      <c r="A70" t="s">
        <v>28</v>
      </c>
      <c r="C70">
        <f>SUM(C67:C69)</f>
        <v>42.28</v>
      </c>
      <c r="D70">
        <f>SUM(D67:D69)</f>
        <v>477.07000000000005</v>
      </c>
    </row>
    <row r="71" spans="1:5" outlineLevel="1" x14ac:dyDescent="0.3">
      <c r="B71" t="s">
        <v>163</v>
      </c>
      <c r="C71">
        <f>'2020'!$D$19</f>
        <v>17.100000000000001</v>
      </c>
      <c r="D71">
        <f>'2020'!$F$19</f>
        <v>101.1</v>
      </c>
    </row>
    <row r="72" spans="1:5" outlineLevel="1" collapsed="1" x14ac:dyDescent="0.3">
      <c r="B72" t="s">
        <v>163</v>
      </c>
      <c r="C72">
        <f>'2021'!$D$17</f>
        <v>17.100000000000001</v>
      </c>
      <c r="D72">
        <f>'2021'!$F$17</f>
        <v>151.19999999999999</v>
      </c>
    </row>
    <row r="73" spans="1:5" outlineLevel="1" collapsed="1" x14ac:dyDescent="0.3">
      <c r="B73" t="s">
        <v>163</v>
      </c>
      <c r="C73">
        <f>'2022'!$D$28</f>
        <v>18.23</v>
      </c>
      <c r="D73">
        <f>'2022'!$F$28</f>
        <v>101.48</v>
      </c>
    </row>
    <row r="74" spans="1:5" x14ac:dyDescent="0.3">
      <c r="A74" t="s">
        <v>29</v>
      </c>
      <c r="C74">
        <f>SUM(C71:C73)</f>
        <v>52.430000000000007</v>
      </c>
      <c r="D74">
        <f>SUM(D71:D73)</f>
        <v>353.78</v>
      </c>
    </row>
    <row r="75" spans="1:5" outlineLevel="1" x14ac:dyDescent="0.3">
      <c r="B75" t="s">
        <v>163</v>
      </c>
      <c r="C75">
        <f>'2020'!$D$20</f>
        <v>14.9</v>
      </c>
      <c r="D75">
        <f>'2020'!$F$20</f>
        <v>344.4</v>
      </c>
    </row>
    <row r="76" spans="1:5" outlineLevel="1" collapsed="1" x14ac:dyDescent="0.3">
      <c r="B76" t="s">
        <v>163</v>
      </c>
      <c r="C76">
        <f>'2021'!$D$19</f>
        <v>13.5</v>
      </c>
      <c r="D76">
        <f>'2021'!$F$19</f>
        <v>396.1</v>
      </c>
    </row>
    <row r="77" spans="1:5" outlineLevel="1" collapsed="1" x14ac:dyDescent="0.3">
      <c r="B77" t="s">
        <v>163</v>
      </c>
      <c r="C77">
        <f>'2022'!$D$24</f>
        <v>13.67</v>
      </c>
      <c r="D77">
        <f>'2022'!$F$24</f>
        <v>431.64</v>
      </c>
    </row>
    <row r="78" spans="1:5" x14ac:dyDescent="0.3">
      <c r="A78" t="s">
        <v>30</v>
      </c>
      <c r="C78">
        <f>SUM(C75:C77)</f>
        <v>42.07</v>
      </c>
      <c r="D78">
        <f>SUM(D75:D77)</f>
        <v>1172.1399999999999</v>
      </c>
      <c r="E78" t="s">
        <v>164</v>
      </c>
    </row>
    <row r="79" spans="1:5" outlineLevel="1" x14ac:dyDescent="0.3">
      <c r="B79" t="s">
        <v>163</v>
      </c>
      <c r="C79">
        <f>'2020'!$D$21</f>
        <v>18.399999999999999</v>
      </c>
      <c r="D79">
        <f>'2020'!$F$21</f>
        <v>237.7</v>
      </c>
    </row>
    <row r="80" spans="1:5" outlineLevel="1" collapsed="1" x14ac:dyDescent="0.3">
      <c r="B80" t="s">
        <v>163</v>
      </c>
      <c r="C80">
        <f>'2021'!$D$21</f>
        <v>17.8</v>
      </c>
      <c r="D80">
        <f>'2021'!$F$21</f>
        <v>241.3</v>
      </c>
    </row>
    <row r="81" spans="1:5" outlineLevel="1" collapsed="1" x14ac:dyDescent="0.3">
      <c r="B81" t="s">
        <v>163</v>
      </c>
      <c r="C81">
        <f>'2022'!$D$20</f>
        <v>21.52</v>
      </c>
      <c r="D81">
        <f>'2022'!$F$20</f>
        <v>218.02</v>
      </c>
    </row>
    <row r="82" spans="1:5" x14ac:dyDescent="0.3">
      <c r="A82" t="s">
        <v>31</v>
      </c>
      <c r="C82">
        <f>SUM(C79:C81)</f>
        <v>57.72</v>
      </c>
      <c r="D82">
        <f>SUM(D79:D81)</f>
        <v>697.02</v>
      </c>
    </row>
    <row r="83" spans="1:5" outlineLevel="1" x14ac:dyDescent="0.3">
      <c r="B83" t="s">
        <v>163</v>
      </c>
      <c r="C83">
        <f>'2020'!$D$22</f>
        <v>9.9</v>
      </c>
      <c r="D83">
        <f>'2020'!$F$22</f>
        <v>126.5</v>
      </c>
    </row>
    <row r="84" spans="1:5" x14ac:dyDescent="0.3">
      <c r="A84" t="s">
        <v>32</v>
      </c>
      <c r="C84">
        <f>SUM(C83)</f>
        <v>9.9</v>
      </c>
      <c r="D84">
        <f>SUM(D83)</f>
        <v>126.5</v>
      </c>
    </row>
    <row r="85" spans="1:5" outlineLevel="1" x14ac:dyDescent="0.3">
      <c r="B85" t="s">
        <v>163</v>
      </c>
      <c r="C85">
        <f>'2020'!$D$23</f>
        <v>10.6</v>
      </c>
      <c r="D85">
        <f>'2020'!$F$23</f>
        <v>1233.4000000000001</v>
      </c>
    </row>
    <row r="86" spans="1:5" outlineLevel="1" collapsed="1" x14ac:dyDescent="0.3">
      <c r="B86" t="s">
        <v>163</v>
      </c>
      <c r="C86">
        <f>'2021'!$D$11</f>
        <v>21.3</v>
      </c>
      <c r="D86">
        <f>'2021'!$F$11</f>
        <v>1711.8</v>
      </c>
    </row>
    <row r="87" spans="1:5" outlineLevel="1" collapsed="1" x14ac:dyDescent="0.3">
      <c r="B87" t="s">
        <v>163</v>
      </c>
      <c r="C87">
        <f>'2022'!$D$7</f>
        <v>33.36</v>
      </c>
      <c r="D87">
        <f>'2022'!$F$7</f>
        <v>1468.4</v>
      </c>
    </row>
    <row r="88" spans="1:5" x14ac:dyDescent="0.3">
      <c r="A88" t="s">
        <v>34</v>
      </c>
      <c r="C88">
        <f>SUM(C85:C87)</f>
        <v>65.259999999999991</v>
      </c>
      <c r="D88">
        <f>SUM(D85:D87)</f>
        <v>4413.6000000000004</v>
      </c>
      <c r="E88" t="s">
        <v>164</v>
      </c>
    </row>
    <row r="89" spans="1:5" outlineLevel="1" x14ac:dyDescent="0.3">
      <c r="B89" t="s">
        <v>163</v>
      </c>
      <c r="C89">
        <f>'2020'!$D$24</f>
        <v>12</v>
      </c>
      <c r="D89">
        <f>'2020'!$F$24</f>
        <v>70.400000000000006</v>
      </c>
    </row>
    <row r="90" spans="1:5" outlineLevel="1" collapsed="1" x14ac:dyDescent="0.3">
      <c r="B90" t="s">
        <v>163</v>
      </c>
      <c r="C90">
        <f>'2021'!$D$18</f>
        <v>9.5</v>
      </c>
      <c r="D90">
        <f>'2021'!$F$18</f>
        <v>147.19999999999999</v>
      </c>
    </row>
    <row r="91" spans="1:5" outlineLevel="1" collapsed="1" x14ac:dyDescent="0.3">
      <c r="B91" t="s">
        <v>163</v>
      </c>
      <c r="C91">
        <f>'2022'!$D$26</f>
        <v>17.54</v>
      </c>
      <c r="D91">
        <f>'2022'!$F$26</f>
        <v>82.4</v>
      </c>
    </row>
    <row r="92" spans="1:5" x14ac:dyDescent="0.3">
      <c r="A92" t="s">
        <v>35</v>
      </c>
      <c r="C92">
        <f>SUM(C89:C91)</f>
        <v>39.04</v>
      </c>
      <c r="D92">
        <f>SUM(D89:D91)</f>
        <v>300</v>
      </c>
    </row>
    <row r="93" spans="1:5" outlineLevel="1" x14ac:dyDescent="0.3">
      <c r="B93" t="s">
        <v>163</v>
      </c>
      <c r="C93">
        <f>'2020'!$D$25</f>
        <v>13.8</v>
      </c>
      <c r="D93">
        <f>'2020'!$F$25</f>
        <v>277.10000000000002</v>
      </c>
    </row>
    <row r="94" spans="1:5" outlineLevel="1" collapsed="1" x14ac:dyDescent="0.3">
      <c r="B94" t="s">
        <v>163</v>
      </c>
      <c r="C94">
        <f>'2021'!$D$22</f>
        <v>16.899999999999999</v>
      </c>
      <c r="D94">
        <f>'2021'!$F$22</f>
        <v>369.6</v>
      </c>
    </row>
    <row r="95" spans="1:5" outlineLevel="1" collapsed="1" x14ac:dyDescent="0.3">
      <c r="B95" t="s">
        <v>163</v>
      </c>
      <c r="C95">
        <f>'2022'!$D$23</f>
        <v>17.45</v>
      </c>
      <c r="D95">
        <f>'2022'!$F$23</f>
        <v>490.15</v>
      </c>
    </row>
    <row r="96" spans="1:5" x14ac:dyDescent="0.3">
      <c r="A96" t="s">
        <v>37</v>
      </c>
      <c r="C96">
        <f>SUM(C93:C95)</f>
        <v>48.15</v>
      </c>
      <c r="D96">
        <f>SUM(D93:D95)</f>
        <v>1136.8499999999999</v>
      </c>
      <c r="E96" t="s">
        <v>164</v>
      </c>
    </row>
    <row r="97" spans="1:5" outlineLevel="1" x14ac:dyDescent="0.3">
      <c r="B97" t="s">
        <v>163</v>
      </c>
      <c r="C97">
        <f>'2022'!$D$35</f>
        <v>39.369999999999997</v>
      </c>
      <c r="D97">
        <f>'2022'!$F$35</f>
        <v>499.86</v>
      </c>
    </row>
    <row r="98" spans="1:5" x14ac:dyDescent="0.3">
      <c r="A98" t="s">
        <v>148</v>
      </c>
      <c r="C98">
        <f>SUM(C97)</f>
        <v>39.369999999999997</v>
      </c>
      <c r="D98">
        <f>SUM(D97)</f>
        <v>499.86</v>
      </c>
      <c r="E98" t="s">
        <v>164</v>
      </c>
    </row>
    <row r="99" spans="1:5" outlineLevel="1" x14ac:dyDescent="0.3">
      <c r="B99" t="s">
        <v>163</v>
      </c>
      <c r="C99">
        <f>'2020'!$D$26</f>
        <v>8.9</v>
      </c>
      <c r="D99">
        <f>'2020'!$F$26</f>
        <v>77.099999999999994</v>
      </c>
    </row>
    <row r="100" spans="1:5" outlineLevel="1" collapsed="1" x14ac:dyDescent="0.3">
      <c r="B100" t="s">
        <v>163</v>
      </c>
      <c r="C100">
        <f>'2021'!$D$25</f>
        <v>7.8</v>
      </c>
      <c r="D100">
        <f>'2021'!$F$25</f>
        <v>108</v>
      </c>
    </row>
    <row r="101" spans="1:5" outlineLevel="1" collapsed="1" x14ac:dyDescent="0.3">
      <c r="B101" t="s">
        <v>163</v>
      </c>
      <c r="C101">
        <f>'2022'!$D$36</f>
        <v>7.81</v>
      </c>
      <c r="D101">
        <f>'2022'!$F$36</f>
        <v>96.42</v>
      </c>
    </row>
    <row r="102" spans="1:5" x14ac:dyDescent="0.3">
      <c r="A102" t="s">
        <v>38</v>
      </c>
      <c r="C102">
        <f>SUM(C99:C101)</f>
        <v>24.509999999999998</v>
      </c>
      <c r="D102">
        <f>SUM(D99:D101)</f>
        <v>281.52</v>
      </c>
    </row>
    <row r="103" spans="1:5" outlineLevel="1" x14ac:dyDescent="0.3">
      <c r="B103" t="s">
        <v>163</v>
      </c>
      <c r="C103">
        <f>'2020'!$D$27</f>
        <v>13.7</v>
      </c>
      <c r="D103">
        <f>'2020'!$F$27</f>
        <v>120.9</v>
      </c>
    </row>
    <row r="104" spans="1:5" outlineLevel="1" collapsed="1" x14ac:dyDescent="0.3">
      <c r="B104" t="s">
        <v>163</v>
      </c>
      <c r="C104">
        <f>'2021'!$D$23</f>
        <v>14.1</v>
      </c>
      <c r="D104">
        <f>'2021'!$F$23</f>
        <v>192.8</v>
      </c>
    </row>
    <row r="105" spans="1:5" outlineLevel="1" collapsed="1" x14ac:dyDescent="0.3">
      <c r="B105" t="s">
        <v>163</v>
      </c>
      <c r="C105">
        <f>'2022'!$D$25</f>
        <v>18.579999999999998</v>
      </c>
      <c r="D105">
        <f>'2022'!$F$25</f>
        <v>167.32</v>
      </c>
    </row>
    <row r="106" spans="1:5" x14ac:dyDescent="0.3">
      <c r="A106" t="s">
        <v>39</v>
      </c>
      <c r="C106">
        <f>SUM(C103:C105)</f>
        <v>46.379999999999995</v>
      </c>
      <c r="D106">
        <f>SUM(D103:D105)</f>
        <v>481.02000000000004</v>
      </c>
    </row>
    <row r="107" spans="1:5" outlineLevel="1" x14ac:dyDescent="0.3">
      <c r="B107" t="s">
        <v>163</v>
      </c>
      <c r="C107">
        <f>'2020'!$D$28</f>
        <v>11.7</v>
      </c>
      <c r="D107">
        <f>'2020'!$F$28</f>
        <v>171.7</v>
      </c>
    </row>
    <row r="108" spans="1:5" outlineLevel="1" collapsed="1" x14ac:dyDescent="0.3">
      <c r="B108" t="s">
        <v>163</v>
      </c>
      <c r="C108">
        <f>'2021'!$D$26</f>
        <v>10.5</v>
      </c>
      <c r="D108">
        <f>'2021'!$F$26</f>
        <v>252.4</v>
      </c>
    </row>
    <row r="109" spans="1:5" outlineLevel="1" collapsed="1" x14ac:dyDescent="0.3">
      <c r="B109" t="s">
        <v>163</v>
      </c>
      <c r="C109">
        <f>'2022'!$D$33</f>
        <v>14.16</v>
      </c>
      <c r="D109">
        <f>'2022'!$F$33</f>
        <v>205.72</v>
      </c>
    </row>
    <row r="110" spans="1:5" x14ac:dyDescent="0.3">
      <c r="A110" t="s">
        <v>40</v>
      </c>
      <c r="C110">
        <f>SUM(C107:C109)</f>
        <v>36.36</v>
      </c>
      <c r="D110">
        <f>SUM(D107:D109)</f>
        <v>629.82000000000005</v>
      </c>
    </row>
    <row r="111" spans="1:5" outlineLevel="1" x14ac:dyDescent="0.3">
      <c r="B111" t="s">
        <v>163</v>
      </c>
      <c r="C111">
        <f>'2020'!$D$29</f>
        <v>15.5</v>
      </c>
      <c r="D111">
        <f>'2020'!$F$29</f>
        <v>164.9</v>
      </c>
    </row>
    <row r="112" spans="1:5" outlineLevel="1" collapsed="1" x14ac:dyDescent="0.3">
      <c r="B112" t="s">
        <v>163</v>
      </c>
      <c r="C112">
        <f>'2021'!$D$33</f>
        <v>15.6</v>
      </c>
      <c r="D112">
        <f>'2021'!$F$33</f>
        <v>134.9</v>
      </c>
    </row>
    <row r="113" spans="1:5" outlineLevel="1" collapsed="1" x14ac:dyDescent="0.3">
      <c r="B113" t="s">
        <v>163</v>
      </c>
      <c r="C113">
        <f>'2022'!$D$32</f>
        <v>17.97</v>
      </c>
      <c r="D113">
        <f>'2022'!$F$32</f>
        <v>147.05000000000001</v>
      </c>
    </row>
    <row r="114" spans="1:5" x14ac:dyDescent="0.3">
      <c r="A114" t="s">
        <v>41</v>
      </c>
      <c r="C114">
        <f>SUM(C111:C113)</f>
        <v>49.07</v>
      </c>
      <c r="D114">
        <f>SUM(D111:D113)</f>
        <v>446.85</v>
      </c>
      <c r="E114" t="s">
        <v>164</v>
      </c>
    </row>
    <row r="115" spans="1:5" outlineLevel="1" x14ac:dyDescent="0.3">
      <c r="B115" t="s">
        <v>163</v>
      </c>
      <c r="C115">
        <f>'2020'!$D$30</f>
        <v>11.3</v>
      </c>
      <c r="D115">
        <f>'2020'!$F$30</f>
        <v>93.1</v>
      </c>
    </row>
    <row r="116" spans="1:5" outlineLevel="1" collapsed="1" x14ac:dyDescent="0.3">
      <c r="B116" t="s">
        <v>163</v>
      </c>
      <c r="C116">
        <f>'2022'!$D$30</f>
        <v>16.14</v>
      </c>
      <c r="D116">
        <f>'2022'!$F$30</f>
        <v>127.32</v>
      </c>
    </row>
    <row r="117" spans="1:5" x14ac:dyDescent="0.3">
      <c r="A117" t="s">
        <v>43</v>
      </c>
      <c r="C117">
        <f>SUM(C115:C116)</f>
        <v>27.44</v>
      </c>
      <c r="D117">
        <f>SUM(D115:D116)</f>
        <v>220.42</v>
      </c>
      <c r="E117" t="s">
        <v>164</v>
      </c>
    </row>
    <row r="118" spans="1:5" outlineLevel="1" x14ac:dyDescent="0.3">
      <c r="B118" t="s">
        <v>163</v>
      </c>
      <c r="C118">
        <f>'2020'!$D$31</f>
        <v>9</v>
      </c>
      <c r="D118">
        <f>'2020'!$F$31</f>
        <v>92</v>
      </c>
    </row>
    <row r="119" spans="1:5" outlineLevel="1" collapsed="1" x14ac:dyDescent="0.3">
      <c r="B119" t="s">
        <v>163</v>
      </c>
      <c r="C119">
        <f>'2021'!$D$29</f>
        <v>9.3000000000000007</v>
      </c>
      <c r="D119">
        <f>'2021'!$F$29</f>
        <v>112.4</v>
      </c>
    </row>
    <row r="120" spans="1:5" outlineLevel="1" collapsed="1" x14ac:dyDescent="0.3">
      <c r="B120" t="s">
        <v>163</v>
      </c>
      <c r="C120">
        <f>'2022'!$D$31</f>
        <v>11.33</v>
      </c>
      <c r="D120">
        <f>'2022'!$F$31</f>
        <v>125.53</v>
      </c>
    </row>
    <row r="121" spans="1:5" x14ac:dyDescent="0.3">
      <c r="A121" t="s">
        <v>45</v>
      </c>
      <c r="C121">
        <f>SUM(C118:C120)</f>
        <v>29.630000000000003</v>
      </c>
      <c r="D121">
        <f>SUM(D118:D120)</f>
        <v>329.93</v>
      </c>
      <c r="E121" t="s">
        <v>164</v>
      </c>
    </row>
    <row r="122" spans="1:5" outlineLevel="1" x14ac:dyDescent="0.3">
      <c r="B122" t="s">
        <v>163</v>
      </c>
      <c r="C122">
        <f>'2020'!$D$32</f>
        <v>24.7</v>
      </c>
      <c r="D122">
        <f>'2020'!$F$32</f>
        <v>545.4</v>
      </c>
    </row>
    <row r="123" spans="1:5" outlineLevel="1" collapsed="1" x14ac:dyDescent="0.3">
      <c r="B123" t="s">
        <v>163</v>
      </c>
      <c r="C123">
        <f>'2021'!$D$24</f>
        <v>23.3</v>
      </c>
      <c r="D123">
        <f>'2021'!$F$24</f>
        <v>657.5</v>
      </c>
    </row>
    <row r="124" spans="1:5" outlineLevel="1" collapsed="1" x14ac:dyDescent="0.3">
      <c r="B124" t="s">
        <v>163</v>
      </c>
      <c r="C124">
        <f>'2022'!$D$34</f>
        <v>10.17</v>
      </c>
      <c r="D124">
        <f>'2022'!$F$34</f>
        <v>237.78</v>
      </c>
    </row>
    <row r="125" spans="1:5" x14ac:dyDescent="0.3">
      <c r="A125" t="s">
        <v>46</v>
      </c>
      <c r="C125">
        <f>SUM(C122:C124)</f>
        <v>58.17</v>
      </c>
      <c r="D125">
        <f>SUM(D122:D124)</f>
        <v>1440.68</v>
      </c>
    </row>
    <row r="126" spans="1:5" outlineLevel="1" x14ac:dyDescent="0.3">
      <c r="B126" t="s">
        <v>163</v>
      </c>
      <c r="C126">
        <f>'2020'!$D$33</f>
        <v>22.7</v>
      </c>
      <c r="D126">
        <f>'2020'!$F$33</f>
        <v>60.8</v>
      </c>
    </row>
    <row r="127" spans="1:5" outlineLevel="1" collapsed="1" x14ac:dyDescent="0.3">
      <c r="B127" t="s">
        <v>163</v>
      </c>
      <c r="C127">
        <f>'2022'!$D$50</f>
        <v>25.44</v>
      </c>
      <c r="D127">
        <f>'2022'!$F$50</f>
        <v>63.56</v>
      </c>
    </row>
    <row r="128" spans="1:5" x14ac:dyDescent="0.3">
      <c r="A128" t="s">
        <v>47</v>
      </c>
      <c r="C128">
        <f>SUM(C126:C127)</f>
        <v>48.14</v>
      </c>
      <c r="D128">
        <f>SUM(D126:D127)</f>
        <v>124.36</v>
      </c>
      <c r="E128" t="s">
        <v>164</v>
      </c>
    </row>
    <row r="129" spans="1:5" outlineLevel="1" x14ac:dyDescent="0.3">
      <c r="B129" t="s">
        <v>163</v>
      </c>
      <c r="C129">
        <f>'2020'!$D$34</f>
        <v>6.6</v>
      </c>
      <c r="D129">
        <f>'2020'!$F$34</f>
        <v>65.900000000000006</v>
      </c>
    </row>
    <row r="130" spans="1:5" outlineLevel="1" collapsed="1" x14ac:dyDescent="0.3">
      <c r="B130" t="s">
        <v>163</v>
      </c>
      <c r="C130">
        <f>'2021'!$D$64</f>
        <v>2.9</v>
      </c>
      <c r="D130">
        <f>'2021'!$F$64</f>
        <v>66.7</v>
      </c>
    </row>
    <row r="131" spans="1:5" outlineLevel="1" collapsed="1" x14ac:dyDescent="0.3">
      <c r="B131" t="s">
        <v>163</v>
      </c>
      <c r="C131">
        <f>'2022'!$D$22</f>
        <v>14.29</v>
      </c>
      <c r="D131">
        <f>'2022'!$F$22</f>
        <v>142.30000000000001</v>
      </c>
    </row>
    <row r="132" spans="1:5" x14ac:dyDescent="0.3">
      <c r="A132" t="s">
        <v>49</v>
      </c>
      <c r="C132">
        <f>SUM(C129:C131)</f>
        <v>23.79</v>
      </c>
      <c r="D132">
        <f>SUM(D129:D131)</f>
        <v>274.90000000000003</v>
      </c>
      <c r="E132" t="s">
        <v>164</v>
      </c>
    </row>
    <row r="133" spans="1:5" outlineLevel="1" x14ac:dyDescent="0.3">
      <c r="B133" t="s">
        <v>163</v>
      </c>
      <c r="C133">
        <f>'2020'!$D$35</f>
        <v>17.2</v>
      </c>
      <c r="D133">
        <f>'2020'!$F$35</f>
        <v>395.3</v>
      </c>
    </row>
    <row r="134" spans="1:5" outlineLevel="1" collapsed="1" x14ac:dyDescent="0.3">
      <c r="B134" t="s">
        <v>163</v>
      </c>
      <c r="C134">
        <f>'2021'!$D$35</f>
        <v>14.7</v>
      </c>
      <c r="D134">
        <f>'2021'!$F$35</f>
        <v>427.1</v>
      </c>
    </row>
    <row r="135" spans="1:5" outlineLevel="1" collapsed="1" x14ac:dyDescent="0.3">
      <c r="B135" t="s">
        <v>163</v>
      </c>
      <c r="C135">
        <f>'2022'!$D$40</f>
        <v>19.829999999999998</v>
      </c>
      <c r="D135">
        <f>'2022'!$F$40</f>
        <v>477.38</v>
      </c>
    </row>
    <row r="136" spans="1:5" x14ac:dyDescent="0.3">
      <c r="A136" t="s">
        <v>50</v>
      </c>
      <c r="C136">
        <f>SUM(C133:C135)</f>
        <v>51.73</v>
      </c>
      <c r="D136">
        <f>SUM(D133:D135)</f>
        <v>1299.7800000000002</v>
      </c>
      <c r="E136" t="s">
        <v>164</v>
      </c>
    </row>
    <row r="137" spans="1:5" outlineLevel="1" x14ac:dyDescent="0.3">
      <c r="B137" t="s">
        <v>163</v>
      </c>
      <c r="C137">
        <f>'2020'!$D$36</f>
        <v>10</v>
      </c>
      <c r="D137">
        <f>'2020'!$F$36</f>
        <v>87.7</v>
      </c>
    </row>
    <row r="138" spans="1:5" outlineLevel="1" collapsed="1" x14ac:dyDescent="0.3">
      <c r="B138" t="s">
        <v>163</v>
      </c>
      <c r="C138">
        <f>'2021'!$D$39</f>
        <v>8.8000000000000007</v>
      </c>
      <c r="D138">
        <f>'2021'!$F$39</f>
        <v>135</v>
      </c>
    </row>
    <row r="139" spans="1:5" outlineLevel="1" collapsed="1" x14ac:dyDescent="0.3">
      <c r="B139" t="s">
        <v>163</v>
      </c>
      <c r="C139">
        <f>'2022'!$D$48</f>
        <v>13</v>
      </c>
      <c r="D139">
        <f>'2022'!$F$48</f>
        <v>147.91999999999999</v>
      </c>
    </row>
    <row r="140" spans="1:5" x14ac:dyDescent="0.3">
      <c r="A140" t="s">
        <v>51</v>
      </c>
      <c r="C140">
        <f>SUM(C137:C139)</f>
        <v>31.8</v>
      </c>
      <c r="D140">
        <f>SUM(D137:D139)</f>
        <v>370.62</v>
      </c>
      <c r="E140" t="s">
        <v>164</v>
      </c>
    </row>
    <row r="141" spans="1:5" outlineLevel="1" x14ac:dyDescent="0.3">
      <c r="B141" t="s">
        <v>163</v>
      </c>
      <c r="C141">
        <f>'2020'!$D$37</f>
        <v>10.4</v>
      </c>
      <c r="D141">
        <f>'2020'!$F$37</f>
        <v>195.3</v>
      </c>
    </row>
    <row r="142" spans="1:5" outlineLevel="1" collapsed="1" x14ac:dyDescent="0.3">
      <c r="B142" t="s">
        <v>163</v>
      </c>
      <c r="C142">
        <f>'2022'!$D$95</f>
        <v>3.08</v>
      </c>
      <c r="D142">
        <f>'2022'!$F$95</f>
        <v>215.33</v>
      </c>
    </row>
    <row r="143" spans="1:5" x14ac:dyDescent="0.3">
      <c r="A143" t="s">
        <v>53</v>
      </c>
      <c r="C143">
        <f>SUM(C141:C142)</f>
        <v>13.48</v>
      </c>
      <c r="D143">
        <f>SUM(D141:D142)</f>
        <v>410.63</v>
      </c>
    </row>
    <row r="144" spans="1:5" outlineLevel="1" x14ac:dyDescent="0.3">
      <c r="B144" t="s">
        <v>163</v>
      </c>
      <c r="C144">
        <f>'2022'!$D$71</f>
        <v>8.57</v>
      </c>
      <c r="D144">
        <f>'2022'!$F$71</f>
        <v>117.87</v>
      </c>
    </row>
    <row r="145" spans="1:5" x14ac:dyDescent="0.3">
      <c r="A145" t="s">
        <v>152</v>
      </c>
      <c r="C145">
        <f>SUM(C144)</f>
        <v>8.57</v>
      </c>
      <c r="D145">
        <f>SUM(D144)</f>
        <v>117.87</v>
      </c>
    </row>
    <row r="146" spans="1:5" outlineLevel="1" x14ac:dyDescent="0.3">
      <c r="B146" t="s">
        <v>163</v>
      </c>
      <c r="C146">
        <f>'2020'!$D$38</f>
        <v>8.5</v>
      </c>
      <c r="D146">
        <f>'2020'!$F$38</f>
        <v>60.3</v>
      </c>
    </row>
    <row r="147" spans="1:5" outlineLevel="1" collapsed="1" x14ac:dyDescent="0.3">
      <c r="B147" t="s">
        <v>163</v>
      </c>
      <c r="C147">
        <f>'2021'!$D$50</f>
        <v>7.3</v>
      </c>
      <c r="D147">
        <f>'2021'!$F$50</f>
        <v>57.3</v>
      </c>
    </row>
    <row r="148" spans="1:5" outlineLevel="1" collapsed="1" x14ac:dyDescent="0.3">
      <c r="B148" t="s">
        <v>163</v>
      </c>
      <c r="C148">
        <f>'2022'!$D$72</f>
        <v>7.87</v>
      </c>
      <c r="D148">
        <f>'2022'!$F$72</f>
        <v>43.02</v>
      </c>
    </row>
    <row r="149" spans="1:5" x14ac:dyDescent="0.3">
      <c r="A149" t="s">
        <v>54</v>
      </c>
      <c r="C149">
        <f>SUM(C146:C148)</f>
        <v>23.67</v>
      </c>
      <c r="D149">
        <f>SUM(D146:D148)</f>
        <v>160.62</v>
      </c>
    </row>
    <row r="150" spans="1:5" outlineLevel="1" x14ac:dyDescent="0.3">
      <c r="B150" t="s">
        <v>163</v>
      </c>
      <c r="C150">
        <f>'2022'!$D$51</f>
        <v>7.55</v>
      </c>
      <c r="D150">
        <f>'2022'!$F$51</f>
        <v>98.38</v>
      </c>
    </row>
    <row r="151" spans="1:5" x14ac:dyDescent="0.3">
      <c r="A151" t="s">
        <v>150</v>
      </c>
      <c r="C151">
        <f>SUM(C150)</f>
        <v>7.55</v>
      </c>
      <c r="D151">
        <f>SUM(D150)</f>
        <v>98.38</v>
      </c>
    </row>
    <row r="152" spans="1:5" outlineLevel="1" x14ac:dyDescent="0.3">
      <c r="B152" t="s">
        <v>163</v>
      </c>
      <c r="C152">
        <f>'2020'!$D$39</f>
        <v>22.7</v>
      </c>
      <c r="D152">
        <f>'2020'!$F$39</f>
        <v>254</v>
      </c>
    </row>
    <row r="153" spans="1:5" outlineLevel="1" collapsed="1" x14ac:dyDescent="0.3">
      <c r="B153" t="s">
        <v>163</v>
      </c>
      <c r="C153">
        <f>'2021'!$D$37</f>
        <v>20.9</v>
      </c>
      <c r="D153">
        <f>'2021'!$F$37</f>
        <v>263.7</v>
      </c>
    </row>
    <row r="154" spans="1:5" outlineLevel="1" collapsed="1" x14ac:dyDescent="0.3">
      <c r="B154" t="s">
        <v>163</v>
      </c>
      <c r="C154">
        <f>'2022'!$D$52</f>
        <v>19.87</v>
      </c>
      <c r="D154">
        <f>'2022'!$F$52</f>
        <v>190.29</v>
      </c>
    </row>
    <row r="155" spans="1:5" x14ac:dyDescent="0.3">
      <c r="A155" t="s">
        <v>55</v>
      </c>
      <c r="C155">
        <f>SUM(C152:C154)</f>
        <v>63.47</v>
      </c>
      <c r="D155">
        <f>SUM(D152:D154)</f>
        <v>707.99</v>
      </c>
    </row>
    <row r="156" spans="1:5" outlineLevel="1" x14ac:dyDescent="0.3">
      <c r="B156" t="s">
        <v>163</v>
      </c>
      <c r="C156">
        <f>'2020'!$D$40</f>
        <v>21</v>
      </c>
      <c r="D156">
        <f>'2020'!$F$40</f>
        <v>583.70000000000005</v>
      </c>
    </row>
    <row r="157" spans="1:5" outlineLevel="1" collapsed="1" x14ac:dyDescent="0.3">
      <c r="B157" t="s">
        <v>163</v>
      </c>
      <c r="C157">
        <f>'2021'!$D$34</f>
        <v>29.1</v>
      </c>
      <c r="D157">
        <f>'2021'!$F$34</f>
        <v>870.5</v>
      </c>
    </row>
    <row r="158" spans="1:5" x14ac:dyDescent="0.3">
      <c r="A158" t="s">
        <v>56</v>
      </c>
      <c r="C158">
        <f>SUM(C156:C157)</f>
        <v>50.1</v>
      </c>
      <c r="D158">
        <f>SUM(D156:D157)</f>
        <v>1454.2</v>
      </c>
      <c r="E158" t="s">
        <v>164</v>
      </c>
    </row>
    <row r="159" spans="1:5" outlineLevel="1" x14ac:dyDescent="0.3">
      <c r="B159" t="s">
        <v>163</v>
      </c>
      <c r="C159">
        <f>'2022'!$D$42</f>
        <v>27.19</v>
      </c>
      <c r="D159">
        <f>'2022'!$F$42</f>
        <v>74.62</v>
      </c>
    </row>
    <row r="160" spans="1:5" x14ac:dyDescent="0.3">
      <c r="A160" t="s">
        <v>149</v>
      </c>
      <c r="C160">
        <f>SUM(C159)</f>
        <v>27.19</v>
      </c>
      <c r="D160">
        <f>SUM(D159)</f>
        <v>74.62</v>
      </c>
    </row>
    <row r="161" spans="1:5" outlineLevel="1" x14ac:dyDescent="0.3">
      <c r="B161" t="s">
        <v>163</v>
      </c>
      <c r="C161">
        <f>'2020'!$D$41</f>
        <v>6.6</v>
      </c>
      <c r="D161">
        <f>'2020'!$F$41</f>
        <v>80.400000000000006</v>
      </c>
    </row>
    <row r="162" spans="1:5" outlineLevel="1" collapsed="1" x14ac:dyDescent="0.3">
      <c r="B162" t="s">
        <v>163</v>
      </c>
      <c r="C162">
        <f>'2021'!$D$38</f>
        <v>7.2</v>
      </c>
      <c r="D162">
        <f>'2021'!$F$38</f>
        <v>99.6</v>
      </c>
    </row>
    <row r="163" spans="1:5" outlineLevel="1" collapsed="1" x14ac:dyDescent="0.3">
      <c r="B163" t="s">
        <v>163</v>
      </c>
      <c r="C163">
        <f>'2022'!$D$43</f>
        <v>7.91</v>
      </c>
      <c r="D163">
        <f>'2022'!$F$43</f>
        <v>133.53</v>
      </c>
    </row>
    <row r="164" spans="1:5" x14ac:dyDescent="0.3">
      <c r="A164" t="s">
        <v>57</v>
      </c>
      <c r="C164">
        <f>SUM(C161:C163)</f>
        <v>21.71</v>
      </c>
      <c r="D164">
        <f>SUM(D161:D163)</f>
        <v>313.52999999999997</v>
      </c>
      <c r="E164" t="s">
        <v>164</v>
      </c>
    </row>
    <row r="165" spans="1:5" outlineLevel="1" x14ac:dyDescent="0.3">
      <c r="B165" t="s">
        <v>163</v>
      </c>
      <c r="C165">
        <f>'2020'!$D$42</f>
        <v>12.7</v>
      </c>
      <c r="D165">
        <f>'2020'!$F$42</f>
        <v>304.10000000000002</v>
      </c>
    </row>
    <row r="166" spans="1:5" outlineLevel="1" collapsed="1" x14ac:dyDescent="0.3">
      <c r="B166" t="s">
        <v>163</v>
      </c>
      <c r="C166">
        <f>'2021'!$D$40</f>
        <v>13</v>
      </c>
      <c r="D166">
        <f>'2021'!$F$40</f>
        <v>333.2</v>
      </c>
    </row>
    <row r="167" spans="1:5" outlineLevel="1" collapsed="1" x14ac:dyDescent="0.3">
      <c r="B167" t="s">
        <v>163</v>
      </c>
      <c r="C167">
        <f>'2022'!$D$47</f>
        <v>18.489999999999998</v>
      </c>
      <c r="D167">
        <f>'2022'!$F$47</f>
        <v>360.01</v>
      </c>
    </row>
    <row r="168" spans="1:5" x14ac:dyDescent="0.3">
      <c r="A168" t="s">
        <v>58</v>
      </c>
      <c r="C168">
        <f>SUM(C165:C167)</f>
        <v>44.19</v>
      </c>
      <c r="D168">
        <f>SUM(D165:D167)</f>
        <v>997.31</v>
      </c>
      <c r="E168" t="s">
        <v>164</v>
      </c>
    </row>
    <row r="169" spans="1:5" outlineLevel="1" x14ac:dyDescent="0.3">
      <c r="B169" t="s">
        <v>163</v>
      </c>
      <c r="C169">
        <f>'2020'!$D$43</f>
        <v>8.6999999999999993</v>
      </c>
      <c r="D169">
        <f>'2020'!$F$43</f>
        <v>39.200000000000003</v>
      </c>
    </row>
    <row r="170" spans="1:5" outlineLevel="1" collapsed="1" x14ac:dyDescent="0.3">
      <c r="B170" t="s">
        <v>163</v>
      </c>
      <c r="C170">
        <f>'2021'!$D$31</f>
        <v>7.6</v>
      </c>
      <c r="D170">
        <f>'2021'!$F$31</f>
        <v>79.099999999999994</v>
      </c>
    </row>
    <row r="171" spans="1:5" outlineLevel="1" collapsed="1" x14ac:dyDescent="0.3">
      <c r="B171" t="s">
        <v>163</v>
      </c>
      <c r="C171">
        <f>'2022'!$D$41</f>
        <v>9.85</v>
      </c>
      <c r="D171">
        <f>'2022'!$F$41</f>
        <v>68.760000000000005</v>
      </c>
    </row>
    <row r="172" spans="1:5" x14ac:dyDescent="0.3">
      <c r="A172" t="s">
        <v>60</v>
      </c>
      <c r="C172">
        <f>SUM(C169:C171)</f>
        <v>26.15</v>
      </c>
      <c r="D172">
        <f>SUM(D169:D171)</f>
        <v>187.06</v>
      </c>
    </row>
    <row r="173" spans="1:5" outlineLevel="1" x14ac:dyDescent="0.3">
      <c r="B173" t="s">
        <v>163</v>
      </c>
      <c r="C173">
        <f>'2020'!$D$44</f>
        <v>7.9</v>
      </c>
      <c r="D173">
        <f>'2020'!$F$44</f>
        <v>83</v>
      </c>
    </row>
    <row r="174" spans="1:5" outlineLevel="1" collapsed="1" x14ac:dyDescent="0.3">
      <c r="B174" t="s">
        <v>163</v>
      </c>
      <c r="C174">
        <f>'2021'!$D$44</f>
        <v>8.3000000000000007</v>
      </c>
      <c r="D174">
        <f>'2021'!$F$44</f>
        <v>96.7</v>
      </c>
    </row>
    <row r="175" spans="1:5" outlineLevel="1" collapsed="1" x14ac:dyDescent="0.3">
      <c r="B175" t="s">
        <v>163</v>
      </c>
      <c r="C175">
        <f>'2022'!$D$53</f>
        <v>10.15</v>
      </c>
      <c r="D175">
        <f>'2022'!$F$53</f>
        <v>103.98</v>
      </c>
    </row>
    <row r="176" spans="1:5" x14ac:dyDescent="0.3">
      <c r="A176" t="s">
        <v>61</v>
      </c>
      <c r="C176">
        <f>SUM(C173:C175)</f>
        <v>26.35</v>
      </c>
      <c r="D176">
        <f>SUM(D173:D175)</f>
        <v>283.68</v>
      </c>
      <c r="E176" t="s">
        <v>164</v>
      </c>
    </row>
    <row r="177" spans="1:5" outlineLevel="1" x14ac:dyDescent="0.3">
      <c r="B177" t="s">
        <v>163</v>
      </c>
      <c r="C177">
        <f>'2020'!$D$45</f>
        <v>3.8</v>
      </c>
      <c r="D177">
        <f>'2020'!$F$45</f>
        <v>105.3</v>
      </c>
    </row>
    <row r="178" spans="1:5" outlineLevel="1" collapsed="1" x14ac:dyDescent="0.3">
      <c r="B178" t="s">
        <v>163</v>
      </c>
      <c r="C178">
        <f>'2021'!$D$41</f>
        <v>4</v>
      </c>
      <c r="D178">
        <f>'2021'!$F$41</f>
        <v>120.3</v>
      </c>
    </row>
    <row r="179" spans="1:5" outlineLevel="1" collapsed="1" x14ac:dyDescent="0.3">
      <c r="B179" t="s">
        <v>163</v>
      </c>
      <c r="C179">
        <f>'2022'!$D$39</f>
        <v>12.58</v>
      </c>
      <c r="D179">
        <f>'2022'!$F$39</f>
        <v>135.30000000000001</v>
      </c>
    </row>
    <row r="180" spans="1:5" x14ac:dyDescent="0.3">
      <c r="A180" t="s">
        <v>62</v>
      </c>
      <c r="C180">
        <f>SUM(C177:C179)</f>
        <v>20.38</v>
      </c>
      <c r="D180">
        <f>SUM(D177:D179)</f>
        <v>360.9</v>
      </c>
      <c r="E180" t="s">
        <v>164</v>
      </c>
    </row>
    <row r="181" spans="1:5" outlineLevel="1" x14ac:dyDescent="0.3">
      <c r="B181" t="s">
        <v>163</v>
      </c>
      <c r="C181">
        <f>'2020'!$D$46</f>
        <v>11.2</v>
      </c>
      <c r="D181">
        <f>'2020'!$F$46</f>
        <v>47.1</v>
      </c>
    </row>
    <row r="182" spans="1:5" outlineLevel="1" collapsed="1" x14ac:dyDescent="0.3">
      <c r="B182" t="s">
        <v>163</v>
      </c>
      <c r="C182">
        <f>'2021'!$D$58</f>
        <v>11.1</v>
      </c>
      <c r="D182">
        <f>'2021'!$F$58</f>
        <v>47.9</v>
      </c>
    </row>
    <row r="183" spans="1:5" outlineLevel="1" collapsed="1" x14ac:dyDescent="0.3">
      <c r="B183" t="s">
        <v>163</v>
      </c>
      <c r="C183">
        <f>'2022'!$D$63</f>
        <v>12.98</v>
      </c>
      <c r="D183">
        <f>'2022'!$F$63</f>
        <v>52.82</v>
      </c>
    </row>
    <row r="184" spans="1:5" x14ac:dyDescent="0.3">
      <c r="A184" t="s">
        <v>64</v>
      </c>
      <c r="C184">
        <f>SUM(C181:C183)</f>
        <v>35.28</v>
      </c>
      <c r="D184">
        <f>SUM(D181:D183)</f>
        <v>147.82</v>
      </c>
      <c r="E184" t="s">
        <v>164</v>
      </c>
    </row>
    <row r="185" spans="1:5" outlineLevel="1" x14ac:dyDescent="0.3">
      <c r="B185" t="s">
        <v>163</v>
      </c>
      <c r="C185">
        <f>'2021'!$D$42</f>
        <v>4.0999999999999996</v>
      </c>
      <c r="D185">
        <f>'2021'!$F$42</f>
        <v>99.2</v>
      </c>
    </row>
    <row r="186" spans="1:5" x14ac:dyDescent="0.3">
      <c r="A186" t="s">
        <v>127</v>
      </c>
      <c r="C186">
        <f>SUM(C185)</f>
        <v>4.0999999999999996</v>
      </c>
      <c r="D186">
        <f>SUM(D185)</f>
        <v>99.2</v>
      </c>
    </row>
    <row r="187" spans="1:5" outlineLevel="1" x14ac:dyDescent="0.3">
      <c r="B187" t="s">
        <v>163</v>
      </c>
      <c r="C187">
        <f>'2020'!$D$47</f>
        <v>9.3000000000000007</v>
      </c>
      <c r="D187">
        <f>'2020'!$F$47</f>
        <v>75.8</v>
      </c>
    </row>
    <row r="188" spans="1:5" outlineLevel="1" collapsed="1" x14ac:dyDescent="0.3">
      <c r="B188" t="s">
        <v>163</v>
      </c>
      <c r="C188">
        <f>'2021'!$D$43</f>
        <v>9.1</v>
      </c>
      <c r="D188">
        <f>'2021'!$F$43</f>
        <v>120.6</v>
      </c>
    </row>
    <row r="189" spans="1:5" outlineLevel="1" collapsed="1" x14ac:dyDescent="0.3">
      <c r="B189" t="s">
        <v>163</v>
      </c>
      <c r="C189">
        <f>'2022'!$D$55</f>
        <v>11.78</v>
      </c>
      <c r="D189">
        <f>'2022'!$F$55</f>
        <v>132.99</v>
      </c>
    </row>
    <row r="190" spans="1:5" x14ac:dyDescent="0.3">
      <c r="A190" t="s">
        <v>65</v>
      </c>
      <c r="C190">
        <f>SUM(C187:C189)</f>
        <v>30.18</v>
      </c>
      <c r="D190">
        <f>SUM(D187:D189)</f>
        <v>329.39</v>
      </c>
      <c r="E190" t="s">
        <v>164</v>
      </c>
    </row>
    <row r="191" spans="1:5" outlineLevel="1" x14ac:dyDescent="0.3">
      <c r="B191" t="s">
        <v>163</v>
      </c>
      <c r="C191">
        <f>'2020'!$D$48</f>
        <v>7.4</v>
      </c>
      <c r="D191">
        <f>'2020'!$F$48</f>
        <v>63.4</v>
      </c>
    </row>
    <row r="192" spans="1:5" outlineLevel="1" collapsed="1" x14ac:dyDescent="0.3">
      <c r="B192" t="s">
        <v>163</v>
      </c>
      <c r="C192">
        <f>'2021'!$D$27</f>
        <v>15.1</v>
      </c>
      <c r="D192">
        <f>'2021'!$F$27</f>
        <v>116.5</v>
      </c>
    </row>
    <row r="193" spans="1:5" outlineLevel="1" collapsed="1" x14ac:dyDescent="0.3">
      <c r="B193" t="s">
        <v>163</v>
      </c>
      <c r="C193">
        <f>'2022'!$D$38</f>
        <v>18.739999999999998</v>
      </c>
      <c r="D193">
        <f>'2022'!$F$38</f>
        <v>109.32</v>
      </c>
    </row>
    <row r="194" spans="1:5" x14ac:dyDescent="0.3">
      <c r="A194" t="s">
        <v>66</v>
      </c>
      <c r="C194">
        <f>SUM(C191:C193)</f>
        <v>41.239999999999995</v>
      </c>
      <c r="D194">
        <f>SUM(D191:D193)</f>
        <v>289.22000000000003</v>
      </c>
    </row>
    <row r="195" spans="1:5" outlineLevel="1" x14ac:dyDescent="0.3">
      <c r="B195" t="s">
        <v>163</v>
      </c>
      <c r="C195">
        <f>'2020'!$D$49</f>
        <v>8.3000000000000007</v>
      </c>
      <c r="D195">
        <f>'2020'!$F$49</f>
        <v>62.1</v>
      </c>
    </row>
    <row r="196" spans="1:5" outlineLevel="1" collapsed="1" x14ac:dyDescent="0.3">
      <c r="B196" t="s">
        <v>163</v>
      </c>
      <c r="C196">
        <f>'2021'!$D$32</f>
        <v>13.4</v>
      </c>
      <c r="D196">
        <f>'2021'!$F$32</f>
        <v>123.9</v>
      </c>
    </row>
    <row r="197" spans="1:5" outlineLevel="1" collapsed="1" x14ac:dyDescent="0.3">
      <c r="B197" t="s">
        <v>163</v>
      </c>
      <c r="C197">
        <f>'2022'!$D$37</f>
        <v>14.58</v>
      </c>
      <c r="D197">
        <f>'2022'!$F$37</f>
        <v>150.94999999999999</v>
      </c>
    </row>
    <row r="198" spans="1:5" x14ac:dyDescent="0.3">
      <c r="A198" t="s">
        <v>67</v>
      </c>
      <c r="C198">
        <f>SUM(C195:C197)</f>
        <v>36.28</v>
      </c>
      <c r="D198">
        <f>SUM(D195:D197)</f>
        <v>336.95</v>
      </c>
      <c r="E198" t="s">
        <v>164</v>
      </c>
    </row>
    <row r="199" spans="1:5" outlineLevel="1" x14ac:dyDescent="0.3">
      <c r="B199" t="s">
        <v>163</v>
      </c>
      <c r="C199">
        <f>'2020'!$D$50</f>
        <v>15.8</v>
      </c>
      <c r="D199">
        <f>'2020'!$F$50</f>
        <v>212.8</v>
      </c>
    </row>
    <row r="200" spans="1:5" outlineLevel="1" collapsed="1" x14ac:dyDescent="0.3">
      <c r="B200" t="s">
        <v>163</v>
      </c>
      <c r="C200">
        <f>'2021'!$D$59</f>
        <v>9.6</v>
      </c>
      <c r="D200">
        <f>'2021'!$F$59</f>
        <v>215.2</v>
      </c>
    </row>
    <row r="201" spans="1:5" outlineLevel="1" collapsed="1" x14ac:dyDescent="0.3">
      <c r="B201" t="s">
        <v>163</v>
      </c>
      <c r="C201">
        <f>'2022'!$D$44</f>
        <v>21.98</v>
      </c>
      <c r="D201">
        <f>'2022'!$F$44</f>
        <v>271.83</v>
      </c>
    </row>
    <row r="202" spans="1:5" x14ac:dyDescent="0.3">
      <c r="A202" t="s">
        <v>68</v>
      </c>
      <c r="C202">
        <f>SUM(C199:C201)</f>
        <v>47.379999999999995</v>
      </c>
      <c r="D202">
        <f>SUM(D199:D201)</f>
        <v>699.82999999999993</v>
      </c>
      <c r="E202" t="s">
        <v>164</v>
      </c>
    </row>
    <row r="203" spans="1:5" outlineLevel="1" x14ac:dyDescent="0.3">
      <c r="B203" t="s">
        <v>163</v>
      </c>
      <c r="C203">
        <f>'2020'!$D$51</f>
        <v>13.5</v>
      </c>
      <c r="D203">
        <f>'2020'!$F$51</f>
        <v>509.7</v>
      </c>
    </row>
    <row r="204" spans="1:5" outlineLevel="1" collapsed="1" x14ac:dyDescent="0.3">
      <c r="B204" t="s">
        <v>163</v>
      </c>
      <c r="C204">
        <f>'2021'!$D$30</f>
        <v>23.3</v>
      </c>
      <c r="D204">
        <f>'2021'!$F$30</f>
        <v>773.8</v>
      </c>
    </row>
    <row r="205" spans="1:5" outlineLevel="1" collapsed="1" x14ac:dyDescent="0.3">
      <c r="B205" t="s">
        <v>163</v>
      </c>
      <c r="C205">
        <f>'2022'!$D$29</f>
        <v>34.94</v>
      </c>
      <c r="D205">
        <f>'2022'!$F$29</f>
        <v>414.28</v>
      </c>
    </row>
    <row r="206" spans="1:5" x14ac:dyDescent="0.3">
      <c r="A206" t="s">
        <v>69</v>
      </c>
      <c r="C206">
        <f>SUM(C203:C205)</f>
        <v>71.739999999999995</v>
      </c>
      <c r="D206">
        <f>SUM(D203:D205)</f>
        <v>1697.78</v>
      </c>
      <c r="E206" t="s">
        <v>164</v>
      </c>
    </row>
    <row r="207" spans="1:5" outlineLevel="1" x14ac:dyDescent="0.3">
      <c r="B207" t="s">
        <v>163</v>
      </c>
      <c r="C207">
        <f>'2022'!$D$98</f>
        <v>7.36</v>
      </c>
      <c r="D207">
        <f>'2022'!$F$98</f>
        <v>41.34</v>
      </c>
    </row>
    <row r="208" spans="1:5" x14ac:dyDescent="0.3">
      <c r="A208" t="s">
        <v>161</v>
      </c>
      <c r="C208">
        <f>SUM(C207)</f>
        <v>7.36</v>
      </c>
      <c r="D208">
        <f>SUM(D207)</f>
        <v>41.34</v>
      </c>
    </row>
    <row r="209" spans="1:5" outlineLevel="1" x14ac:dyDescent="0.3">
      <c r="B209" t="s">
        <v>163</v>
      </c>
      <c r="C209">
        <f>'2020'!$D$52</f>
        <v>9</v>
      </c>
      <c r="D209">
        <f>'2020'!$F$52</f>
        <v>111.5</v>
      </c>
    </row>
    <row r="210" spans="1:5" outlineLevel="1" collapsed="1" x14ac:dyDescent="0.3">
      <c r="B210" t="s">
        <v>163</v>
      </c>
      <c r="C210">
        <f>'2021'!$D$60</f>
        <v>5.6</v>
      </c>
      <c r="D210">
        <f>'2021'!$F$60</f>
        <v>119.4</v>
      </c>
    </row>
    <row r="211" spans="1:5" outlineLevel="1" collapsed="1" x14ac:dyDescent="0.3">
      <c r="B211" t="s">
        <v>163</v>
      </c>
      <c r="C211">
        <f>'2022'!$D$99</f>
        <v>5.52</v>
      </c>
      <c r="D211">
        <f>'2022'!$F$99</f>
        <v>124.33</v>
      </c>
    </row>
    <row r="212" spans="1:5" x14ac:dyDescent="0.3">
      <c r="A212" t="s">
        <v>70</v>
      </c>
      <c r="C212">
        <f>SUM(C209:C211)</f>
        <v>20.119999999999997</v>
      </c>
      <c r="D212">
        <f>SUM(D209:D211)</f>
        <v>355.23</v>
      </c>
      <c r="E212" t="s">
        <v>164</v>
      </c>
    </row>
    <row r="213" spans="1:5" outlineLevel="1" x14ac:dyDescent="0.3">
      <c r="B213" t="s">
        <v>163</v>
      </c>
      <c r="C213">
        <f>'2021'!$D$52</f>
        <v>10.4</v>
      </c>
      <c r="D213">
        <f>'2021'!$F$52</f>
        <v>85.7</v>
      </c>
    </row>
    <row r="214" spans="1:5" x14ac:dyDescent="0.3">
      <c r="A214" t="s">
        <v>128</v>
      </c>
      <c r="C214">
        <f>SUM(C213)</f>
        <v>10.4</v>
      </c>
      <c r="D214">
        <f>SUM(D213)</f>
        <v>85.7</v>
      </c>
    </row>
    <row r="215" spans="1:5" outlineLevel="1" x14ac:dyDescent="0.3">
      <c r="B215" t="s">
        <v>163</v>
      </c>
      <c r="C215">
        <f>'2020'!$D$53</f>
        <v>5.4</v>
      </c>
      <c r="D215">
        <f>'2020'!$F$53</f>
        <v>51.8</v>
      </c>
    </row>
    <row r="216" spans="1:5" outlineLevel="1" collapsed="1" x14ac:dyDescent="0.3">
      <c r="B216" t="s">
        <v>163</v>
      </c>
      <c r="C216">
        <f>'2021'!$D$53</f>
        <v>5.2</v>
      </c>
      <c r="D216">
        <f>'2021'!$F$53</f>
        <v>69.7</v>
      </c>
    </row>
    <row r="217" spans="1:5" outlineLevel="1" collapsed="1" x14ac:dyDescent="0.3">
      <c r="B217" t="s">
        <v>163</v>
      </c>
      <c r="C217">
        <f>'2022'!$D$60</f>
        <v>17.940000000000001</v>
      </c>
      <c r="D217">
        <f>'2022'!$F$60</f>
        <v>60.8</v>
      </c>
    </row>
    <row r="218" spans="1:5" x14ac:dyDescent="0.3">
      <c r="A218" t="s">
        <v>71</v>
      </c>
      <c r="C218">
        <f>SUM(C215:C217)</f>
        <v>28.540000000000003</v>
      </c>
      <c r="D218">
        <f>SUM(D215:D217)</f>
        <v>182.3</v>
      </c>
      <c r="E218" t="s">
        <v>164</v>
      </c>
    </row>
    <row r="219" spans="1:5" outlineLevel="1" x14ac:dyDescent="0.3">
      <c r="B219" t="s">
        <v>163</v>
      </c>
      <c r="C219">
        <f>'2020'!$D$54</f>
        <v>6.3</v>
      </c>
      <c r="D219">
        <f>'2020'!$F$54</f>
        <v>59.5</v>
      </c>
    </row>
    <row r="220" spans="1:5" outlineLevel="1" collapsed="1" x14ac:dyDescent="0.3">
      <c r="B220" t="s">
        <v>163</v>
      </c>
      <c r="C220">
        <f>'2021'!$D$46</f>
        <v>5.6</v>
      </c>
      <c r="D220">
        <f>'2021'!$F$46</f>
        <v>117.6</v>
      </c>
    </row>
    <row r="221" spans="1:5" x14ac:dyDescent="0.3">
      <c r="A221" t="s">
        <v>72</v>
      </c>
      <c r="C221">
        <f>SUM(C219:C220)</f>
        <v>11.899999999999999</v>
      </c>
      <c r="D221">
        <f>SUM(D219:D220)</f>
        <v>177.1</v>
      </c>
    </row>
    <row r="222" spans="1:5" outlineLevel="1" x14ac:dyDescent="0.3">
      <c r="B222" t="s">
        <v>163</v>
      </c>
      <c r="C222">
        <f>'2021'!$D$99</f>
        <v>4.9000000000000004</v>
      </c>
      <c r="D222">
        <f>'2021'!$F$99</f>
        <v>77.8</v>
      </c>
    </row>
    <row r="223" spans="1:5" x14ac:dyDescent="0.3">
      <c r="A223" t="s">
        <v>145</v>
      </c>
      <c r="C223">
        <f>SUM(C222)</f>
        <v>4.9000000000000004</v>
      </c>
      <c r="D223">
        <f>SUM(D222)</f>
        <v>77.8</v>
      </c>
    </row>
    <row r="224" spans="1:5" outlineLevel="1" x14ac:dyDescent="0.3">
      <c r="B224" t="s">
        <v>163</v>
      </c>
      <c r="C224">
        <f>'2020'!$D$55</f>
        <v>10.9</v>
      </c>
      <c r="D224">
        <f>'2020'!$F$55</f>
        <v>48.1</v>
      </c>
    </row>
    <row r="225" spans="1:5" outlineLevel="1" collapsed="1" x14ac:dyDescent="0.3">
      <c r="B225" t="s">
        <v>163</v>
      </c>
      <c r="C225">
        <f>'2021'!$D$100</f>
        <v>2</v>
      </c>
      <c r="D225">
        <f>'2021'!$F$100</f>
        <v>77.7</v>
      </c>
    </row>
    <row r="226" spans="1:5" outlineLevel="1" collapsed="1" x14ac:dyDescent="0.3">
      <c r="B226" t="s">
        <v>163</v>
      </c>
      <c r="C226">
        <f>'2022'!$D$82</f>
        <v>11.98</v>
      </c>
      <c r="D226">
        <f>'2022'!$F$82</f>
        <v>48.79</v>
      </c>
    </row>
    <row r="227" spans="1:5" x14ac:dyDescent="0.3">
      <c r="A227" t="s">
        <v>73</v>
      </c>
      <c r="C227">
        <f>SUM(C224:C226)</f>
        <v>24.880000000000003</v>
      </c>
      <c r="D227">
        <f>SUM(D224:D226)</f>
        <v>174.59</v>
      </c>
    </row>
    <row r="228" spans="1:5" outlineLevel="1" x14ac:dyDescent="0.3">
      <c r="B228" t="s">
        <v>163</v>
      </c>
      <c r="C228">
        <f>'2020'!$D$56</f>
        <v>7.3</v>
      </c>
      <c r="D228">
        <f>'2020'!$F$56</f>
        <v>37.1</v>
      </c>
    </row>
    <row r="229" spans="1:5" outlineLevel="1" collapsed="1" x14ac:dyDescent="0.3">
      <c r="B229" t="s">
        <v>163</v>
      </c>
      <c r="C229">
        <f>'2022'!$D$59</f>
        <v>9.6</v>
      </c>
      <c r="D229">
        <f>'2022'!$F$59</f>
        <v>58.21</v>
      </c>
    </row>
    <row r="230" spans="1:5" x14ac:dyDescent="0.3">
      <c r="A230" t="s">
        <v>74</v>
      </c>
      <c r="C230">
        <f>SUM(C228:C229)</f>
        <v>16.899999999999999</v>
      </c>
      <c r="D230">
        <f>SUM(D228:D229)</f>
        <v>95.31</v>
      </c>
    </row>
    <row r="231" spans="1:5" outlineLevel="1" x14ac:dyDescent="0.3">
      <c r="B231" t="s">
        <v>163</v>
      </c>
      <c r="C231">
        <f>'2020'!$D$57</f>
        <v>9.1</v>
      </c>
      <c r="D231">
        <f>'2020'!$F$57</f>
        <v>89.9</v>
      </c>
    </row>
    <row r="232" spans="1:5" outlineLevel="1" collapsed="1" x14ac:dyDescent="0.3">
      <c r="B232" t="s">
        <v>163</v>
      </c>
      <c r="C232">
        <f>'2022'!$D$94</f>
        <v>4.66</v>
      </c>
      <c r="D232">
        <f>'2022'!$F$94</f>
        <v>118.52</v>
      </c>
    </row>
    <row r="233" spans="1:5" x14ac:dyDescent="0.3">
      <c r="A233" t="s">
        <v>76</v>
      </c>
      <c r="C233">
        <f>SUM(C231:C232)</f>
        <v>13.76</v>
      </c>
      <c r="D233">
        <f>SUM(D231:D232)</f>
        <v>208.42000000000002</v>
      </c>
    </row>
    <row r="234" spans="1:5" outlineLevel="1" x14ac:dyDescent="0.3">
      <c r="B234" t="s">
        <v>163</v>
      </c>
      <c r="C234">
        <f>'2020'!$D$58</f>
        <v>9.1999999999999993</v>
      </c>
      <c r="D234">
        <f>'2020'!$F$58</f>
        <v>49</v>
      </c>
    </row>
    <row r="235" spans="1:5" outlineLevel="1" collapsed="1" x14ac:dyDescent="0.3">
      <c r="B235" t="s">
        <v>163</v>
      </c>
      <c r="C235">
        <f>'2021'!$D$51</f>
        <v>9.6999999999999993</v>
      </c>
      <c r="D235">
        <f>'2021'!$F$51</f>
        <v>66.5</v>
      </c>
    </row>
    <row r="236" spans="1:5" outlineLevel="1" collapsed="1" x14ac:dyDescent="0.3">
      <c r="B236" t="s">
        <v>163</v>
      </c>
      <c r="C236">
        <f>'2022'!$D$56</f>
        <v>12.82</v>
      </c>
      <c r="D236">
        <f>'2022'!$F$56</f>
        <v>68.59</v>
      </c>
    </row>
    <row r="237" spans="1:5" x14ac:dyDescent="0.3">
      <c r="A237" t="s">
        <v>78</v>
      </c>
      <c r="C237">
        <f>SUM(C234:C236)</f>
        <v>31.72</v>
      </c>
      <c r="D237">
        <f>SUM(D234:D236)</f>
        <v>184.09</v>
      </c>
      <c r="E237" t="s">
        <v>164</v>
      </c>
    </row>
    <row r="238" spans="1:5" outlineLevel="1" x14ac:dyDescent="0.3">
      <c r="B238" t="s">
        <v>163</v>
      </c>
      <c r="C238">
        <f>'2020'!$D$59</f>
        <v>6.2</v>
      </c>
      <c r="D238">
        <f>'2020'!$F$59</f>
        <v>123.8</v>
      </c>
    </row>
    <row r="239" spans="1:5" outlineLevel="1" collapsed="1" x14ac:dyDescent="0.3">
      <c r="B239" t="s">
        <v>163</v>
      </c>
      <c r="C239">
        <f>'2021'!$D$57</f>
        <v>5.7</v>
      </c>
      <c r="D239">
        <f>'2021'!$F$57</f>
        <v>164.9</v>
      </c>
    </row>
    <row r="240" spans="1:5" outlineLevel="1" collapsed="1" x14ac:dyDescent="0.3">
      <c r="B240" t="s">
        <v>163</v>
      </c>
      <c r="C240">
        <f>'2022'!$D$54</f>
        <v>7.81</v>
      </c>
      <c r="D240">
        <f>'2022'!$F$54</f>
        <v>228.63</v>
      </c>
    </row>
    <row r="241" spans="1:4" x14ac:dyDescent="0.3">
      <c r="A241" t="s">
        <v>79</v>
      </c>
      <c r="C241">
        <f>SUM(C238:C240)</f>
        <v>19.71</v>
      </c>
      <c r="D241">
        <f>SUM(D238:D240)</f>
        <v>517.32999999999993</v>
      </c>
    </row>
    <row r="242" spans="1:4" outlineLevel="1" x14ac:dyDescent="0.3">
      <c r="B242" t="s">
        <v>163</v>
      </c>
      <c r="C242">
        <f>'2020'!$D$60</f>
        <v>6</v>
      </c>
      <c r="D242">
        <f>'2020'!$F$60</f>
        <v>78.7</v>
      </c>
    </row>
    <row r="243" spans="1:4" outlineLevel="1" collapsed="1" x14ac:dyDescent="0.3">
      <c r="B243" t="s">
        <v>163</v>
      </c>
      <c r="C243">
        <f>'2021'!$D$36</f>
        <v>10.1</v>
      </c>
      <c r="D243">
        <f>'2021'!$F$36</f>
        <v>137.30000000000001</v>
      </c>
    </row>
    <row r="244" spans="1:4" outlineLevel="1" collapsed="1" x14ac:dyDescent="0.3">
      <c r="B244" t="s">
        <v>163</v>
      </c>
      <c r="C244">
        <f>'2022'!$D$57</f>
        <v>7.99</v>
      </c>
      <c r="D244">
        <f>'2022'!$F$57</f>
        <v>108.84</v>
      </c>
    </row>
    <row r="245" spans="1:4" x14ac:dyDescent="0.3">
      <c r="A245" t="s">
        <v>81</v>
      </c>
      <c r="C245">
        <f>SUM(C242:C244)</f>
        <v>24.090000000000003</v>
      </c>
      <c r="D245">
        <f>SUM(D242:D244)</f>
        <v>324.84000000000003</v>
      </c>
    </row>
    <row r="246" spans="1:4" outlineLevel="1" x14ac:dyDescent="0.3">
      <c r="B246" t="s">
        <v>163</v>
      </c>
      <c r="C246">
        <f>'2020'!$D$61</f>
        <v>3.3</v>
      </c>
      <c r="D246">
        <f>'2020'!$F$61</f>
        <v>76.599999999999994</v>
      </c>
    </row>
    <row r="247" spans="1:4" outlineLevel="1" collapsed="1" x14ac:dyDescent="0.3">
      <c r="B247" t="s">
        <v>163</v>
      </c>
      <c r="C247">
        <f>'2021'!$D$49</f>
        <v>4.8</v>
      </c>
      <c r="D247">
        <f>'2021'!$F$49</f>
        <v>82.6</v>
      </c>
    </row>
    <row r="248" spans="1:4" outlineLevel="1" collapsed="1" x14ac:dyDescent="0.3">
      <c r="B248" t="s">
        <v>163</v>
      </c>
      <c r="C248">
        <f>'2022'!$D$46</f>
        <v>11.04</v>
      </c>
      <c r="D248">
        <f>'2022'!$F$46</f>
        <v>80.81</v>
      </c>
    </row>
    <row r="249" spans="1:4" x14ac:dyDescent="0.3">
      <c r="A249" t="s">
        <v>82</v>
      </c>
      <c r="C249">
        <f>SUM(C246:C248)</f>
        <v>19.14</v>
      </c>
      <c r="D249">
        <f>SUM(D246:D248)</f>
        <v>240.01</v>
      </c>
    </row>
    <row r="250" spans="1:4" outlineLevel="1" x14ac:dyDescent="0.3">
      <c r="B250" t="s">
        <v>163</v>
      </c>
      <c r="C250">
        <f>'2020'!$D$62</f>
        <v>2.9</v>
      </c>
      <c r="D250">
        <f>'2020'!$F$62</f>
        <v>171.8</v>
      </c>
    </row>
    <row r="251" spans="1:4" outlineLevel="1" collapsed="1" x14ac:dyDescent="0.3">
      <c r="B251" t="s">
        <v>163</v>
      </c>
      <c r="C251">
        <f>'2022'!$D$27</f>
        <v>15.63</v>
      </c>
      <c r="D251">
        <f>'2022'!$F$27</f>
        <v>316.23</v>
      </c>
    </row>
    <row r="252" spans="1:4" x14ac:dyDescent="0.3">
      <c r="A252" t="s">
        <v>83</v>
      </c>
      <c r="C252">
        <f>SUM(C250:C251)</f>
        <v>18.53</v>
      </c>
      <c r="D252">
        <f>SUM(D250:D251)</f>
        <v>488.03000000000003</v>
      </c>
    </row>
    <row r="253" spans="1:4" outlineLevel="1" x14ac:dyDescent="0.3">
      <c r="B253" t="s">
        <v>163</v>
      </c>
      <c r="C253">
        <f>'2022'!$D$77</f>
        <v>16.43</v>
      </c>
      <c r="D253">
        <f>'2022'!$F$77</f>
        <v>310.13</v>
      </c>
    </row>
    <row r="254" spans="1:4" x14ac:dyDescent="0.3">
      <c r="A254" t="s">
        <v>154</v>
      </c>
      <c r="C254">
        <f>SUM(C253)</f>
        <v>16.43</v>
      </c>
      <c r="D254">
        <f>SUM(D253)</f>
        <v>310.13</v>
      </c>
    </row>
    <row r="255" spans="1:4" outlineLevel="1" x14ac:dyDescent="0.3">
      <c r="B255" t="s">
        <v>163</v>
      </c>
      <c r="C255">
        <f>'2020'!$D$63</f>
        <v>5.9</v>
      </c>
      <c r="D255">
        <f>'2020'!$F$63</f>
        <v>75.400000000000006</v>
      </c>
    </row>
    <row r="256" spans="1:4" outlineLevel="1" collapsed="1" x14ac:dyDescent="0.3">
      <c r="B256" t="s">
        <v>163</v>
      </c>
      <c r="C256">
        <f>'2021'!$D$70</f>
        <v>4.9000000000000004</v>
      </c>
      <c r="D256">
        <f>'2021'!$F$70</f>
        <v>139.80000000000001</v>
      </c>
    </row>
    <row r="257" spans="1:4" outlineLevel="1" collapsed="1" x14ac:dyDescent="0.3">
      <c r="B257" t="s">
        <v>163</v>
      </c>
      <c r="C257">
        <f>'2022'!$D$78</f>
        <v>7.86</v>
      </c>
      <c r="D257">
        <f>'2022'!$F$78</f>
        <v>136.72</v>
      </c>
    </row>
    <row r="258" spans="1:4" x14ac:dyDescent="0.3">
      <c r="A258" t="s">
        <v>84</v>
      </c>
      <c r="C258">
        <f>SUM(C255:C257)</f>
        <v>18.66</v>
      </c>
      <c r="D258">
        <f>SUM(D255:D257)</f>
        <v>351.92</v>
      </c>
    </row>
    <row r="259" spans="1:4" outlineLevel="1" x14ac:dyDescent="0.3">
      <c r="B259" t="s">
        <v>163</v>
      </c>
      <c r="C259">
        <f>'2020'!$D$64</f>
        <v>4.9000000000000004</v>
      </c>
      <c r="D259">
        <f>'2020'!$F$64</f>
        <v>72.8</v>
      </c>
    </row>
    <row r="260" spans="1:4" outlineLevel="1" collapsed="1" x14ac:dyDescent="0.3">
      <c r="B260" t="s">
        <v>163</v>
      </c>
      <c r="C260">
        <f>'2021'!$D$54</f>
        <v>8.5</v>
      </c>
      <c r="D260">
        <f>'2021'!$F$54</f>
        <v>87.7</v>
      </c>
    </row>
    <row r="261" spans="1:4" outlineLevel="1" collapsed="1" x14ac:dyDescent="0.3">
      <c r="B261" t="s">
        <v>163</v>
      </c>
      <c r="C261">
        <f>'2022'!$D$85</f>
        <v>5.37</v>
      </c>
      <c r="D261">
        <f>'2022'!$F$85</f>
        <v>81.2</v>
      </c>
    </row>
    <row r="262" spans="1:4" x14ac:dyDescent="0.3">
      <c r="A262" t="s">
        <v>85</v>
      </c>
      <c r="C262">
        <f>SUM(C259:C261)</f>
        <v>18.77</v>
      </c>
      <c r="D262">
        <f>SUM(D259:D261)</f>
        <v>241.7</v>
      </c>
    </row>
    <row r="263" spans="1:4" outlineLevel="1" x14ac:dyDescent="0.3">
      <c r="B263" t="s">
        <v>163</v>
      </c>
      <c r="C263">
        <f>'2020'!$D$65</f>
        <v>4</v>
      </c>
      <c r="D263">
        <f>'2020'!$F$65</f>
        <v>42.3</v>
      </c>
    </row>
    <row r="264" spans="1:4" outlineLevel="1" collapsed="1" x14ac:dyDescent="0.3">
      <c r="B264" t="s">
        <v>163</v>
      </c>
      <c r="C264">
        <f>'2021'!$D$55</f>
        <v>3.4</v>
      </c>
      <c r="D264">
        <f>'2021'!$F$55</f>
        <v>67.8</v>
      </c>
    </row>
    <row r="265" spans="1:4" outlineLevel="1" collapsed="1" x14ac:dyDescent="0.3">
      <c r="B265" t="s">
        <v>163</v>
      </c>
      <c r="C265">
        <f>'2022'!$D$49</f>
        <v>8.39</v>
      </c>
      <c r="D265">
        <f>'2022'!$F$49</f>
        <v>65.75</v>
      </c>
    </row>
    <row r="266" spans="1:4" x14ac:dyDescent="0.3">
      <c r="A266" t="s">
        <v>86</v>
      </c>
      <c r="C266">
        <f>SUM(C263:C265)</f>
        <v>15.790000000000001</v>
      </c>
      <c r="D266">
        <f>SUM(D263:D265)</f>
        <v>175.85</v>
      </c>
    </row>
    <row r="267" spans="1:4" outlineLevel="1" x14ac:dyDescent="0.3">
      <c r="B267" t="s">
        <v>163</v>
      </c>
      <c r="C267">
        <f>'2021'!$D$67</f>
        <v>18.7</v>
      </c>
      <c r="D267">
        <f>'2021'!$F$67</f>
        <v>558.1</v>
      </c>
    </row>
    <row r="268" spans="1:4" outlineLevel="1" collapsed="1" x14ac:dyDescent="0.3">
      <c r="B268" t="s">
        <v>163</v>
      </c>
      <c r="C268">
        <f>'2022'!$D$58</f>
        <v>23.63</v>
      </c>
      <c r="D268">
        <f>'2022'!$F$58</f>
        <v>494.6</v>
      </c>
    </row>
    <row r="269" spans="1:4" x14ac:dyDescent="0.3">
      <c r="A269" t="s">
        <v>129</v>
      </c>
      <c r="C269">
        <f>SUM(C267:C268)</f>
        <v>42.33</v>
      </c>
      <c r="D269">
        <f>SUM(D267:D268)</f>
        <v>1052.7</v>
      </c>
    </row>
    <row r="270" spans="1:4" outlineLevel="1" x14ac:dyDescent="0.3">
      <c r="B270" t="s">
        <v>163</v>
      </c>
      <c r="C270">
        <f>'2021'!$D$68</f>
        <v>12.9</v>
      </c>
      <c r="D270">
        <f>'2021'!$F$68</f>
        <v>352.8</v>
      </c>
    </row>
    <row r="271" spans="1:4" x14ac:dyDescent="0.3">
      <c r="A271" t="s">
        <v>131</v>
      </c>
      <c r="C271">
        <f>SUM(C270)</f>
        <v>12.9</v>
      </c>
      <c r="D271">
        <f>SUM(D270)</f>
        <v>352.8</v>
      </c>
    </row>
    <row r="272" spans="1:4" outlineLevel="1" x14ac:dyDescent="0.3">
      <c r="B272" t="s">
        <v>163</v>
      </c>
      <c r="C272">
        <f>'2020'!$D$66</f>
        <v>8.6</v>
      </c>
      <c r="D272">
        <f>'2020'!$F$66</f>
        <v>44.2</v>
      </c>
    </row>
    <row r="273" spans="1:5" outlineLevel="1" collapsed="1" x14ac:dyDescent="0.3">
      <c r="B273" t="s">
        <v>163</v>
      </c>
      <c r="C273">
        <f>'2021'!$D$69</f>
        <v>8.5</v>
      </c>
      <c r="D273">
        <f>'2021'!$F$69</f>
        <v>47.4</v>
      </c>
    </row>
    <row r="274" spans="1:5" x14ac:dyDescent="0.3">
      <c r="A274" t="s">
        <v>87</v>
      </c>
      <c r="C274">
        <f>SUM(C272:C273)</f>
        <v>17.100000000000001</v>
      </c>
      <c r="D274">
        <f>SUM(D272:D273)</f>
        <v>91.6</v>
      </c>
    </row>
    <row r="275" spans="1:5" outlineLevel="1" x14ac:dyDescent="0.3">
      <c r="B275" t="s">
        <v>163</v>
      </c>
      <c r="C275">
        <f>'2020'!$D$67</f>
        <v>6.6</v>
      </c>
      <c r="D275">
        <f>'2020'!$F$67</f>
        <v>111.8</v>
      </c>
    </row>
    <row r="276" spans="1:5" outlineLevel="1" collapsed="1" x14ac:dyDescent="0.3">
      <c r="B276" t="s">
        <v>163</v>
      </c>
      <c r="C276">
        <f>'2021'!$D$56</f>
        <v>5.8</v>
      </c>
      <c r="D276">
        <f>'2021'!$F$56</f>
        <v>153.69999999999999</v>
      </c>
    </row>
    <row r="277" spans="1:5" outlineLevel="1" collapsed="1" x14ac:dyDescent="0.3">
      <c r="B277" t="s">
        <v>163</v>
      </c>
      <c r="C277">
        <f>'2022'!$D$74</f>
        <v>7.43</v>
      </c>
      <c r="D277">
        <f>'2022'!$F$74</f>
        <v>120.19</v>
      </c>
    </row>
    <row r="278" spans="1:5" x14ac:dyDescent="0.3">
      <c r="A278" t="s">
        <v>88</v>
      </c>
      <c r="C278">
        <f>SUM(C275:C277)</f>
        <v>19.829999999999998</v>
      </c>
      <c r="D278">
        <f>SUM(D275:D277)</f>
        <v>385.69</v>
      </c>
    </row>
    <row r="279" spans="1:5" outlineLevel="1" x14ac:dyDescent="0.3">
      <c r="B279" t="s">
        <v>163</v>
      </c>
      <c r="C279">
        <f>'2020'!$D$68</f>
        <v>2.9</v>
      </c>
      <c r="D279">
        <f>'2020'!$F$68</f>
        <v>89.7</v>
      </c>
    </row>
    <row r="280" spans="1:5" outlineLevel="1" collapsed="1" x14ac:dyDescent="0.3">
      <c r="B280" t="s">
        <v>163</v>
      </c>
      <c r="C280">
        <f>'2021'!$D$28</f>
        <v>14.9</v>
      </c>
      <c r="D280">
        <f>'2021'!$F$28</f>
        <v>163.1</v>
      </c>
    </row>
    <row r="281" spans="1:5" outlineLevel="1" collapsed="1" x14ac:dyDescent="0.3">
      <c r="B281" t="s">
        <v>163</v>
      </c>
      <c r="C281">
        <f>'2022'!$D$45</f>
        <v>20.87</v>
      </c>
      <c r="D281">
        <f>'2022'!$F$45</f>
        <v>71.69</v>
      </c>
    </row>
    <row r="282" spans="1:5" x14ac:dyDescent="0.3">
      <c r="A282" t="s">
        <v>89</v>
      </c>
      <c r="C282">
        <f>SUM(C279:C281)</f>
        <v>38.67</v>
      </c>
      <c r="D282">
        <f>SUM(D279:D281)</f>
        <v>324.49</v>
      </c>
    </row>
    <row r="283" spans="1:5" outlineLevel="1" x14ac:dyDescent="0.3">
      <c r="B283" t="s">
        <v>163</v>
      </c>
      <c r="C283">
        <f>'2020'!$D$69</f>
        <v>12.2</v>
      </c>
      <c r="D283">
        <f>'2020'!$F$69</f>
        <v>193</v>
      </c>
    </row>
    <row r="284" spans="1:5" outlineLevel="1" collapsed="1" x14ac:dyDescent="0.3">
      <c r="B284" t="s">
        <v>163</v>
      </c>
      <c r="C284">
        <f>'2021'!$D$66</f>
        <v>8.1</v>
      </c>
      <c r="D284">
        <f>'2021'!$F$66</f>
        <v>198.6</v>
      </c>
    </row>
    <row r="285" spans="1:5" outlineLevel="1" collapsed="1" x14ac:dyDescent="0.3">
      <c r="B285" t="s">
        <v>163</v>
      </c>
      <c r="C285">
        <f>'2022'!$D$69</f>
        <v>24.14</v>
      </c>
      <c r="D285">
        <f>'2022'!$F$69</f>
        <v>200.73</v>
      </c>
    </row>
    <row r="286" spans="1:5" x14ac:dyDescent="0.3">
      <c r="A286" t="s">
        <v>90</v>
      </c>
      <c r="C286">
        <f>SUM(C283:C285)</f>
        <v>44.44</v>
      </c>
      <c r="D286">
        <f>SUM(D283:D285)</f>
        <v>592.33000000000004</v>
      </c>
      <c r="E286" t="s">
        <v>164</v>
      </c>
    </row>
    <row r="287" spans="1:5" outlineLevel="1" x14ac:dyDescent="0.3">
      <c r="B287" t="s">
        <v>163</v>
      </c>
      <c r="C287">
        <f>'2020'!$D$70</f>
        <v>4.3</v>
      </c>
      <c r="D287">
        <f>'2020'!$F$70</f>
        <v>69.2</v>
      </c>
    </row>
    <row r="288" spans="1:5" outlineLevel="1" collapsed="1" x14ac:dyDescent="0.3">
      <c r="B288" t="s">
        <v>163</v>
      </c>
      <c r="C288">
        <f>'2021'!$D$45</f>
        <v>4.7</v>
      </c>
      <c r="D288">
        <f>'2021'!$F$45</f>
        <v>91.6</v>
      </c>
    </row>
    <row r="289" spans="1:5" outlineLevel="1" collapsed="1" x14ac:dyDescent="0.3">
      <c r="B289" t="s">
        <v>163</v>
      </c>
      <c r="C289">
        <f>'2022'!$D$67</f>
        <v>4.93</v>
      </c>
      <c r="D289">
        <f>'2022'!$F$67</f>
        <v>91.72</v>
      </c>
    </row>
    <row r="290" spans="1:5" x14ac:dyDescent="0.3">
      <c r="A290" t="s">
        <v>91</v>
      </c>
      <c r="C290">
        <f>SUM(C287:C289)</f>
        <v>13.93</v>
      </c>
      <c r="D290">
        <f>SUM(D287:D289)</f>
        <v>252.52</v>
      </c>
    </row>
    <row r="291" spans="1:5" outlineLevel="1" x14ac:dyDescent="0.3">
      <c r="B291" t="s">
        <v>163</v>
      </c>
      <c r="C291">
        <f>'2020'!$D$71</f>
        <v>10.199999999999999</v>
      </c>
      <c r="D291">
        <f>'2020'!$F$71</f>
        <v>43.5</v>
      </c>
    </row>
    <row r="292" spans="1:5" outlineLevel="1" collapsed="1" x14ac:dyDescent="0.3">
      <c r="B292" t="s">
        <v>163</v>
      </c>
      <c r="C292">
        <f>'2022'!$D$66</f>
        <v>19.77</v>
      </c>
      <c r="D292">
        <f>'2022'!$F$66</f>
        <v>83.98</v>
      </c>
    </row>
    <row r="293" spans="1:5" x14ac:dyDescent="0.3">
      <c r="A293" t="s">
        <v>92</v>
      </c>
      <c r="C293">
        <f>SUM(C291:C292)</f>
        <v>29.97</v>
      </c>
      <c r="D293">
        <f>SUM(D291:D292)</f>
        <v>127.48</v>
      </c>
    </row>
    <row r="294" spans="1:5" outlineLevel="1" x14ac:dyDescent="0.3">
      <c r="B294" t="s">
        <v>163</v>
      </c>
      <c r="C294">
        <f>'2020'!$D$72</f>
        <v>5</v>
      </c>
      <c r="D294">
        <f>'2020'!$F$72</f>
        <v>291.8</v>
      </c>
    </row>
    <row r="295" spans="1:5" outlineLevel="1" collapsed="1" x14ac:dyDescent="0.3">
      <c r="B295" t="s">
        <v>163</v>
      </c>
      <c r="C295">
        <f>'2021'!$D$47</f>
        <v>13.8</v>
      </c>
      <c r="D295">
        <f>'2021'!$F$47</f>
        <v>338</v>
      </c>
    </row>
    <row r="296" spans="1:5" outlineLevel="1" collapsed="1" x14ac:dyDescent="0.3">
      <c r="B296" t="s">
        <v>163</v>
      </c>
      <c r="C296">
        <f>'2022'!$D$64</f>
        <v>14.6</v>
      </c>
      <c r="D296">
        <f>'2022'!$F$64</f>
        <v>386.53</v>
      </c>
    </row>
    <row r="297" spans="1:5" x14ac:dyDescent="0.3">
      <c r="A297" t="s">
        <v>94</v>
      </c>
      <c r="C297">
        <f>SUM(C294:C296)</f>
        <v>33.4</v>
      </c>
      <c r="D297">
        <f>SUM(D294:D296)</f>
        <v>1016.3299999999999</v>
      </c>
      <c r="E297" t="s">
        <v>164</v>
      </c>
    </row>
    <row r="298" spans="1:5" outlineLevel="1" x14ac:dyDescent="0.3">
      <c r="B298" t="s">
        <v>163</v>
      </c>
      <c r="C298">
        <f>'2021'!$D$87</f>
        <v>9.6999999999999993</v>
      </c>
      <c r="D298">
        <f>'2021'!$F$87</f>
        <v>135.30000000000001</v>
      </c>
    </row>
    <row r="299" spans="1:5" outlineLevel="1" collapsed="1" x14ac:dyDescent="0.3">
      <c r="B299" t="s">
        <v>163</v>
      </c>
      <c r="C299">
        <f>'2022'!$D$83</f>
        <v>21.06</v>
      </c>
      <c r="D299">
        <f>'2022'!$F$83</f>
        <v>117.78</v>
      </c>
    </row>
    <row r="300" spans="1:5" x14ac:dyDescent="0.3">
      <c r="A300" t="s">
        <v>136</v>
      </c>
      <c r="C300">
        <f>SUM(C298:C299)</f>
        <v>30.759999999999998</v>
      </c>
      <c r="D300">
        <f>SUM(D298:D299)</f>
        <v>253.08</v>
      </c>
    </row>
    <row r="301" spans="1:5" outlineLevel="1" x14ac:dyDescent="0.3">
      <c r="B301" t="s">
        <v>163</v>
      </c>
      <c r="C301">
        <f>'2020'!$D$73</f>
        <v>4.7</v>
      </c>
      <c r="D301">
        <f>'2020'!$F$73</f>
        <v>32.700000000000003</v>
      </c>
    </row>
    <row r="302" spans="1:5" outlineLevel="1" collapsed="1" x14ac:dyDescent="0.3">
      <c r="B302" t="s">
        <v>163</v>
      </c>
      <c r="C302">
        <f>'2021'!$D$88</f>
        <v>4.2</v>
      </c>
      <c r="D302">
        <f>'2021'!$F$88</f>
        <v>34.799999999999997</v>
      </c>
    </row>
    <row r="303" spans="1:5" x14ac:dyDescent="0.3">
      <c r="A303" t="s">
        <v>95</v>
      </c>
      <c r="C303">
        <f>SUM(C301:C302)</f>
        <v>8.9</v>
      </c>
      <c r="D303">
        <f>SUM(D301:D302)</f>
        <v>67.5</v>
      </c>
    </row>
    <row r="304" spans="1:5" outlineLevel="1" x14ac:dyDescent="0.3">
      <c r="B304" t="s">
        <v>163</v>
      </c>
      <c r="C304">
        <f>'2022'!$D$61</f>
        <v>14.23</v>
      </c>
      <c r="D304">
        <f>'2022'!$F$61</f>
        <v>346.8</v>
      </c>
    </row>
    <row r="305" spans="1:5" x14ac:dyDescent="0.3">
      <c r="A305" t="s">
        <v>151</v>
      </c>
      <c r="C305">
        <f>SUM(C304)</f>
        <v>14.23</v>
      </c>
      <c r="D305">
        <f>SUM(D304)</f>
        <v>346.8</v>
      </c>
    </row>
    <row r="306" spans="1:5" outlineLevel="1" x14ac:dyDescent="0.3">
      <c r="B306" t="s">
        <v>163</v>
      </c>
      <c r="C306">
        <f>'2020'!$D$74</f>
        <v>8</v>
      </c>
      <c r="D306">
        <f>'2020'!$F$74</f>
        <v>194.3</v>
      </c>
    </row>
    <row r="307" spans="1:5" outlineLevel="1" collapsed="1" x14ac:dyDescent="0.3">
      <c r="B307" t="s">
        <v>163</v>
      </c>
      <c r="C307">
        <f>'2021'!$D$65</f>
        <v>5.4</v>
      </c>
      <c r="D307">
        <f>'2021'!$F$65</f>
        <v>380.3</v>
      </c>
    </row>
    <row r="308" spans="1:5" outlineLevel="1" collapsed="1" x14ac:dyDescent="0.3">
      <c r="B308" t="s">
        <v>163</v>
      </c>
      <c r="C308">
        <f>'2022'!$D$62</f>
        <v>11.29</v>
      </c>
      <c r="D308">
        <f>'2022'!$F$62</f>
        <v>75.75</v>
      </c>
    </row>
    <row r="309" spans="1:5" x14ac:dyDescent="0.3">
      <c r="A309" t="s">
        <v>96</v>
      </c>
      <c r="C309">
        <f>SUM(C306:C308)</f>
        <v>24.689999999999998</v>
      </c>
      <c r="D309">
        <f>SUM(D306:D308)</f>
        <v>650.35</v>
      </c>
    </row>
    <row r="310" spans="1:5" outlineLevel="1" x14ac:dyDescent="0.3">
      <c r="B310" t="s">
        <v>163</v>
      </c>
      <c r="C310">
        <f>'2020'!$D$75</f>
        <v>13.6</v>
      </c>
      <c r="D310">
        <f>'2020'!$F$75</f>
        <v>297.39999999999998</v>
      </c>
    </row>
    <row r="311" spans="1:5" outlineLevel="1" collapsed="1" x14ac:dyDescent="0.3">
      <c r="B311" t="s">
        <v>163</v>
      </c>
      <c r="C311">
        <f>'2021'!$D$61</f>
        <v>15.2</v>
      </c>
      <c r="D311">
        <f>'2021'!$F$61</f>
        <v>287.10000000000002</v>
      </c>
    </row>
    <row r="312" spans="1:5" outlineLevel="1" collapsed="1" x14ac:dyDescent="0.3">
      <c r="B312" t="s">
        <v>163</v>
      </c>
      <c r="C312">
        <f>'2022'!$D$73</f>
        <v>15.24</v>
      </c>
      <c r="D312">
        <f>'2022'!$F$73</f>
        <v>308.14</v>
      </c>
    </row>
    <row r="313" spans="1:5" x14ac:dyDescent="0.3">
      <c r="A313" t="s">
        <v>97</v>
      </c>
      <c r="C313">
        <f>SUM(C310:C312)</f>
        <v>44.04</v>
      </c>
      <c r="D313">
        <f>SUM(D310:D312)</f>
        <v>892.64</v>
      </c>
      <c r="E313" t="s">
        <v>164</v>
      </c>
    </row>
    <row r="314" spans="1:5" outlineLevel="1" x14ac:dyDescent="0.3">
      <c r="B314" t="s">
        <v>163</v>
      </c>
      <c r="C314">
        <f>'2020'!$D$76</f>
        <v>5.5</v>
      </c>
      <c r="D314">
        <f>'2020'!$F$76</f>
        <v>38.9</v>
      </c>
    </row>
    <row r="315" spans="1:5" outlineLevel="1" collapsed="1" x14ac:dyDescent="0.3">
      <c r="B315" t="s">
        <v>163</v>
      </c>
      <c r="C315">
        <f>'2021'!$D$62</f>
        <v>4.3</v>
      </c>
      <c r="D315">
        <f>'2021'!$F$62</f>
        <v>69.8</v>
      </c>
    </row>
    <row r="316" spans="1:5" outlineLevel="1" collapsed="1" x14ac:dyDescent="0.3">
      <c r="B316" t="s">
        <v>163</v>
      </c>
      <c r="C316">
        <f>'2022'!$D$65</f>
        <v>14.64</v>
      </c>
      <c r="D316">
        <f>'2022'!$F$65</f>
        <v>55.98</v>
      </c>
    </row>
    <row r="317" spans="1:5" x14ac:dyDescent="0.3">
      <c r="A317" t="s">
        <v>98</v>
      </c>
      <c r="C317">
        <f>SUM(C314:C316)</f>
        <v>24.44</v>
      </c>
      <c r="D317">
        <f>SUM(D314:D316)</f>
        <v>164.67999999999998</v>
      </c>
    </row>
    <row r="318" spans="1:5" outlineLevel="1" x14ac:dyDescent="0.3">
      <c r="B318" t="s">
        <v>163</v>
      </c>
      <c r="C318">
        <f>'2022'!$D$80</f>
        <v>16.78</v>
      </c>
      <c r="D318">
        <f>'2022'!$F$80</f>
        <v>44.26</v>
      </c>
    </row>
    <row r="319" spans="1:5" x14ac:dyDescent="0.3">
      <c r="A319" t="s">
        <v>155</v>
      </c>
      <c r="C319">
        <f>SUM(C318)</f>
        <v>16.78</v>
      </c>
      <c r="D319">
        <f>SUM(D318)</f>
        <v>44.26</v>
      </c>
    </row>
    <row r="320" spans="1:5" outlineLevel="1" x14ac:dyDescent="0.3">
      <c r="B320" t="s">
        <v>163</v>
      </c>
      <c r="C320">
        <f>'2020'!$D$77</f>
        <v>4.0999999999999996</v>
      </c>
      <c r="D320">
        <f>'2020'!$F$77</f>
        <v>47.4</v>
      </c>
    </row>
    <row r="321" spans="1:4" outlineLevel="1" collapsed="1" x14ac:dyDescent="0.3">
      <c r="B321" t="s">
        <v>163</v>
      </c>
      <c r="C321">
        <f>'2021'!$D$77</f>
        <v>3.8</v>
      </c>
      <c r="D321">
        <f>'2021'!$F$77</f>
        <v>61.7</v>
      </c>
    </row>
    <row r="322" spans="1:4" outlineLevel="1" collapsed="1" x14ac:dyDescent="0.3">
      <c r="B322" t="s">
        <v>163</v>
      </c>
      <c r="C322">
        <f>'2022'!$D$81</f>
        <v>5.21</v>
      </c>
      <c r="D322">
        <f>'2022'!$F$81</f>
        <v>69.22</v>
      </c>
    </row>
    <row r="323" spans="1:4" x14ac:dyDescent="0.3">
      <c r="A323" t="s">
        <v>99</v>
      </c>
      <c r="C323">
        <f>SUM(C320:C322)</f>
        <v>13.11</v>
      </c>
      <c r="D323">
        <f>SUM(D320:D322)</f>
        <v>178.32</v>
      </c>
    </row>
    <row r="324" spans="1:4" outlineLevel="1" x14ac:dyDescent="0.3">
      <c r="B324" t="s">
        <v>163</v>
      </c>
      <c r="C324">
        <f>'2022'!$D$96</f>
        <v>8.5399999999999991</v>
      </c>
      <c r="D324">
        <f>'2022'!$F$96</f>
        <v>87.31</v>
      </c>
    </row>
    <row r="325" spans="1:4" x14ac:dyDescent="0.3">
      <c r="A325" t="s">
        <v>160</v>
      </c>
      <c r="C325">
        <f>SUM(C324)</f>
        <v>8.5399999999999991</v>
      </c>
      <c r="D325">
        <f>SUM(D324)</f>
        <v>87.31</v>
      </c>
    </row>
    <row r="326" spans="1:4" outlineLevel="1" x14ac:dyDescent="0.3">
      <c r="B326" t="s">
        <v>163</v>
      </c>
      <c r="C326">
        <f>'2020'!$D$78</f>
        <v>6.9</v>
      </c>
      <c r="D326">
        <f>'2020'!$F$78</f>
        <v>30.3</v>
      </c>
    </row>
    <row r="327" spans="1:4" outlineLevel="1" collapsed="1" x14ac:dyDescent="0.3">
      <c r="B327" t="s">
        <v>163</v>
      </c>
      <c r="C327">
        <f>'2022'!$D$97</f>
        <v>9.0299999999999994</v>
      </c>
      <c r="D327">
        <f>'2022'!$F$97</f>
        <v>31.96</v>
      </c>
    </row>
    <row r="328" spans="1:4" x14ac:dyDescent="0.3">
      <c r="A328" t="s">
        <v>100</v>
      </c>
      <c r="C328">
        <f>SUM(C326:C327)</f>
        <v>15.93</v>
      </c>
      <c r="D328">
        <f>SUM(D326:D327)</f>
        <v>62.260000000000005</v>
      </c>
    </row>
    <row r="329" spans="1:4" outlineLevel="1" x14ac:dyDescent="0.3">
      <c r="B329" t="s">
        <v>163</v>
      </c>
      <c r="C329">
        <f>'2020'!$D$79</f>
        <v>6.9</v>
      </c>
      <c r="D329">
        <f>'2020'!$F$79</f>
        <v>41</v>
      </c>
    </row>
    <row r="330" spans="1:4" x14ac:dyDescent="0.3">
      <c r="A330" t="s">
        <v>101</v>
      </c>
      <c r="C330">
        <f>SUM(C329)</f>
        <v>6.9</v>
      </c>
      <c r="D330">
        <f>SUM(D329)</f>
        <v>41</v>
      </c>
    </row>
    <row r="331" spans="1:4" outlineLevel="1" x14ac:dyDescent="0.3">
      <c r="B331" t="s">
        <v>163</v>
      </c>
      <c r="C331">
        <f>'2020'!$D$80</f>
        <v>6.1</v>
      </c>
      <c r="D331">
        <f>'2020'!$F$80</f>
        <v>30.7</v>
      </c>
    </row>
    <row r="332" spans="1:4" outlineLevel="1" collapsed="1" x14ac:dyDescent="0.3">
      <c r="B332" t="s">
        <v>163</v>
      </c>
      <c r="C332">
        <f>'2021'!$D$101</f>
        <v>6.1</v>
      </c>
      <c r="D332">
        <f>'2021'!$F$101</f>
        <v>33</v>
      </c>
    </row>
    <row r="333" spans="1:4" x14ac:dyDescent="0.3">
      <c r="A333" t="s">
        <v>102</v>
      </c>
      <c r="C333">
        <f>SUM(C331:C332)</f>
        <v>12.2</v>
      </c>
      <c r="D333">
        <f>SUM(D331:D332)</f>
        <v>63.7</v>
      </c>
    </row>
    <row r="334" spans="1:4" outlineLevel="1" x14ac:dyDescent="0.3">
      <c r="B334" t="s">
        <v>163</v>
      </c>
      <c r="C334">
        <f>'2020'!$D$81</f>
        <v>5.9</v>
      </c>
      <c r="D334">
        <f>'2020'!$F$81</f>
        <v>32.799999999999997</v>
      </c>
    </row>
    <row r="335" spans="1:4" outlineLevel="1" collapsed="1" x14ac:dyDescent="0.3">
      <c r="B335" t="s">
        <v>163</v>
      </c>
      <c r="C335">
        <f>'2021'!$D$63</f>
        <v>5.4</v>
      </c>
      <c r="D335">
        <f>'2021'!$F$63</f>
        <v>55.8</v>
      </c>
    </row>
    <row r="336" spans="1:4" outlineLevel="1" collapsed="1" x14ac:dyDescent="0.3">
      <c r="B336" t="s">
        <v>163</v>
      </c>
      <c r="C336">
        <f>'2022'!$D$75</f>
        <v>6.55</v>
      </c>
      <c r="D336">
        <f>'2022'!$F$75</f>
        <v>57.39</v>
      </c>
    </row>
    <row r="337" spans="1:4" x14ac:dyDescent="0.3">
      <c r="A337" t="s">
        <v>103</v>
      </c>
      <c r="C337">
        <f>SUM(C334:C336)</f>
        <v>17.850000000000001</v>
      </c>
      <c r="D337">
        <f>SUM(D334:D336)</f>
        <v>145.99</v>
      </c>
    </row>
    <row r="338" spans="1:4" outlineLevel="1" x14ac:dyDescent="0.3">
      <c r="B338" t="s">
        <v>163</v>
      </c>
      <c r="C338">
        <f>'2020'!$D$82</f>
        <v>6.4</v>
      </c>
      <c r="D338">
        <f>'2020'!$F$82</f>
        <v>36.4</v>
      </c>
    </row>
    <row r="339" spans="1:4" outlineLevel="1" collapsed="1" x14ac:dyDescent="0.3">
      <c r="B339" t="s">
        <v>163</v>
      </c>
      <c r="C339">
        <f>'2021'!$D$86</f>
        <v>4.9000000000000004</v>
      </c>
      <c r="D339">
        <f>'2021'!$F$86</f>
        <v>48.9</v>
      </c>
    </row>
    <row r="340" spans="1:4" x14ac:dyDescent="0.3">
      <c r="A340" t="s">
        <v>104</v>
      </c>
      <c r="C340">
        <f>SUM(C338:C339)</f>
        <v>11.3</v>
      </c>
      <c r="D340">
        <f>SUM(D338:D339)</f>
        <v>85.3</v>
      </c>
    </row>
    <row r="341" spans="1:4" outlineLevel="1" x14ac:dyDescent="0.3">
      <c r="B341" t="s">
        <v>163</v>
      </c>
      <c r="C341">
        <f>'2021'!$D$75</f>
        <v>4.5999999999999996</v>
      </c>
      <c r="D341">
        <f>'2021'!$F$75</f>
        <v>190.4</v>
      </c>
    </row>
    <row r="342" spans="1:4" outlineLevel="1" collapsed="1" x14ac:dyDescent="0.3">
      <c r="B342" t="s">
        <v>163</v>
      </c>
      <c r="C342">
        <f>'2022'!$D$68</f>
        <v>11.46</v>
      </c>
      <c r="D342">
        <f>'2022'!$F$68</f>
        <v>273.76</v>
      </c>
    </row>
    <row r="343" spans="1:4" x14ac:dyDescent="0.3">
      <c r="A343" t="s">
        <v>133</v>
      </c>
      <c r="C343">
        <f>SUM(C341:C342)</f>
        <v>16.060000000000002</v>
      </c>
      <c r="D343">
        <f>SUM(D341:D342)</f>
        <v>464.15999999999997</v>
      </c>
    </row>
    <row r="344" spans="1:4" outlineLevel="1" x14ac:dyDescent="0.3">
      <c r="B344" t="s">
        <v>163</v>
      </c>
      <c r="C344">
        <f>'2022'!$D$91</f>
        <v>9.39</v>
      </c>
      <c r="D344">
        <f>'2022'!$F$91</f>
        <v>48.73</v>
      </c>
    </row>
    <row r="345" spans="1:4" x14ac:dyDescent="0.3">
      <c r="A345" t="s">
        <v>157</v>
      </c>
      <c r="C345">
        <f>SUM(C344)</f>
        <v>9.39</v>
      </c>
      <c r="D345">
        <f>SUM(D344)</f>
        <v>48.73</v>
      </c>
    </row>
    <row r="346" spans="1:4" outlineLevel="1" x14ac:dyDescent="0.3">
      <c r="B346" t="s">
        <v>163</v>
      </c>
      <c r="C346">
        <f>'2022'!$D$92</f>
        <v>5</v>
      </c>
      <c r="D346">
        <f>'2022'!$F$92</f>
        <v>79.900000000000006</v>
      </c>
    </row>
    <row r="347" spans="1:4" x14ac:dyDescent="0.3">
      <c r="A347" t="s">
        <v>158</v>
      </c>
      <c r="C347">
        <f>SUM(C346)</f>
        <v>5</v>
      </c>
      <c r="D347">
        <f>SUM(D346)</f>
        <v>79.900000000000006</v>
      </c>
    </row>
    <row r="348" spans="1:4" outlineLevel="1" x14ac:dyDescent="0.3">
      <c r="B348" t="s">
        <v>163</v>
      </c>
      <c r="C348">
        <f>'2020'!$D$83</f>
        <v>11.1</v>
      </c>
      <c r="D348">
        <f>'2020'!$F$83</f>
        <v>179.7</v>
      </c>
    </row>
    <row r="349" spans="1:4" outlineLevel="1" collapsed="1" x14ac:dyDescent="0.3">
      <c r="B349" t="s">
        <v>163</v>
      </c>
      <c r="C349">
        <f>'2021'!$D$76</f>
        <v>10.1</v>
      </c>
      <c r="D349">
        <f>'2021'!$F$76</f>
        <v>222.9</v>
      </c>
    </row>
    <row r="350" spans="1:4" outlineLevel="1" collapsed="1" x14ac:dyDescent="0.3">
      <c r="B350" t="s">
        <v>163</v>
      </c>
      <c r="C350">
        <f>'2022'!$D$93</f>
        <v>11.82</v>
      </c>
      <c r="D350">
        <f>'2022'!$F$93</f>
        <v>213.36</v>
      </c>
    </row>
    <row r="351" spans="1:4" x14ac:dyDescent="0.3">
      <c r="A351" t="s">
        <v>105</v>
      </c>
      <c r="C351">
        <f>SUM(C348:C350)</f>
        <v>33.019999999999996</v>
      </c>
      <c r="D351">
        <f>SUM(D348:D350)</f>
        <v>615.96</v>
      </c>
    </row>
    <row r="352" spans="1:4" outlineLevel="1" x14ac:dyDescent="0.3">
      <c r="B352" t="s">
        <v>163</v>
      </c>
      <c r="C352">
        <f>'2020'!$D$84</f>
        <v>4.3</v>
      </c>
      <c r="D352">
        <f>'2020'!$F$84</f>
        <v>42.6</v>
      </c>
    </row>
    <row r="353" spans="1:5" outlineLevel="1" collapsed="1" x14ac:dyDescent="0.3">
      <c r="B353" t="s">
        <v>163</v>
      </c>
      <c r="C353">
        <f>'2021'!$D$83</f>
        <v>3.9</v>
      </c>
      <c r="D353">
        <f>'2021'!$F$83</f>
        <v>52.8</v>
      </c>
    </row>
    <row r="354" spans="1:5" x14ac:dyDescent="0.3">
      <c r="A354" t="s">
        <v>106</v>
      </c>
      <c r="C354">
        <f>SUM(C352:C353)</f>
        <v>8.1999999999999993</v>
      </c>
      <c r="D354">
        <f>SUM(D352:D353)</f>
        <v>95.4</v>
      </c>
    </row>
    <row r="355" spans="1:5" outlineLevel="1" x14ac:dyDescent="0.3">
      <c r="B355" t="s">
        <v>163</v>
      </c>
      <c r="C355">
        <f>'2020'!$D$85</f>
        <v>7</v>
      </c>
      <c r="D355">
        <f>'2020'!$F$85</f>
        <v>72.599999999999994</v>
      </c>
    </row>
    <row r="356" spans="1:5" outlineLevel="1" collapsed="1" x14ac:dyDescent="0.3">
      <c r="B356" t="s">
        <v>163</v>
      </c>
      <c r="C356">
        <f>'2021'!$D$79</f>
        <v>5.7</v>
      </c>
      <c r="D356">
        <f>'2021'!$F$79</f>
        <v>120.7</v>
      </c>
    </row>
    <row r="357" spans="1:5" x14ac:dyDescent="0.3">
      <c r="A357" t="s">
        <v>107</v>
      </c>
      <c r="C357">
        <f>SUM(C355:C356)</f>
        <v>12.7</v>
      </c>
      <c r="D357">
        <f>SUM(D355:D356)</f>
        <v>193.3</v>
      </c>
    </row>
    <row r="358" spans="1:5" outlineLevel="1" x14ac:dyDescent="0.3">
      <c r="B358" t="s">
        <v>163</v>
      </c>
      <c r="C358">
        <f>'2020'!$D$86</f>
        <v>6.4</v>
      </c>
      <c r="D358">
        <f>'2020'!$F$86</f>
        <v>48.7</v>
      </c>
    </row>
    <row r="359" spans="1:5" outlineLevel="1" collapsed="1" x14ac:dyDescent="0.3">
      <c r="B359" t="s">
        <v>163</v>
      </c>
      <c r="C359">
        <f>'2021'!$D$78</f>
        <v>5.0999999999999996</v>
      </c>
      <c r="D359">
        <f>'2021'!$F$78</f>
        <v>75.3</v>
      </c>
    </row>
    <row r="360" spans="1:5" outlineLevel="1" collapsed="1" x14ac:dyDescent="0.3">
      <c r="B360" t="s">
        <v>163</v>
      </c>
      <c r="C360">
        <f>'2022'!$D$90</f>
        <v>7.96</v>
      </c>
      <c r="D360">
        <f>'2022'!$F$90</f>
        <v>80.58</v>
      </c>
    </row>
    <row r="361" spans="1:5" x14ac:dyDescent="0.3">
      <c r="A361" t="s">
        <v>109</v>
      </c>
      <c r="C361">
        <f>SUM(C358:C360)</f>
        <v>19.46</v>
      </c>
      <c r="D361">
        <f>SUM(D358:D360)</f>
        <v>204.57999999999998</v>
      </c>
      <c r="E361" t="s">
        <v>164</v>
      </c>
    </row>
    <row r="362" spans="1:5" outlineLevel="1" x14ac:dyDescent="0.3">
      <c r="B362" t="s">
        <v>163</v>
      </c>
      <c r="C362">
        <f>'2020'!$D$87</f>
        <v>5.5</v>
      </c>
      <c r="D362">
        <f>'2020'!$F$87</f>
        <v>56.1</v>
      </c>
    </row>
    <row r="363" spans="1:5" x14ac:dyDescent="0.3">
      <c r="A363" t="s">
        <v>110</v>
      </c>
      <c r="C363">
        <f>SUM(C362)</f>
        <v>5.5</v>
      </c>
      <c r="D363">
        <f>SUM(D362)</f>
        <v>56.1</v>
      </c>
    </row>
    <row r="364" spans="1:5" outlineLevel="1" x14ac:dyDescent="0.3">
      <c r="B364" t="s">
        <v>163</v>
      </c>
      <c r="C364">
        <f>'2022'!$D$86</f>
        <v>7.61</v>
      </c>
      <c r="D364">
        <f>'2022'!$F$86</f>
        <v>43.6</v>
      </c>
    </row>
    <row r="365" spans="1:5" x14ac:dyDescent="0.3">
      <c r="A365" t="s">
        <v>156</v>
      </c>
      <c r="C365">
        <f>SUM(C364)</f>
        <v>7.61</v>
      </c>
      <c r="D365">
        <f>SUM(D364)</f>
        <v>43.6</v>
      </c>
    </row>
    <row r="366" spans="1:5" outlineLevel="1" x14ac:dyDescent="0.3">
      <c r="B366" t="s">
        <v>163</v>
      </c>
      <c r="C366">
        <f>'2020'!$D$88</f>
        <v>7.2</v>
      </c>
      <c r="D366">
        <f>'2020'!$F$88</f>
        <v>183.6</v>
      </c>
    </row>
    <row r="367" spans="1:5" outlineLevel="1" collapsed="1" x14ac:dyDescent="0.3">
      <c r="B367" t="s">
        <v>163</v>
      </c>
      <c r="C367">
        <f>'2021'!$D$71</f>
        <v>7.5</v>
      </c>
      <c r="D367">
        <f>'2021'!$F$71</f>
        <v>199.2</v>
      </c>
    </row>
    <row r="368" spans="1:5" outlineLevel="1" collapsed="1" x14ac:dyDescent="0.3">
      <c r="B368" t="s">
        <v>163</v>
      </c>
      <c r="C368">
        <f>'2022'!$D$87</f>
        <v>7.62</v>
      </c>
      <c r="D368">
        <f>'2022'!$F$87</f>
        <v>238.13</v>
      </c>
    </row>
    <row r="369" spans="1:5" x14ac:dyDescent="0.3">
      <c r="A369" t="s">
        <v>111</v>
      </c>
      <c r="C369">
        <f>SUM(C366:C368)</f>
        <v>22.32</v>
      </c>
      <c r="D369">
        <f>SUM(D366:D368)</f>
        <v>620.92999999999995</v>
      </c>
      <c r="E369" t="s">
        <v>164</v>
      </c>
    </row>
    <row r="370" spans="1:5" outlineLevel="1" x14ac:dyDescent="0.3">
      <c r="B370" t="s">
        <v>163</v>
      </c>
      <c r="C370">
        <f>'2021'!$D$89</f>
        <v>6.1</v>
      </c>
      <c r="D370">
        <f>'2021'!$F$89</f>
        <v>86.9</v>
      </c>
    </row>
    <row r="371" spans="1:5" x14ac:dyDescent="0.3">
      <c r="A371" t="s">
        <v>138</v>
      </c>
      <c r="C371">
        <f>SUM(C370)</f>
        <v>6.1</v>
      </c>
      <c r="D371">
        <f>SUM(D370)</f>
        <v>86.9</v>
      </c>
    </row>
    <row r="372" spans="1:5" outlineLevel="1" x14ac:dyDescent="0.3">
      <c r="B372" t="s">
        <v>163</v>
      </c>
      <c r="C372">
        <f>'2021'!$D$90</f>
        <v>4.5999999999999996</v>
      </c>
      <c r="D372">
        <f>'2021'!$F$90</f>
        <v>92</v>
      </c>
    </row>
    <row r="373" spans="1:5" outlineLevel="1" collapsed="1" x14ac:dyDescent="0.3">
      <c r="B373" t="s">
        <v>163</v>
      </c>
      <c r="C373">
        <f>'2022'!$D$89</f>
        <v>6.24</v>
      </c>
      <c r="D373">
        <f>'2022'!$F$89</f>
        <v>121.25</v>
      </c>
    </row>
    <row r="374" spans="1:5" x14ac:dyDescent="0.3">
      <c r="A374" t="s">
        <v>139</v>
      </c>
      <c r="C374">
        <f>SUM(C372:C373)</f>
        <v>10.84</v>
      </c>
      <c r="D374">
        <f>SUM(D372:D373)</f>
        <v>213.25</v>
      </c>
    </row>
    <row r="375" spans="1:5" outlineLevel="1" x14ac:dyDescent="0.3">
      <c r="B375" t="s">
        <v>163</v>
      </c>
      <c r="C375">
        <f>'2021'!$D$91</f>
        <v>3.2</v>
      </c>
      <c r="D375">
        <f>'2021'!$F$91</f>
        <v>124.8</v>
      </c>
    </row>
    <row r="376" spans="1:5" x14ac:dyDescent="0.3">
      <c r="A376" t="s">
        <v>140</v>
      </c>
      <c r="C376">
        <f>SUM(C375)</f>
        <v>3.2</v>
      </c>
      <c r="D376">
        <f>SUM(D375)</f>
        <v>124.8</v>
      </c>
    </row>
    <row r="377" spans="1:5" outlineLevel="1" x14ac:dyDescent="0.3">
      <c r="B377" t="s">
        <v>163</v>
      </c>
      <c r="C377">
        <f>'2021'!$D$92</f>
        <v>6.3</v>
      </c>
      <c r="D377">
        <f>'2021'!$F$92</f>
        <v>151.1</v>
      </c>
    </row>
    <row r="378" spans="1:5" x14ac:dyDescent="0.3">
      <c r="A378" t="s">
        <v>141</v>
      </c>
      <c r="C378">
        <f>SUM(C377)</f>
        <v>6.3</v>
      </c>
      <c r="D378">
        <f>SUM(D377)</f>
        <v>151.1</v>
      </c>
    </row>
    <row r="379" spans="1:5" outlineLevel="1" x14ac:dyDescent="0.3">
      <c r="B379" t="s">
        <v>163</v>
      </c>
      <c r="C379">
        <f>'2021'!$D$93</f>
        <v>3.3</v>
      </c>
      <c r="D379">
        <f>'2021'!$F$93</f>
        <v>77.400000000000006</v>
      </c>
    </row>
    <row r="380" spans="1:5" x14ac:dyDescent="0.3">
      <c r="A380" t="s">
        <v>142</v>
      </c>
      <c r="C380">
        <f>SUM(C379)</f>
        <v>3.3</v>
      </c>
      <c r="D380">
        <f>SUM(D379)</f>
        <v>77.400000000000006</v>
      </c>
    </row>
    <row r="381" spans="1:5" outlineLevel="1" x14ac:dyDescent="0.3">
      <c r="B381" t="s">
        <v>163</v>
      </c>
      <c r="C381">
        <f>'2021'!$D$94</f>
        <v>4.4000000000000004</v>
      </c>
      <c r="D381">
        <f>'2021'!$F$94</f>
        <v>41.9</v>
      </c>
    </row>
    <row r="382" spans="1:5" x14ac:dyDescent="0.3">
      <c r="A382" t="s">
        <v>143</v>
      </c>
      <c r="C382">
        <f>SUM(C381)</f>
        <v>4.4000000000000004</v>
      </c>
      <c r="D382">
        <f>SUM(D381)</f>
        <v>41.9</v>
      </c>
    </row>
    <row r="383" spans="1:5" outlineLevel="1" x14ac:dyDescent="0.3">
      <c r="B383" t="s">
        <v>163</v>
      </c>
      <c r="C383">
        <f>'2021'!$D$95</f>
        <v>3.5</v>
      </c>
      <c r="D383">
        <f>'2021'!$F$95</f>
        <v>60.4</v>
      </c>
    </row>
    <row r="384" spans="1:5" x14ac:dyDescent="0.3">
      <c r="A384" t="s">
        <v>144</v>
      </c>
      <c r="C384">
        <f>SUM(C383)</f>
        <v>3.5</v>
      </c>
      <c r="D384">
        <f>SUM(D383)</f>
        <v>60.4</v>
      </c>
    </row>
    <row r="385" spans="1:5" outlineLevel="1" x14ac:dyDescent="0.3">
      <c r="B385" t="s">
        <v>163</v>
      </c>
      <c r="C385">
        <f>'2020'!$D$89</f>
        <v>5.5</v>
      </c>
      <c r="D385">
        <f>'2020'!$F$89</f>
        <v>73.5</v>
      </c>
    </row>
    <row r="386" spans="1:5" outlineLevel="1" collapsed="1" x14ac:dyDescent="0.3">
      <c r="B386" t="s">
        <v>163</v>
      </c>
      <c r="C386">
        <f>'2021'!$D$96</f>
        <v>3.1</v>
      </c>
      <c r="D386">
        <f>'2021'!$F$96</f>
        <v>120.5</v>
      </c>
    </row>
    <row r="387" spans="1:5" outlineLevel="1" collapsed="1" x14ac:dyDescent="0.3">
      <c r="B387" t="s">
        <v>163</v>
      </c>
      <c r="C387">
        <f>'2022'!$D$79</f>
        <v>6.55</v>
      </c>
      <c r="D387">
        <f>'2022'!$F$79</f>
        <v>102.23</v>
      </c>
    </row>
    <row r="388" spans="1:5" x14ac:dyDescent="0.3">
      <c r="A388" t="s">
        <v>112</v>
      </c>
      <c r="C388">
        <f>SUM(C385:C387)</f>
        <v>15.149999999999999</v>
      </c>
      <c r="D388">
        <f>SUM(D385:D387)</f>
        <v>296.23</v>
      </c>
      <c r="E388" t="s">
        <v>164</v>
      </c>
    </row>
    <row r="389" spans="1:5" outlineLevel="1" x14ac:dyDescent="0.3">
      <c r="B389" t="s">
        <v>163</v>
      </c>
      <c r="C389">
        <f>'2020'!$D$90</f>
        <v>6.7</v>
      </c>
      <c r="D389">
        <f>'2020'!$F$90</f>
        <v>31.9</v>
      </c>
    </row>
    <row r="390" spans="1:5" outlineLevel="1" collapsed="1" x14ac:dyDescent="0.3">
      <c r="B390" t="s">
        <v>163</v>
      </c>
      <c r="C390">
        <f>'2021'!$D$48</f>
        <v>6.4</v>
      </c>
      <c r="D390">
        <f>'2021'!$F$48</f>
        <v>84.6</v>
      </c>
    </row>
    <row r="391" spans="1:5" outlineLevel="1" collapsed="1" x14ac:dyDescent="0.3">
      <c r="B391" t="s">
        <v>163</v>
      </c>
      <c r="C391">
        <f>'2022'!$D$70</f>
        <v>10.02</v>
      </c>
      <c r="D391">
        <f>'2022'!$F$70</f>
        <v>57.89</v>
      </c>
    </row>
    <row r="392" spans="1:5" x14ac:dyDescent="0.3">
      <c r="A392" t="s">
        <v>113</v>
      </c>
      <c r="C392">
        <f>SUM(C389:C391)</f>
        <v>23.12</v>
      </c>
      <c r="D392">
        <f>SUM(D389:D391)</f>
        <v>174.39</v>
      </c>
    </row>
    <row r="393" spans="1:5" outlineLevel="1" x14ac:dyDescent="0.3">
      <c r="B393" t="s">
        <v>163</v>
      </c>
      <c r="C393">
        <f>'2020'!$D$91</f>
        <v>7.8</v>
      </c>
      <c r="D393">
        <f>'2020'!$F$91</f>
        <v>32.799999999999997</v>
      </c>
    </row>
    <row r="394" spans="1:5" x14ac:dyDescent="0.3">
      <c r="A394" t="s">
        <v>114</v>
      </c>
      <c r="C394">
        <f>SUM(C393)</f>
        <v>7.8</v>
      </c>
      <c r="D394">
        <f>SUM(D393)</f>
        <v>32.799999999999997</v>
      </c>
    </row>
    <row r="395" spans="1:5" outlineLevel="1" x14ac:dyDescent="0.3">
      <c r="B395" t="s">
        <v>163</v>
      </c>
      <c r="C395">
        <f>'2021'!$D$81</f>
        <v>6.5</v>
      </c>
      <c r="D395">
        <f>'2021'!$F$81</f>
        <v>57.3</v>
      </c>
    </row>
    <row r="396" spans="1:5" x14ac:dyDescent="0.3">
      <c r="A396" t="s">
        <v>134</v>
      </c>
      <c r="C396">
        <f>SUM(C395)</f>
        <v>6.5</v>
      </c>
      <c r="D396">
        <f>SUM(D395)</f>
        <v>57.3</v>
      </c>
    </row>
    <row r="397" spans="1:5" outlineLevel="1" x14ac:dyDescent="0.3">
      <c r="B397" t="s">
        <v>163</v>
      </c>
      <c r="C397">
        <f>'2020'!$D$92</f>
        <v>7.3</v>
      </c>
      <c r="D397">
        <f>'2020'!$F$92</f>
        <v>88.8</v>
      </c>
    </row>
    <row r="398" spans="1:5" outlineLevel="1" collapsed="1" x14ac:dyDescent="0.3">
      <c r="B398" t="s">
        <v>163</v>
      </c>
      <c r="C398">
        <f>'2021'!$D$82</f>
        <v>8.1999999999999993</v>
      </c>
      <c r="D398">
        <f>'2021'!$F$82</f>
        <v>91.6</v>
      </c>
    </row>
    <row r="399" spans="1:5" x14ac:dyDescent="0.3">
      <c r="A399" t="s">
        <v>115</v>
      </c>
      <c r="C399">
        <f>SUM(C397:C398)</f>
        <v>15.5</v>
      </c>
      <c r="D399">
        <f>SUM(D397:D398)</f>
        <v>180.39999999999998</v>
      </c>
    </row>
    <row r="400" spans="1:5" outlineLevel="1" x14ac:dyDescent="0.3">
      <c r="B400" t="s">
        <v>163</v>
      </c>
      <c r="C400">
        <f>'2021'!$D$84</f>
        <v>3.7</v>
      </c>
      <c r="D400">
        <f>'2021'!$F$84</f>
        <v>53.3</v>
      </c>
    </row>
    <row r="401" spans="1:4" x14ac:dyDescent="0.3">
      <c r="A401" t="s">
        <v>135</v>
      </c>
      <c r="C401">
        <f>SUM(C400)</f>
        <v>3.7</v>
      </c>
      <c r="D401">
        <f>SUM(D400)</f>
        <v>53.3</v>
      </c>
    </row>
    <row r="402" spans="1:4" outlineLevel="1" x14ac:dyDescent="0.3">
      <c r="B402" t="s">
        <v>163</v>
      </c>
      <c r="C402">
        <f>'2020'!$D$93</f>
        <v>10.1</v>
      </c>
      <c r="D402">
        <f>'2020'!$F$93</f>
        <v>200.3</v>
      </c>
    </row>
    <row r="403" spans="1:4" outlineLevel="1" collapsed="1" x14ac:dyDescent="0.3">
      <c r="B403" t="s">
        <v>163</v>
      </c>
      <c r="C403">
        <f>'2021'!$D$85</f>
        <v>7.1</v>
      </c>
      <c r="D403">
        <f>'2021'!$F$85</f>
        <v>196</v>
      </c>
    </row>
    <row r="404" spans="1:4" outlineLevel="1" collapsed="1" x14ac:dyDescent="0.3">
      <c r="B404" t="s">
        <v>163</v>
      </c>
      <c r="C404">
        <f>'2022'!$D$88</f>
        <v>13.05</v>
      </c>
      <c r="D404">
        <f>'2022'!$F$88</f>
        <v>213.83</v>
      </c>
    </row>
    <row r="405" spans="1:4" x14ac:dyDescent="0.3">
      <c r="A405" t="s">
        <v>116</v>
      </c>
      <c r="C405">
        <f>SUM(C402:C404)</f>
        <v>30.25</v>
      </c>
      <c r="D405">
        <f>SUM(D402:D404)</f>
        <v>610.13</v>
      </c>
    </row>
    <row r="406" spans="1:4" outlineLevel="1" x14ac:dyDescent="0.3">
      <c r="B406" t="s">
        <v>163</v>
      </c>
      <c r="C406">
        <f>'2020'!$D$94</f>
        <v>9.4</v>
      </c>
      <c r="D406">
        <f>'2020'!$F$94</f>
        <v>107.1</v>
      </c>
    </row>
    <row r="407" spans="1:4" outlineLevel="1" collapsed="1" x14ac:dyDescent="0.3">
      <c r="B407" t="s">
        <v>163</v>
      </c>
      <c r="C407">
        <f>'2021'!$D$80</f>
        <v>6.9</v>
      </c>
      <c r="D407">
        <f>'2021'!$F$80</f>
        <v>186.1</v>
      </c>
    </row>
    <row r="408" spans="1:4" outlineLevel="1" collapsed="1" x14ac:dyDescent="0.3">
      <c r="B408" t="s">
        <v>163</v>
      </c>
      <c r="C408">
        <f>'2022'!$D$76</f>
        <v>16.920000000000002</v>
      </c>
      <c r="D408">
        <f>'2022'!$F$76</f>
        <v>178.07</v>
      </c>
    </row>
    <row r="409" spans="1:4" x14ac:dyDescent="0.3">
      <c r="A409" t="s">
        <v>117</v>
      </c>
      <c r="C409">
        <f>SUM(C406:C408)</f>
        <v>33.22</v>
      </c>
      <c r="D409">
        <f>SUM(D406:D408)</f>
        <v>471.27</v>
      </c>
    </row>
    <row r="410" spans="1:4" outlineLevel="1" x14ac:dyDescent="0.3">
      <c r="B410" t="s">
        <v>163</v>
      </c>
      <c r="C410">
        <f>'2020'!$D$95</f>
        <v>10.8</v>
      </c>
      <c r="D410">
        <f>'2020'!$F$95</f>
        <v>167</v>
      </c>
    </row>
    <row r="411" spans="1:4" outlineLevel="1" collapsed="1" x14ac:dyDescent="0.3">
      <c r="B411" t="s">
        <v>163</v>
      </c>
      <c r="C411">
        <f>'2021'!$D$72</f>
        <v>12.8</v>
      </c>
      <c r="D411">
        <f>'2021'!$F$72</f>
        <v>227.7</v>
      </c>
    </row>
    <row r="412" spans="1:4" x14ac:dyDescent="0.3">
      <c r="A412" t="s">
        <v>118</v>
      </c>
      <c r="C412">
        <f>SUM(C410:C411)</f>
        <v>23.6</v>
      </c>
      <c r="D412">
        <f>SUM(D410:D411)</f>
        <v>394.7</v>
      </c>
    </row>
    <row r="413" spans="1:4" outlineLevel="1" x14ac:dyDescent="0.3">
      <c r="B413" t="s">
        <v>163</v>
      </c>
      <c r="C413">
        <f>'2020'!$D$96</f>
        <v>2.8</v>
      </c>
      <c r="D413">
        <f>'2020'!$F$96</f>
        <v>51.3</v>
      </c>
    </row>
    <row r="414" spans="1:4" outlineLevel="1" collapsed="1" x14ac:dyDescent="0.3">
      <c r="B414" t="s">
        <v>163</v>
      </c>
      <c r="C414">
        <f>'2022'!$D$84</f>
        <v>3.97</v>
      </c>
      <c r="D414">
        <f>'2022'!$F$84</f>
        <v>80.94</v>
      </c>
    </row>
    <row r="415" spans="1:4" x14ac:dyDescent="0.3">
      <c r="A415" t="s">
        <v>119</v>
      </c>
      <c r="C415">
        <f>SUM(C413:C414)</f>
        <v>6.77</v>
      </c>
      <c r="D415">
        <f>SUM(D413:D414)</f>
        <v>132.24</v>
      </c>
    </row>
    <row r="416" spans="1:4" outlineLevel="1" x14ac:dyDescent="0.3">
      <c r="B416" t="s">
        <v>163</v>
      </c>
      <c r="C416">
        <f>'2020'!$D$97</f>
        <v>10</v>
      </c>
      <c r="D416">
        <f>'2020'!$F$97</f>
        <v>197.1</v>
      </c>
    </row>
    <row r="417" spans="1:4" x14ac:dyDescent="0.3">
      <c r="A417" t="s">
        <v>120</v>
      </c>
      <c r="C417">
        <f>SUM(C416)</f>
        <v>10</v>
      </c>
      <c r="D417">
        <f>SUM(D416)</f>
        <v>197.1</v>
      </c>
    </row>
    <row r="418" spans="1:4" outlineLevel="1" x14ac:dyDescent="0.3">
      <c r="B418" t="s">
        <v>163</v>
      </c>
      <c r="C418">
        <f>'2021'!$D$73</f>
        <v>14</v>
      </c>
      <c r="D418">
        <f>'2021'!$F$73</f>
        <v>127.4</v>
      </c>
    </row>
    <row r="419" spans="1:4" outlineLevel="1" collapsed="1" x14ac:dyDescent="0.3">
      <c r="B419" t="s">
        <v>163</v>
      </c>
      <c r="C419">
        <f>'2022'!$D$100</f>
        <v>7.36</v>
      </c>
      <c r="D419">
        <f>'2022'!$F$100</f>
        <v>136.86000000000001</v>
      </c>
    </row>
    <row r="420" spans="1:4" x14ac:dyDescent="0.3">
      <c r="A420" t="s">
        <v>132</v>
      </c>
      <c r="C420">
        <f>SUM(C418:C419)</f>
        <v>21.36</v>
      </c>
      <c r="D420">
        <f>SUM(D418:D419)</f>
        <v>264.26</v>
      </c>
    </row>
    <row r="421" spans="1:4" outlineLevel="1" x14ac:dyDescent="0.3">
      <c r="B421" t="s">
        <v>163</v>
      </c>
      <c r="C421">
        <f>'2020'!$D$98</f>
        <v>2.4</v>
      </c>
      <c r="D421">
        <f>'2020'!$F$98</f>
        <v>69.400000000000006</v>
      </c>
    </row>
    <row r="422" spans="1:4" outlineLevel="1" collapsed="1" x14ac:dyDescent="0.3">
      <c r="B422" t="s">
        <v>163</v>
      </c>
      <c r="C422">
        <f>'2021'!$D$74</f>
        <v>3</v>
      </c>
      <c r="D422">
        <f>'2021'!$F$74</f>
        <v>105.4</v>
      </c>
    </row>
    <row r="423" spans="1:4" x14ac:dyDescent="0.3">
      <c r="A423" t="s">
        <v>121</v>
      </c>
      <c r="C423">
        <f>SUM(C421:C422)</f>
        <v>5.4</v>
      </c>
      <c r="D423">
        <f>SUM(D421:D422)</f>
        <v>174.8</v>
      </c>
    </row>
    <row r="424" spans="1:4" outlineLevel="1" x14ac:dyDescent="0.3">
      <c r="B424" t="s">
        <v>163</v>
      </c>
      <c r="C424">
        <f>'2020'!$D$99</f>
        <v>6.8</v>
      </c>
      <c r="D424">
        <f>'2020'!$F$99</f>
        <v>104.4</v>
      </c>
    </row>
    <row r="425" spans="1:4" outlineLevel="1" collapsed="1" x14ac:dyDescent="0.3">
      <c r="B425" t="s">
        <v>163</v>
      </c>
      <c r="C425">
        <f>'2021'!$D$98</f>
        <v>7.4</v>
      </c>
      <c r="D425">
        <f>'2021'!$F$98</f>
        <v>92.9</v>
      </c>
    </row>
    <row r="426" spans="1:4" x14ac:dyDescent="0.3">
      <c r="A426" t="s">
        <v>123</v>
      </c>
      <c r="C426">
        <f>SUM(C424:C425)</f>
        <v>14.2</v>
      </c>
      <c r="D426">
        <f>SUM(D424:D425)</f>
        <v>197.3</v>
      </c>
    </row>
    <row r="427" spans="1:4" outlineLevel="1" x14ac:dyDescent="0.3">
      <c r="B427" t="s">
        <v>163</v>
      </c>
      <c r="C427">
        <f>'2020'!$D$100</f>
        <v>9.9</v>
      </c>
      <c r="D427">
        <f>'2020'!$F$100</f>
        <v>41.2</v>
      </c>
    </row>
    <row r="428" spans="1:4" x14ac:dyDescent="0.3">
      <c r="A428" t="s">
        <v>124</v>
      </c>
      <c r="C428">
        <f>SUM(C427)</f>
        <v>9.9</v>
      </c>
      <c r="D428">
        <f>SUM(D427)</f>
        <v>41.2</v>
      </c>
    </row>
    <row r="429" spans="1:4" outlineLevel="1" x14ac:dyDescent="0.3">
      <c r="B429" t="s">
        <v>163</v>
      </c>
      <c r="C429">
        <f>'2020'!$D$101</f>
        <v>5.6</v>
      </c>
      <c r="D429">
        <f>'2020'!$F$101</f>
        <v>37.6</v>
      </c>
    </row>
    <row r="430" spans="1:4" outlineLevel="1" collapsed="1" x14ac:dyDescent="0.3">
      <c r="B430" t="s">
        <v>163</v>
      </c>
      <c r="C430">
        <f>'2021'!$D$97</f>
        <v>6.1</v>
      </c>
      <c r="D430">
        <f>'2021'!$F$97</f>
        <v>42.2</v>
      </c>
    </row>
    <row r="431" spans="1:4" x14ac:dyDescent="0.3">
      <c r="A431" t="s">
        <v>125</v>
      </c>
      <c r="C431">
        <f>SUM(C429:C430)</f>
        <v>11.7</v>
      </c>
      <c r="D431">
        <f>SUM(D429:D430)</f>
        <v>79.800000000000011</v>
      </c>
    </row>
    <row r="432" spans="1:4" outlineLevel="1" x14ac:dyDescent="0.3">
      <c r="B432" t="s">
        <v>163</v>
      </c>
      <c r="C432">
        <f>'2022'!$D$101</f>
        <v>12.89</v>
      </c>
      <c r="D432">
        <f>'2022'!$F$101</f>
        <v>163.03</v>
      </c>
    </row>
    <row r="433" spans="1:4" x14ac:dyDescent="0.3">
      <c r="A433" t="s">
        <v>162</v>
      </c>
      <c r="C433">
        <f>SUM(C432)</f>
        <v>12.89</v>
      </c>
      <c r="D433">
        <f>SUM(D432)</f>
        <v>163.03</v>
      </c>
    </row>
  </sheetData>
  <autoFilter ref="E1:E433" xr:uid="{00000000-0009-0000-0000-000003000000}"/>
  <dataConsolidate topLabels="1" link="1">
    <dataRefs count="3">
      <dataRef ref="B1:F1048576" sheet="2020"/>
      <dataRef ref="B1:F1048576" sheet="2021"/>
      <dataRef ref="B1:F1048576" sheet="2022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3"/>
  <sheetViews>
    <sheetView tabSelected="1" zoomScaleNormal="100" workbookViewId="0">
      <selection activeCell="I5" sqref="I5"/>
    </sheetView>
  </sheetViews>
  <sheetFormatPr defaultRowHeight="14.4" x14ac:dyDescent="0.3"/>
  <cols>
    <col min="2" max="2" width="36.109375" bestFit="1" customWidth="1"/>
    <col min="3" max="3" width="8" bestFit="1" customWidth="1"/>
    <col min="4" max="4" width="7" bestFit="1" customWidth="1"/>
    <col min="5" max="5" width="9" bestFit="1" customWidth="1"/>
    <col min="6" max="6" width="11.88671875" bestFit="1" customWidth="1"/>
    <col min="7" max="7" width="14" customWidth="1"/>
    <col min="8" max="8" width="7.44140625" bestFit="1" customWidth="1"/>
    <col min="9" max="11" width="36.109375" customWidth="1"/>
    <col min="12" max="12" width="31.44140625" bestFit="1" customWidth="1"/>
  </cols>
  <sheetData>
    <row r="1" spans="1:12" x14ac:dyDescent="0.3">
      <c r="A1" t="s">
        <v>167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2</v>
      </c>
      <c r="H1" t="s">
        <v>166</v>
      </c>
    </row>
    <row r="2" spans="1:12" x14ac:dyDescent="0.3">
      <c r="A2">
        <v>1</v>
      </c>
      <c r="B2" t="s">
        <v>7</v>
      </c>
      <c r="C2">
        <v>575.82999999999993</v>
      </c>
      <c r="D2">
        <v>145.13</v>
      </c>
      <c r="E2">
        <v>14755.710000000001</v>
      </c>
      <c r="F2">
        <v>706.23</v>
      </c>
      <c r="G2" t="s">
        <v>8</v>
      </c>
      <c r="H2" t="s">
        <v>165</v>
      </c>
      <c r="L2" t="str">
        <f>IF(B2=J2,K2," ")</f>
        <v xml:space="preserve"> </v>
      </c>
    </row>
    <row r="3" spans="1:12" x14ac:dyDescent="0.3">
      <c r="A3">
        <v>2</v>
      </c>
      <c r="B3" t="s">
        <v>9</v>
      </c>
      <c r="C3">
        <v>537.67000000000007</v>
      </c>
      <c r="D3">
        <v>125.08999999999999</v>
      </c>
      <c r="E3">
        <v>12870.65</v>
      </c>
      <c r="F3">
        <v>595.52</v>
      </c>
      <c r="G3" t="s">
        <v>8</v>
      </c>
      <c r="H3" t="s">
        <v>165</v>
      </c>
      <c r="L3" t="str">
        <f t="shared" ref="L3:L9" si="0">IF(B3=J3,K3," ")</f>
        <v xml:space="preserve"> </v>
      </c>
    </row>
    <row r="4" spans="1:12" x14ac:dyDescent="0.3">
      <c r="A4">
        <v>3</v>
      </c>
      <c r="B4" t="s">
        <v>10</v>
      </c>
      <c r="C4">
        <v>403.64000000000004</v>
      </c>
      <c r="D4">
        <v>112.52000000000001</v>
      </c>
      <c r="E4">
        <v>10783.390000000001</v>
      </c>
      <c r="F4">
        <v>1130.95</v>
      </c>
      <c r="G4" t="s">
        <v>11</v>
      </c>
      <c r="H4" t="s">
        <v>165</v>
      </c>
      <c r="L4" t="str">
        <f t="shared" si="0"/>
        <v xml:space="preserve"> </v>
      </c>
    </row>
    <row r="5" spans="1:12" x14ac:dyDescent="0.3">
      <c r="A5">
        <v>4</v>
      </c>
      <c r="B5" t="s">
        <v>12</v>
      </c>
      <c r="C5">
        <v>776.19</v>
      </c>
      <c r="D5">
        <v>213.7</v>
      </c>
      <c r="E5">
        <v>2650.1800000000003</v>
      </c>
      <c r="F5">
        <v>1821.28</v>
      </c>
      <c r="G5" t="s">
        <v>11</v>
      </c>
      <c r="H5" t="s">
        <v>164</v>
      </c>
      <c r="L5" t="str">
        <f t="shared" si="0"/>
        <v xml:space="preserve"> </v>
      </c>
    </row>
    <row r="6" spans="1:12" x14ac:dyDescent="0.3">
      <c r="A6">
        <v>5</v>
      </c>
      <c r="B6" t="s">
        <v>13</v>
      </c>
      <c r="C6">
        <v>484.02</v>
      </c>
      <c r="D6">
        <v>99.580000000000013</v>
      </c>
      <c r="E6">
        <v>12418.45</v>
      </c>
      <c r="F6">
        <v>420.67999999999995</v>
      </c>
      <c r="G6" t="s">
        <v>8</v>
      </c>
      <c r="H6" t="s">
        <v>165</v>
      </c>
      <c r="L6" t="str">
        <f t="shared" si="0"/>
        <v xml:space="preserve"> </v>
      </c>
    </row>
    <row r="7" spans="1:12" x14ac:dyDescent="0.3">
      <c r="A7">
        <v>6</v>
      </c>
      <c r="B7" t="s">
        <v>14</v>
      </c>
      <c r="C7">
        <v>959.88</v>
      </c>
      <c r="D7">
        <v>242.86</v>
      </c>
      <c r="E7">
        <v>1484.6399999999999</v>
      </c>
      <c r="F7">
        <v>5874.08</v>
      </c>
      <c r="G7" t="s">
        <v>126</v>
      </c>
      <c r="H7" t="s">
        <v>164</v>
      </c>
      <c r="L7" t="str">
        <f t="shared" si="0"/>
        <v xml:space="preserve"> </v>
      </c>
    </row>
    <row r="8" spans="1:12" x14ac:dyDescent="0.3">
      <c r="A8">
        <v>7</v>
      </c>
      <c r="B8" t="s">
        <v>147</v>
      </c>
      <c r="C8">
        <v>261.76</v>
      </c>
      <c r="D8">
        <v>20.27</v>
      </c>
      <c r="E8">
        <v>404.38</v>
      </c>
      <c r="F8">
        <v>211.1</v>
      </c>
      <c r="G8" t="s">
        <v>63</v>
      </c>
      <c r="H8" t="s">
        <v>165</v>
      </c>
      <c r="L8" t="str">
        <f t="shared" si="0"/>
        <v xml:space="preserve"> </v>
      </c>
    </row>
    <row r="9" spans="1:12" x14ac:dyDescent="0.3">
      <c r="A9">
        <v>8</v>
      </c>
      <c r="B9" t="s">
        <v>16</v>
      </c>
      <c r="C9">
        <v>505.47</v>
      </c>
      <c r="D9">
        <v>55.34</v>
      </c>
      <c r="E9">
        <v>4259.5099999999993</v>
      </c>
      <c r="F9">
        <v>520.08999999999992</v>
      </c>
      <c r="G9" t="s">
        <v>8</v>
      </c>
      <c r="H9" t="s">
        <v>165</v>
      </c>
      <c r="L9" t="str">
        <f t="shared" si="0"/>
        <v xml:space="preserve"> </v>
      </c>
    </row>
    <row r="10" spans="1:12" x14ac:dyDescent="0.3">
      <c r="A10">
        <v>9</v>
      </c>
      <c r="B10" t="s">
        <v>17</v>
      </c>
      <c r="C10">
        <v>307.72999999999996</v>
      </c>
      <c r="D10">
        <v>73</v>
      </c>
      <c r="E10">
        <v>8690.42</v>
      </c>
      <c r="F10">
        <v>848</v>
      </c>
      <c r="G10" t="s">
        <v>11</v>
      </c>
      <c r="H10" t="s">
        <v>165</v>
      </c>
    </row>
    <row r="11" spans="1:12" x14ac:dyDescent="0.3">
      <c r="A11">
        <v>10</v>
      </c>
      <c r="B11" t="s">
        <v>18</v>
      </c>
      <c r="C11">
        <v>940.40000000000009</v>
      </c>
      <c r="D11">
        <v>221.66</v>
      </c>
      <c r="E11">
        <v>1055.69</v>
      </c>
      <c r="F11">
        <v>6178.1200000000008</v>
      </c>
      <c r="G11" t="s">
        <v>11</v>
      </c>
      <c r="H11" t="s">
        <v>164</v>
      </c>
    </row>
    <row r="12" spans="1:12" x14ac:dyDescent="0.3">
      <c r="A12">
        <v>11</v>
      </c>
      <c r="B12" t="s">
        <v>19</v>
      </c>
      <c r="C12">
        <v>421.83</v>
      </c>
      <c r="D12">
        <v>88.669999999999987</v>
      </c>
      <c r="E12">
        <v>11311.24</v>
      </c>
      <c r="F12">
        <v>347.33</v>
      </c>
      <c r="G12" t="s">
        <v>8</v>
      </c>
      <c r="H12" t="s">
        <v>164</v>
      </c>
      <c r="L12" t="str">
        <f>IF(B12=J12,K12," ")</f>
        <v xml:space="preserve"> </v>
      </c>
    </row>
    <row r="13" spans="1:12" x14ac:dyDescent="0.3">
      <c r="A13">
        <v>12</v>
      </c>
      <c r="B13" t="s">
        <v>20</v>
      </c>
      <c r="C13">
        <v>342.23</v>
      </c>
      <c r="D13">
        <v>31.729999999999997</v>
      </c>
      <c r="E13">
        <v>1097.02</v>
      </c>
      <c r="F13">
        <v>360.39</v>
      </c>
      <c r="G13" t="s">
        <v>11</v>
      </c>
      <c r="H13" t="s">
        <v>164</v>
      </c>
      <c r="L13" t="str">
        <f t="shared" ref="L13" si="1">IF(B13=J13,K13," ")</f>
        <v xml:space="preserve"> </v>
      </c>
    </row>
    <row r="14" spans="1:12" x14ac:dyDescent="0.3">
      <c r="A14">
        <v>13</v>
      </c>
      <c r="B14" t="s">
        <v>21</v>
      </c>
      <c r="C14">
        <v>811.65</v>
      </c>
      <c r="D14">
        <v>65.150000000000006</v>
      </c>
      <c r="E14">
        <v>1609.46</v>
      </c>
      <c r="F14">
        <v>630.23</v>
      </c>
      <c r="G14" t="s">
        <v>22</v>
      </c>
      <c r="H14" t="s">
        <v>164</v>
      </c>
    </row>
    <row r="15" spans="1:12" x14ac:dyDescent="0.3">
      <c r="A15">
        <v>14</v>
      </c>
      <c r="B15" t="s">
        <v>23</v>
      </c>
      <c r="C15">
        <v>606.19000000000005</v>
      </c>
      <c r="D15">
        <v>150.82999999999998</v>
      </c>
      <c r="E15">
        <v>952.27</v>
      </c>
      <c r="F15">
        <v>4039.92</v>
      </c>
      <c r="G15" t="s">
        <v>11</v>
      </c>
      <c r="H15" t="s">
        <v>164</v>
      </c>
      <c r="L15" t="str">
        <f>IF(B15=J15,K15," ")</f>
        <v xml:space="preserve"> </v>
      </c>
    </row>
    <row r="16" spans="1:12" x14ac:dyDescent="0.3">
      <c r="A16">
        <v>15</v>
      </c>
      <c r="B16" t="s">
        <v>146</v>
      </c>
      <c r="C16">
        <v>244.16</v>
      </c>
      <c r="D16">
        <v>34.270000000000003</v>
      </c>
      <c r="E16">
        <v>358.88</v>
      </c>
      <c r="F16">
        <v>367.26</v>
      </c>
      <c r="G16" t="s">
        <v>27</v>
      </c>
      <c r="H16" t="s">
        <v>165</v>
      </c>
      <c r="L16" t="str">
        <f t="shared" ref="L16:L23" si="2">IF(B16=J16,K16," ")</f>
        <v xml:space="preserve"> </v>
      </c>
    </row>
    <row r="17" spans="1:12" x14ac:dyDescent="0.3">
      <c r="A17">
        <v>16</v>
      </c>
      <c r="B17" t="s">
        <v>24</v>
      </c>
      <c r="C17">
        <v>536.51</v>
      </c>
      <c r="D17">
        <v>37.340000000000003</v>
      </c>
      <c r="E17">
        <v>701.52</v>
      </c>
      <c r="F17">
        <v>556.33000000000004</v>
      </c>
      <c r="G17" t="s">
        <v>11</v>
      </c>
      <c r="H17" t="s">
        <v>164</v>
      </c>
      <c r="L17" t="str">
        <f t="shared" si="2"/>
        <v xml:space="preserve"> </v>
      </c>
    </row>
    <row r="18" spans="1:12" x14ac:dyDescent="0.3">
      <c r="A18">
        <v>17</v>
      </c>
      <c r="B18" t="s">
        <v>25</v>
      </c>
      <c r="C18">
        <v>476.79999999999995</v>
      </c>
      <c r="D18">
        <v>168.79</v>
      </c>
      <c r="E18">
        <v>929.89</v>
      </c>
      <c r="F18">
        <v>5379.9699999999993</v>
      </c>
      <c r="G18" t="s">
        <v>11</v>
      </c>
      <c r="H18" t="s">
        <v>164</v>
      </c>
      <c r="L18" t="str">
        <f t="shared" si="2"/>
        <v xml:space="preserve"> </v>
      </c>
    </row>
    <row r="19" spans="1:12" x14ac:dyDescent="0.3">
      <c r="A19">
        <v>18</v>
      </c>
      <c r="B19" t="s">
        <v>26</v>
      </c>
      <c r="C19">
        <v>398.29999999999995</v>
      </c>
      <c r="D19">
        <v>40.5</v>
      </c>
      <c r="E19">
        <v>653.09999999999991</v>
      </c>
      <c r="F19">
        <v>789.2</v>
      </c>
      <c r="G19" t="s">
        <v>27</v>
      </c>
      <c r="H19" t="s">
        <v>165</v>
      </c>
      <c r="L19" t="str">
        <f t="shared" si="2"/>
        <v xml:space="preserve"> </v>
      </c>
    </row>
    <row r="20" spans="1:12" x14ac:dyDescent="0.3">
      <c r="A20">
        <v>19</v>
      </c>
      <c r="B20" t="s">
        <v>28</v>
      </c>
      <c r="C20">
        <v>268.92</v>
      </c>
      <c r="D20">
        <v>42.28</v>
      </c>
      <c r="E20">
        <v>5880.51</v>
      </c>
      <c r="F20">
        <v>477.07000000000005</v>
      </c>
      <c r="G20" t="s">
        <v>11</v>
      </c>
      <c r="H20" t="s">
        <v>165</v>
      </c>
      <c r="L20" t="str">
        <f t="shared" si="2"/>
        <v xml:space="preserve"> </v>
      </c>
    </row>
    <row r="21" spans="1:12" x14ac:dyDescent="0.3">
      <c r="A21">
        <v>20</v>
      </c>
      <c r="B21" t="s">
        <v>29</v>
      </c>
      <c r="C21">
        <v>268.74</v>
      </c>
      <c r="D21">
        <v>52.430000000000007</v>
      </c>
      <c r="E21">
        <v>6928.2100000000009</v>
      </c>
      <c r="F21">
        <v>353.78</v>
      </c>
      <c r="G21" t="s">
        <v>11</v>
      </c>
      <c r="H21" t="s">
        <v>165</v>
      </c>
      <c r="L21" t="str">
        <f t="shared" si="2"/>
        <v xml:space="preserve"> </v>
      </c>
    </row>
    <row r="22" spans="1:12" x14ac:dyDescent="0.3">
      <c r="A22">
        <v>21</v>
      </c>
      <c r="B22" t="s">
        <v>30</v>
      </c>
      <c r="C22">
        <v>1655.95</v>
      </c>
      <c r="D22">
        <v>42.07</v>
      </c>
      <c r="E22">
        <v>733.86</v>
      </c>
      <c r="F22">
        <v>1172.1399999999999</v>
      </c>
      <c r="G22" t="s">
        <v>11</v>
      </c>
      <c r="H22" t="s">
        <v>164</v>
      </c>
      <c r="L22" t="str">
        <f t="shared" si="2"/>
        <v xml:space="preserve"> </v>
      </c>
    </row>
    <row r="23" spans="1:12" x14ac:dyDescent="0.3">
      <c r="A23">
        <v>22</v>
      </c>
      <c r="B23" t="s">
        <v>31</v>
      </c>
      <c r="C23">
        <v>394.05000000000007</v>
      </c>
      <c r="D23">
        <v>57.72</v>
      </c>
      <c r="E23">
        <v>977.6</v>
      </c>
      <c r="F23">
        <v>697.02</v>
      </c>
      <c r="G23" t="s">
        <v>11</v>
      </c>
      <c r="H23" t="s">
        <v>165</v>
      </c>
      <c r="L23" t="str">
        <f t="shared" si="2"/>
        <v xml:space="preserve"> </v>
      </c>
    </row>
    <row r="24" spans="1:12" x14ac:dyDescent="0.3">
      <c r="A24">
        <v>23</v>
      </c>
      <c r="B24" t="s">
        <v>32</v>
      </c>
      <c r="C24">
        <v>311.60000000000002</v>
      </c>
      <c r="D24">
        <v>9.9</v>
      </c>
      <c r="E24">
        <v>394</v>
      </c>
      <c r="F24">
        <v>126.5</v>
      </c>
      <c r="G24" t="s">
        <v>33</v>
      </c>
      <c r="H24" t="s">
        <v>165</v>
      </c>
    </row>
    <row r="25" spans="1:12" x14ac:dyDescent="0.3">
      <c r="A25">
        <v>24</v>
      </c>
      <c r="B25" t="s">
        <v>34</v>
      </c>
      <c r="C25">
        <v>1152.22</v>
      </c>
      <c r="D25">
        <v>65.259999999999991</v>
      </c>
      <c r="E25">
        <v>962.95</v>
      </c>
      <c r="F25">
        <v>4413.6000000000004</v>
      </c>
      <c r="G25" t="s">
        <v>11</v>
      </c>
      <c r="H25" t="s">
        <v>164</v>
      </c>
      <c r="L25" t="str">
        <f>IF(B25=J25,K25," ")</f>
        <v xml:space="preserve"> </v>
      </c>
    </row>
    <row r="26" spans="1:12" x14ac:dyDescent="0.3">
      <c r="A26">
        <v>25</v>
      </c>
      <c r="B26" t="s">
        <v>35</v>
      </c>
      <c r="C26">
        <v>825.03</v>
      </c>
      <c r="D26">
        <v>39.04</v>
      </c>
      <c r="E26">
        <v>1823.56</v>
      </c>
      <c r="F26">
        <v>300</v>
      </c>
      <c r="G26" t="s">
        <v>36</v>
      </c>
      <c r="H26" t="s">
        <v>165</v>
      </c>
      <c r="L26" t="str">
        <f>IF(B26=J27,K27," ")</f>
        <v xml:space="preserve"> </v>
      </c>
    </row>
    <row r="27" spans="1:12" x14ac:dyDescent="0.3">
      <c r="A27">
        <v>26</v>
      </c>
      <c r="B27" t="s">
        <v>37</v>
      </c>
      <c r="C27">
        <v>806.75</v>
      </c>
      <c r="D27">
        <v>48.15</v>
      </c>
      <c r="E27">
        <v>615.54</v>
      </c>
      <c r="F27">
        <v>1136.8499999999999</v>
      </c>
      <c r="G27" t="s">
        <v>11</v>
      </c>
      <c r="H27" t="s">
        <v>164</v>
      </c>
      <c r="L27" t="str">
        <f>IF(B27=J27,K27," ")</f>
        <v xml:space="preserve"> </v>
      </c>
    </row>
    <row r="28" spans="1:12" x14ac:dyDescent="0.3">
      <c r="A28">
        <v>27</v>
      </c>
      <c r="B28" t="s">
        <v>148</v>
      </c>
      <c r="C28">
        <v>117.93</v>
      </c>
      <c r="D28">
        <v>39.369999999999997</v>
      </c>
      <c r="E28">
        <v>165.99</v>
      </c>
      <c r="F28">
        <v>499.86</v>
      </c>
      <c r="G28" t="s">
        <v>11</v>
      </c>
      <c r="H28" t="s">
        <v>164</v>
      </c>
      <c r="L28" t="str">
        <f t="shared" ref="L28:L91" si="3">IF(B28=J28,K28," ")</f>
        <v xml:space="preserve"> </v>
      </c>
    </row>
    <row r="29" spans="1:12" x14ac:dyDescent="0.3">
      <c r="A29">
        <v>28</v>
      </c>
      <c r="B29" t="s">
        <v>38</v>
      </c>
      <c r="C29">
        <v>390.92</v>
      </c>
      <c r="D29">
        <v>24.509999999999998</v>
      </c>
      <c r="E29">
        <v>3865.62</v>
      </c>
      <c r="F29">
        <v>281.52</v>
      </c>
      <c r="G29" t="s">
        <v>36</v>
      </c>
      <c r="H29" t="s">
        <v>165</v>
      </c>
      <c r="L29" t="str">
        <f t="shared" si="3"/>
        <v xml:space="preserve"> </v>
      </c>
    </row>
    <row r="30" spans="1:12" x14ac:dyDescent="0.3">
      <c r="A30">
        <v>29</v>
      </c>
      <c r="B30" t="s">
        <v>39</v>
      </c>
      <c r="C30">
        <v>189.87</v>
      </c>
      <c r="D30">
        <v>46.379999999999995</v>
      </c>
      <c r="E30">
        <v>3824.6000000000004</v>
      </c>
      <c r="F30">
        <v>481.02000000000004</v>
      </c>
      <c r="G30" t="s">
        <v>8</v>
      </c>
      <c r="H30" t="s">
        <v>165</v>
      </c>
      <c r="L30" t="str">
        <f t="shared" si="3"/>
        <v xml:space="preserve"> </v>
      </c>
    </row>
    <row r="31" spans="1:12" x14ac:dyDescent="0.3">
      <c r="A31">
        <v>30</v>
      </c>
      <c r="B31" t="s">
        <v>40</v>
      </c>
      <c r="C31">
        <v>328.69</v>
      </c>
      <c r="D31">
        <v>36.36</v>
      </c>
      <c r="E31">
        <v>812.19999999999993</v>
      </c>
      <c r="F31">
        <v>629.82000000000005</v>
      </c>
      <c r="G31" t="s">
        <v>11</v>
      </c>
      <c r="H31" t="s">
        <v>165</v>
      </c>
      <c r="L31" t="str">
        <f t="shared" si="3"/>
        <v xml:space="preserve"> </v>
      </c>
    </row>
    <row r="32" spans="1:12" x14ac:dyDescent="0.3">
      <c r="A32">
        <v>31</v>
      </c>
      <c r="B32" t="s">
        <v>41</v>
      </c>
      <c r="C32">
        <v>350.89</v>
      </c>
      <c r="D32">
        <v>49.07</v>
      </c>
      <c r="E32">
        <v>781.47</v>
      </c>
      <c r="F32">
        <v>446.85</v>
      </c>
      <c r="G32" t="s">
        <v>42</v>
      </c>
      <c r="H32" t="s">
        <v>164</v>
      </c>
      <c r="L32" t="str">
        <f t="shared" si="3"/>
        <v xml:space="preserve"> </v>
      </c>
    </row>
    <row r="33" spans="1:12" x14ac:dyDescent="0.3">
      <c r="A33">
        <v>32</v>
      </c>
      <c r="B33" t="s">
        <v>43</v>
      </c>
      <c r="C33">
        <v>361.32</v>
      </c>
      <c r="D33">
        <v>27.44</v>
      </c>
      <c r="E33">
        <v>566.76</v>
      </c>
      <c r="F33">
        <v>220.42</v>
      </c>
      <c r="G33" t="s">
        <v>44</v>
      </c>
      <c r="H33" t="s">
        <v>164</v>
      </c>
      <c r="L33" t="str">
        <f t="shared" si="3"/>
        <v xml:space="preserve"> </v>
      </c>
    </row>
    <row r="34" spans="1:12" x14ac:dyDescent="0.3">
      <c r="A34">
        <v>33</v>
      </c>
      <c r="B34" t="s">
        <v>45</v>
      </c>
      <c r="C34">
        <v>209.21000000000004</v>
      </c>
      <c r="D34">
        <v>29.630000000000003</v>
      </c>
      <c r="E34">
        <v>5233.68</v>
      </c>
      <c r="F34">
        <v>329.93</v>
      </c>
      <c r="G34" t="s">
        <v>8</v>
      </c>
      <c r="H34" t="s">
        <v>165</v>
      </c>
      <c r="L34" t="str">
        <f t="shared" si="3"/>
        <v xml:space="preserve"> </v>
      </c>
    </row>
    <row r="35" spans="1:12" x14ac:dyDescent="0.3">
      <c r="A35">
        <v>34</v>
      </c>
      <c r="B35" t="s">
        <v>46</v>
      </c>
      <c r="C35">
        <v>294.15999999999997</v>
      </c>
      <c r="D35">
        <v>58.17</v>
      </c>
      <c r="E35">
        <v>715.75</v>
      </c>
      <c r="F35">
        <v>1440.68</v>
      </c>
      <c r="G35" t="s">
        <v>8</v>
      </c>
      <c r="H35" t="s">
        <v>165</v>
      </c>
      <c r="L35" t="str">
        <f t="shared" si="3"/>
        <v xml:space="preserve"> </v>
      </c>
    </row>
    <row r="36" spans="1:12" x14ac:dyDescent="0.3">
      <c r="A36">
        <v>35</v>
      </c>
      <c r="B36" t="s">
        <v>47</v>
      </c>
      <c r="C36">
        <v>239.89999999999998</v>
      </c>
      <c r="D36">
        <v>48.14</v>
      </c>
      <c r="E36">
        <v>692.17000000000007</v>
      </c>
      <c r="F36">
        <v>124.36</v>
      </c>
      <c r="G36" t="s">
        <v>48</v>
      </c>
      <c r="H36" t="s">
        <v>164</v>
      </c>
      <c r="L36" t="str">
        <f t="shared" si="3"/>
        <v xml:space="preserve"> </v>
      </c>
    </row>
    <row r="37" spans="1:12" x14ac:dyDescent="0.3">
      <c r="A37">
        <v>36</v>
      </c>
      <c r="B37" t="s">
        <v>49</v>
      </c>
      <c r="C37">
        <v>1025.1099999999999</v>
      </c>
      <c r="D37">
        <v>23.79</v>
      </c>
      <c r="E37">
        <v>1165.4000000000001</v>
      </c>
      <c r="F37">
        <v>274.90000000000003</v>
      </c>
      <c r="G37" t="s">
        <v>8</v>
      </c>
      <c r="H37" t="s">
        <v>164</v>
      </c>
      <c r="L37" t="str">
        <f t="shared" si="3"/>
        <v xml:space="preserve"> </v>
      </c>
    </row>
    <row r="38" spans="1:12" x14ac:dyDescent="0.3">
      <c r="A38">
        <v>37</v>
      </c>
      <c r="B38" t="s">
        <v>50</v>
      </c>
      <c r="C38">
        <v>260.27999999999997</v>
      </c>
      <c r="D38">
        <v>51.73</v>
      </c>
      <c r="E38">
        <v>511.91999999999996</v>
      </c>
      <c r="F38">
        <v>1299.7800000000002</v>
      </c>
      <c r="G38" t="s">
        <v>11</v>
      </c>
      <c r="H38" t="s">
        <v>164</v>
      </c>
      <c r="L38" t="str">
        <f t="shared" si="3"/>
        <v xml:space="preserve"> </v>
      </c>
    </row>
    <row r="39" spans="1:12" x14ac:dyDescent="0.3">
      <c r="A39">
        <v>38</v>
      </c>
      <c r="B39" t="s">
        <v>51</v>
      </c>
      <c r="C39">
        <v>139.04</v>
      </c>
      <c r="D39">
        <v>31.8</v>
      </c>
      <c r="E39">
        <v>3802.44</v>
      </c>
      <c r="F39">
        <v>370.62</v>
      </c>
      <c r="G39" t="s">
        <v>52</v>
      </c>
      <c r="H39" t="s">
        <v>164</v>
      </c>
      <c r="L39" t="str">
        <f t="shared" si="3"/>
        <v xml:space="preserve"> </v>
      </c>
    </row>
    <row r="40" spans="1:12" x14ac:dyDescent="0.3">
      <c r="A40">
        <v>39</v>
      </c>
      <c r="B40" t="s">
        <v>53</v>
      </c>
      <c r="C40">
        <v>147.78</v>
      </c>
      <c r="D40">
        <v>13.48</v>
      </c>
      <c r="E40">
        <v>404.21000000000004</v>
      </c>
      <c r="F40">
        <v>410.63</v>
      </c>
      <c r="G40" t="s">
        <v>11</v>
      </c>
      <c r="H40" t="s">
        <v>165</v>
      </c>
      <c r="L40" t="str">
        <f t="shared" si="3"/>
        <v xml:space="preserve"> </v>
      </c>
    </row>
    <row r="41" spans="1:12" x14ac:dyDescent="0.3">
      <c r="A41">
        <v>40</v>
      </c>
      <c r="B41" t="s">
        <v>152</v>
      </c>
      <c r="C41">
        <v>88.37</v>
      </c>
      <c r="D41">
        <v>8.57</v>
      </c>
      <c r="E41">
        <v>147.12</v>
      </c>
      <c r="F41">
        <v>117.87</v>
      </c>
      <c r="G41" t="s">
        <v>153</v>
      </c>
      <c r="H41" t="s">
        <v>165</v>
      </c>
      <c r="L41" t="str">
        <f t="shared" si="3"/>
        <v xml:space="preserve"> </v>
      </c>
    </row>
    <row r="42" spans="1:12" x14ac:dyDescent="0.3">
      <c r="A42">
        <v>41</v>
      </c>
      <c r="B42" t="s">
        <v>54</v>
      </c>
      <c r="C42">
        <v>348</v>
      </c>
      <c r="D42">
        <v>23.67</v>
      </c>
      <c r="E42">
        <v>1957.98</v>
      </c>
      <c r="F42">
        <v>160.62</v>
      </c>
      <c r="G42" t="s">
        <v>8</v>
      </c>
      <c r="H42" t="s">
        <v>165</v>
      </c>
      <c r="L42" t="str">
        <f t="shared" si="3"/>
        <v xml:space="preserve"> </v>
      </c>
    </row>
    <row r="43" spans="1:12" x14ac:dyDescent="0.3">
      <c r="A43">
        <v>42</v>
      </c>
      <c r="B43" t="s">
        <v>150</v>
      </c>
      <c r="C43">
        <v>158.01</v>
      </c>
      <c r="D43">
        <v>7.55</v>
      </c>
      <c r="E43">
        <v>287.27</v>
      </c>
      <c r="F43">
        <v>98.38</v>
      </c>
      <c r="G43" t="s">
        <v>63</v>
      </c>
      <c r="H43" t="s">
        <v>165</v>
      </c>
      <c r="L43" t="str">
        <f t="shared" si="3"/>
        <v xml:space="preserve"> </v>
      </c>
    </row>
    <row r="44" spans="1:12" x14ac:dyDescent="0.3">
      <c r="A44">
        <v>43</v>
      </c>
      <c r="B44" t="s">
        <v>55</v>
      </c>
      <c r="C44">
        <v>232.62</v>
      </c>
      <c r="D44">
        <v>63.47</v>
      </c>
      <c r="E44">
        <v>469.20999999999992</v>
      </c>
      <c r="F44">
        <v>707.99</v>
      </c>
      <c r="G44" t="s">
        <v>11</v>
      </c>
      <c r="H44" t="s">
        <v>165</v>
      </c>
      <c r="L44" t="str">
        <f t="shared" si="3"/>
        <v xml:space="preserve"> </v>
      </c>
    </row>
    <row r="45" spans="1:12" x14ac:dyDescent="0.3">
      <c r="A45">
        <v>44</v>
      </c>
      <c r="B45" t="s">
        <v>56</v>
      </c>
      <c r="C45">
        <v>159.4</v>
      </c>
      <c r="D45">
        <v>50.1</v>
      </c>
      <c r="E45">
        <v>297.70000000000005</v>
      </c>
      <c r="F45">
        <v>1454.2</v>
      </c>
      <c r="G45" t="s">
        <v>11</v>
      </c>
      <c r="H45" t="s">
        <v>164</v>
      </c>
      <c r="L45" t="str">
        <f t="shared" si="3"/>
        <v xml:space="preserve"> </v>
      </c>
    </row>
    <row r="46" spans="1:12" x14ac:dyDescent="0.3">
      <c r="A46">
        <v>45</v>
      </c>
      <c r="B46" t="s">
        <v>149</v>
      </c>
      <c r="C46">
        <v>178.94</v>
      </c>
      <c r="D46">
        <v>27.19</v>
      </c>
      <c r="E46">
        <v>295.48</v>
      </c>
      <c r="F46">
        <v>74.62</v>
      </c>
      <c r="G46" t="s">
        <v>36</v>
      </c>
      <c r="H46" t="s">
        <v>165</v>
      </c>
      <c r="L46" t="str">
        <f t="shared" si="3"/>
        <v xml:space="preserve"> </v>
      </c>
    </row>
    <row r="47" spans="1:12" x14ac:dyDescent="0.3">
      <c r="A47">
        <v>46</v>
      </c>
      <c r="B47" t="s">
        <v>57</v>
      </c>
      <c r="C47">
        <v>817.48</v>
      </c>
      <c r="D47">
        <v>21.71</v>
      </c>
      <c r="E47">
        <v>703.3</v>
      </c>
      <c r="F47">
        <v>313.52999999999997</v>
      </c>
      <c r="G47" t="s">
        <v>11</v>
      </c>
      <c r="H47" t="s">
        <v>164</v>
      </c>
      <c r="L47" t="str">
        <f t="shared" si="3"/>
        <v xml:space="preserve"> </v>
      </c>
    </row>
    <row r="48" spans="1:12" x14ac:dyDescent="0.3">
      <c r="A48">
        <v>47</v>
      </c>
      <c r="B48" t="s">
        <v>58</v>
      </c>
      <c r="C48">
        <v>278.25</v>
      </c>
      <c r="D48">
        <v>44.19</v>
      </c>
      <c r="E48">
        <v>425.11</v>
      </c>
      <c r="F48">
        <v>997.31</v>
      </c>
      <c r="G48" t="s">
        <v>59</v>
      </c>
      <c r="H48" t="s">
        <v>164</v>
      </c>
      <c r="L48" t="str">
        <f t="shared" si="3"/>
        <v xml:space="preserve"> </v>
      </c>
    </row>
    <row r="49" spans="1:12" x14ac:dyDescent="0.3">
      <c r="A49">
        <v>48</v>
      </c>
      <c r="B49" t="s">
        <v>60</v>
      </c>
      <c r="C49">
        <v>358.12</v>
      </c>
      <c r="D49">
        <v>26.15</v>
      </c>
      <c r="E49">
        <v>8470.59</v>
      </c>
      <c r="F49">
        <v>187.06</v>
      </c>
      <c r="G49" t="s">
        <v>44</v>
      </c>
      <c r="H49" t="s">
        <v>165</v>
      </c>
      <c r="L49" t="str">
        <f t="shared" si="3"/>
        <v xml:space="preserve"> </v>
      </c>
    </row>
    <row r="50" spans="1:12" x14ac:dyDescent="0.3">
      <c r="A50">
        <v>49</v>
      </c>
      <c r="B50" t="s">
        <v>61</v>
      </c>
      <c r="C50">
        <v>330.28999999999996</v>
      </c>
      <c r="D50">
        <v>26.35</v>
      </c>
      <c r="E50">
        <v>646.66</v>
      </c>
      <c r="F50">
        <v>283.68</v>
      </c>
      <c r="G50" t="s">
        <v>22</v>
      </c>
      <c r="H50" t="s">
        <v>164</v>
      </c>
      <c r="L50" t="str">
        <f t="shared" si="3"/>
        <v xml:space="preserve"> </v>
      </c>
    </row>
    <row r="51" spans="1:12" x14ac:dyDescent="0.3">
      <c r="A51">
        <v>50</v>
      </c>
      <c r="B51" t="s">
        <v>62</v>
      </c>
      <c r="C51">
        <v>187.13</v>
      </c>
      <c r="D51">
        <v>20.38</v>
      </c>
      <c r="E51">
        <v>8859.94</v>
      </c>
      <c r="F51">
        <v>360.9</v>
      </c>
      <c r="G51" t="s">
        <v>63</v>
      </c>
      <c r="H51" t="s">
        <v>164</v>
      </c>
      <c r="L51" t="str">
        <f t="shared" si="3"/>
        <v xml:space="preserve"> </v>
      </c>
    </row>
    <row r="52" spans="1:12" x14ac:dyDescent="0.3">
      <c r="A52">
        <v>51</v>
      </c>
      <c r="B52" t="s">
        <v>64</v>
      </c>
      <c r="C52">
        <v>210.2</v>
      </c>
      <c r="D52">
        <v>35.28</v>
      </c>
      <c r="E52">
        <v>4888.2999999999993</v>
      </c>
      <c r="F52">
        <v>147.82</v>
      </c>
      <c r="G52" t="s">
        <v>8</v>
      </c>
      <c r="H52" t="s">
        <v>164</v>
      </c>
      <c r="L52" t="str">
        <f t="shared" si="3"/>
        <v xml:space="preserve"> </v>
      </c>
    </row>
    <row r="53" spans="1:12" x14ac:dyDescent="0.3">
      <c r="A53">
        <v>52</v>
      </c>
      <c r="B53" t="s">
        <v>127</v>
      </c>
      <c r="C53">
        <v>175.9</v>
      </c>
      <c r="D53">
        <v>4.0999999999999996</v>
      </c>
      <c r="E53">
        <v>349.6</v>
      </c>
      <c r="F53">
        <v>99.2</v>
      </c>
      <c r="G53" t="s">
        <v>36</v>
      </c>
      <c r="H53" t="s">
        <v>165</v>
      </c>
      <c r="L53" t="str">
        <f t="shared" si="3"/>
        <v xml:space="preserve"> </v>
      </c>
    </row>
    <row r="54" spans="1:12" x14ac:dyDescent="0.3">
      <c r="A54">
        <v>53</v>
      </c>
      <c r="B54" t="s">
        <v>65</v>
      </c>
      <c r="C54">
        <v>122.10999999999999</v>
      </c>
      <c r="D54">
        <v>30.18</v>
      </c>
      <c r="E54">
        <v>3859.08</v>
      </c>
      <c r="F54">
        <v>329.39</v>
      </c>
      <c r="G54" t="s">
        <v>52</v>
      </c>
      <c r="H54" t="s">
        <v>164</v>
      </c>
      <c r="L54" t="str">
        <f t="shared" si="3"/>
        <v xml:space="preserve"> </v>
      </c>
    </row>
    <row r="55" spans="1:12" x14ac:dyDescent="0.3">
      <c r="A55">
        <v>54</v>
      </c>
      <c r="B55" t="s">
        <v>66</v>
      </c>
      <c r="C55">
        <v>178.51</v>
      </c>
      <c r="D55">
        <v>41.239999999999995</v>
      </c>
      <c r="E55">
        <v>3981</v>
      </c>
      <c r="F55">
        <v>289.22000000000003</v>
      </c>
      <c r="G55" t="s">
        <v>11</v>
      </c>
      <c r="H55" t="s">
        <v>165</v>
      </c>
      <c r="L55" t="str">
        <f t="shared" si="3"/>
        <v xml:space="preserve"> </v>
      </c>
    </row>
    <row r="56" spans="1:12" x14ac:dyDescent="0.3">
      <c r="A56">
        <v>55</v>
      </c>
      <c r="B56" t="s">
        <v>67</v>
      </c>
      <c r="C56">
        <v>169.92000000000002</v>
      </c>
      <c r="D56">
        <v>36.28</v>
      </c>
      <c r="E56">
        <v>3277.83</v>
      </c>
      <c r="F56">
        <v>336.95</v>
      </c>
      <c r="G56" t="s">
        <v>11</v>
      </c>
      <c r="H56" t="s">
        <v>164</v>
      </c>
      <c r="L56" t="str">
        <f t="shared" si="3"/>
        <v xml:space="preserve"> </v>
      </c>
    </row>
    <row r="57" spans="1:12" x14ac:dyDescent="0.3">
      <c r="A57">
        <v>56</v>
      </c>
      <c r="B57" t="s">
        <v>68</v>
      </c>
      <c r="C57">
        <v>179.79000000000002</v>
      </c>
      <c r="D57">
        <v>47.379999999999995</v>
      </c>
      <c r="E57">
        <v>503.17999999999995</v>
      </c>
      <c r="F57">
        <v>699.82999999999993</v>
      </c>
      <c r="G57" t="s">
        <v>11</v>
      </c>
      <c r="H57" t="s">
        <v>164</v>
      </c>
      <c r="L57" t="str">
        <f t="shared" si="3"/>
        <v xml:space="preserve"> </v>
      </c>
    </row>
    <row r="58" spans="1:12" x14ac:dyDescent="0.3">
      <c r="A58">
        <v>57</v>
      </c>
      <c r="B58" t="s">
        <v>69</v>
      </c>
      <c r="C58">
        <v>211.45999999999998</v>
      </c>
      <c r="D58">
        <v>71.739999999999995</v>
      </c>
      <c r="E58">
        <v>593.89</v>
      </c>
      <c r="F58">
        <v>1697.78</v>
      </c>
      <c r="G58" t="s">
        <v>8</v>
      </c>
      <c r="H58" t="s">
        <v>164</v>
      </c>
      <c r="L58" t="str">
        <f t="shared" si="3"/>
        <v xml:space="preserve"> </v>
      </c>
    </row>
    <row r="59" spans="1:12" x14ac:dyDescent="0.3">
      <c r="A59">
        <v>58</v>
      </c>
      <c r="B59" t="s">
        <v>161</v>
      </c>
      <c r="C59">
        <v>58.48</v>
      </c>
      <c r="D59">
        <v>7.36</v>
      </c>
      <c r="E59" s="1">
        <v>1200.75</v>
      </c>
      <c r="F59">
        <v>41.34</v>
      </c>
      <c r="G59" t="s">
        <v>63</v>
      </c>
      <c r="H59" t="s">
        <v>165</v>
      </c>
      <c r="L59" t="str">
        <f t="shared" si="3"/>
        <v xml:space="preserve"> </v>
      </c>
    </row>
    <row r="60" spans="1:12" x14ac:dyDescent="0.3">
      <c r="A60">
        <v>59</v>
      </c>
      <c r="B60" t="s">
        <v>70</v>
      </c>
      <c r="C60">
        <v>217.35</v>
      </c>
      <c r="D60">
        <v>20.119999999999997</v>
      </c>
      <c r="E60">
        <v>442.67999999999995</v>
      </c>
      <c r="F60">
        <v>355.23</v>
      </c>
      <c r="G60" t="s">
        <v>11</v>
      </c>
      <c r="H60" t="s">
        <v>164</v>
      </c>
      <c r="L60" t="str">
        <f t="shared" si="3"/>
        <v xml:space="preserve"> </v>
      </c>
    </row>
    <row r="61" spans="1:12" x14ac:dyDescent="0.3">
      <c r="A61">
        <v>60</v>
      </c>
      <c r="B61" t="s">
        <v>128</v>
      </c>
      <c r="C61">
        <v>47.3</v>
      </c>
      <c r="D61">
        <v>10.4</v>
      </c>
      <c r="E61">
        <v>486.9</v>
      </c>
      <c r="F61">
        <v>85.7</v>
      </c>
      <c r="G61" t="s">
        <v>48</v>
      </c>
      <c r="H61" t="s">
        <v>165</v>
      </c>
      <c r="L61" t="str">
        <f t="shared" si="3"/>
        <v xml:space="preserve"> </v>
      </c>
    </row>
    <row r="62" spans="1:12" x14ac:dyDescent="0.3">
      <c r="A62">
        <v>61</v>
      </c>
      <c r="B62" t="s">
        <v>71</v>
      </c>
      <c r="C62">
        <v>164.38</v>
      </c>
      <c r="D62">
        <v>21.89</v>
      </c>
      <c r="E62">
        <v>9475.869999999999</v>
      </c>
      <c r="F62">
        <v>197.25</v>
      </c>
      <c r="G62" t="s">
        <v>22</v>
      </c>
      <c r="H62" t="s">
        <v>164</v>
      </c>
      <c r="L62" t="str">
        <f t="shared" si="3"/>
        <v xml:space="preserve"> </v>
      </c>
    </row>
    <row r="63" spans="1:12" x14ac:dyDescent="0.3">
      <c r="A63">
        <v>62</v>
      </c>
      <c r="B63" t="s">
        <v>72</v>
      </c>
      <c r="C63">
        <v>179.8</v>
      </c>
      <c r="D63">
        <v>11.899999999999999</v>
      </c>
      <c r="E63">
        <v>517.1</v>
      </c>
      <c r="F63">
        <v>177.1</v>
      </c>
      <c r="G63" t="s">
        <v>11</v>
      </c>
      <c r="H63" t="s">
        <v>165</v>
      </c>
      <c r="L63" t="str">
        <f t="shared" si="3"/>
        <v xml:space="preserve"> </v>
      </c>
    </row>
    <row r="64" spans="1:12" x14ac:dyDescent="0.3">
      <c r="A64">
        <v>63</v>
      </c>
      <c r="B64" t="s">
        <v>145</v>
      </c>
      <c r="C64">
        <v>24.3</v>
      </c>
      <c r="D64">
        <v>4.9000000000000004</v>
      </c>
      <c r="E64">
        <v>517.5</v>
      </c>
      <c r="F64">
        <v>77.8</v>
      </c>
      <c r="G64" t="s">
        <v>11</v>
      </c>
      <c r="H64" t="s">
        <v>165</v>
      </c>
      <c r="L64" t="str">
        <f t="shared" si="3"/>
        <v xml:space="preserve"> </v>
      </c>
    </row>
    <row r="65" spans="1:12" x14ac:dyDescent="0.3">
      <c r="A65">
        <v>64</v>
      </c>
      <c r="B65" t="s">
        <v>73</v>
      </c>
      <c r="C65">
        <v>309.10000000000002</v>
      </c>
      <c r="D65">
        <v>24.880000000000003</v>
      </c>
      <c r="E65">
        <v>635.41</v>
      </c>
      <c r="F65">
        <v>174.59</v>
      </c>
      <c r="G65" t="s">
        <v>48</v>
      </c>
      <c r="H65" t="s">
        <v>165</v>
      </c>
      <c r="L65" t="str">
        <f t="shared" si="3"/>
        <v xml:space="preserve"> </v>
      </c>
    </row>
    <row r="66" spans="1:12" x14ac:dyDescent="0.3">
      <c r="A66">
        <v>65</v>
      </c>
      <c r="B66" t="s">
        <v>74</v>
      </c>
      <c r="C66">
        <v>167.42000000000002</v>
      </c>
      <c r="D66">
        <v>16.899999999999999</v>
      </c>
      <c r="E66">
        <v>3523.98</v>
      </c>
      <c r="F66">
        <v>95.31</v>
      </c>
      <c r="G66" t="s">
        <v>75</v>
      </c>
      <c r="H66" t="s">
        <v>165</v>
      </c>
      <c r="L66" t="str">
        <f t="shared" si="3"/>
        <v xml:space="preserve"> </v>
      </c>
    </row>
    <row r="67" spans="1:12" x14ac:dyDescent="0.3">
      <c r="A67">
        <v>66</v>
      </c>
      <c r="B67" t="s">
        <v>76</v>
      </c>
      <c r="C67">
        <v>106.63</v>
      </c>
      <c r="D67">
        <v>13.76</v>
      </c>
      <c r="E67">
        <v>457.67</v>
      </c>
      <c r="F67">
        <v>208.42000000000002</v>
      </c>
      <c r="G67" t="s">
        <v>159</v>
      </c>
      <c r="H67" t="s">
        <v>165</v>
      </c>
      <c r="L67" t="str">
        <f t="shared" si="3"/>
        <v xml:space="preserve"> </v>
      </c>
    </row>
    <row r="68" spans="1:12" x14ac:dyDescent="0.3">
      <c r="A68">
        <v>67</v>
      </c>
      <c r="B68" t="s">
        <v>78</v>
      </c>
      <c r="C68">
        <v>164.53</v>
      </c>
      <c r="D68">
        <v>31.72</v>
      </c>
      <c r="E68">
        <v>3602.5199999999995</v>
      </c>
      <c r="F68">
        <v>184.09</v>
      </c>
      <c r="G68" t="s">
        <v>8</v>
      </c>
      <c r="H68" t="s">
        <v>164</v>
      </c>
      <c r="L68" t="str">
        <f t="shared" si="3"/>
        <v xml:space="preserve"> </v>
      </c>
    </row>
    <row r="69" spans="1:12" x14ac:dyDescent="0.3">
      <c r="A69">
        <v>68</v>
      </c>
      <c r="B69" t="s">
        <v>79</v>
      </c>
      <c r="C69">
        <v>232.85</v>
      </c>
      <c r="D69">
        <v>19.71</v>
      </c>
      <c r="E69">
        <v>506.09000000000003</v>
      </c>
      <c r="F69">
        <v>517.32999999999993</v>
      </c>
      <c r="G69" t="s">
        <v>80</v>
      </c>
      <c r="H69" t="s">
        <v>165</v>
      </c>
      <c r="L69" t="str">
        <f t="shared" si="3"/>
        <v xml:space="preserve"> </v>
      </c>
    </row>
    <row r="70" spans="1:12" x14ac:dyDescent="0.3">
      <c r="A70">
        <v>69</v>
      </c>
      <c r="B70" t="s">
        <v>81</v>
      </c>
      <c r="C70">
        <v>249.00000000000003</v>
      </c>
      <c r="D70">
        <v>24.090000000000003</v>
      </c>
      <c r="E70">
        <v>719.48</v>
      </c>
      <c r="F70">
        <v>324.84000000000003</v>
      </c>
      <c r="G70" t="s">
        <v>22</v>
      </c>
      <c r="H70" t="s">
        <v>165</v>
      </c>
      <c r="L70" t="str">
        <f t="shared" si="3"/>
        <v xml:space="preserve"> </v>
      </c>
    </row>
    <row r="71" spans="1:12" x14ac:dyDescent="0.3">
      <c r="A71">
        <v>70</v>
      </c>
      <c r="B71" t="s">
        <v>82</v>
      </c>
      <c r="C71">
        <v>1025.1199999999999</v>
      </c>
      <c r="D71">
        <v>19.14</v>
      </c>
      <c r="E71">
        <v>811.95</v>
      </c>
      <c r="F71">
        <v>240.01</v>
      </c>
      <c r="G71" t="s">
        <v>8</v>
      </c>
      <c r="H71" t="s">
        <v>165</v>
      </c>
      <c r="L71" t="str">
        <f t="shared" si="3"/>
        <v xml:space="preserve"> </v>
      </c>
    </row>
    <row r="72" spans="1:12" x14ac:dyDescent="0.3">
      <c r="A72">
        <v>71</v>
      </c>
      <c r="B72" t="s">
        <v>83</v>
      </c>
      <c r="C72">
        <v>296.39</v>
      </c>
      <c r="D72">
        <v>18.53</v>
      </c>
      <c r="E72">
        <v>476.93</v>
      </c>
      <c r="F72">
        <v>488.03000000000003</v>
      </c>
      <c r="G72" t="s">
        <v>11</v>
      </c>
      <c r="H72" t="s">
        <v>165</v>
      </c>
      <c r="L72" t="str">
        <f t="shared" si="3"/>
        <v xml:space="preserve"> </v>
      </c>
    </row>
    <row r="73" spans="1:12" x14ac:dyDescent="0.3">
      <c r="A73">
        <v>72</v>
      </c>
      <c r="B73" t="s">
        <v>154</v>
      </c>
      <c r="C73">
        <v>151.16</v>
      </c>
      <c r="D73">
        <v>16.43</v>
      </c>
      <c r="E73">
        <v>71.88</v>
      </c>
      <c r="F73">
        <v>310.13</v>
      </c>
      <c r="G73" t="s">
        <v>11</v>
      </c>
      <c r="H73" t="s">
        <v>165</v>
      </c>
      <c r="L73" t="str">
        <f t="shared" si="3"/>
        <v xml:space="preserve"> </v>
      </c>
    </row>
    <row r="74" spans="1:12" x14ac:dyDescent="0.3">
      <c r="A74">
        <v>73</v>
      </c>
      <c r="B74" t="s">
        <v>84</v>
      </c>
      <c r="C74">
        <v>231.86</v>
      </c>
      <c r="D74">
        <v>17.350000000000001</v>
      </c>
      <c r="E74">
        <v>483.82000000000005</v>
      </c>
      <c r="F74">
        <v>317.43</v>
      </c>
      <c r="G74" t="s">
        <v>36</v>
      </c>
      <c r="H74" t="s">
        <v>165</v>
      </c>
      <c r="L74" t="str">
        <f t="shared" si="3"/>
        <v xml:space="preserve"> </v>
      </c>
    </row>
    <row r="75" spans="1:12" x14ac:dyDescent="0.3">
      <c r="A75">
        <v>74</v>
      </c>
      <c r="B75" t="s">
        <v>85</v>
      </c>
      <c r="C75">
        <v>489.37</v>
      </c>
      <c r="D75">
        <v>18.77</v>
      </c>
      <c r="E75">
        <v>459.52</v>
      </c>
      <c r="F75">
        <v>241.7</v>
      </c>
      <c r="G75" t="s">
        <v>11</v>
      </c>
      <c r="H75" t="s">
        <v>165</v>
      </c>
      <c r="L75" t="str">
        <f t="shared" si="3"/>
        <v xml:space="preserve"> </v>
      </c>
    </row>
    <row r="76" spans="1:12" x14ac:dyDescent="0.3">
      <c r="A76">
        <v>75</v>
      </c>
      <c r="B76" t="s">
        <v>86</v>
      </c>
      <c r="C76">
        <v>424.69</v>
      </c>
      <c r="D76">
        <v>15.790000000000001</v>
      </c>
      <c r="E76">
        <v>2642.15</v>
      </c>
      <c r="F76">
        <v>175.85</v>
      </c>
      <c r="G76" t="s">
        <v>44</v>
      </c>
      <c r="H76" t="s">
        <v>165</v>
      </c>
      <c r="L76" t="str">
        <f t="shared" si="3"/>
        <v xml:space="preserve"> </v>
      </c>
    </row>
    <row r="77" spans="1:12" x14ac:dyDescent="0.3">
      <c r="A77">
        <v>76</v>
      </c>
      <c r="B77" t="s">
        <v>129</v>
      </c>
      <c r="C77">
        <v>109.57</v>
      </c>
      <c r="D77">
        <v>42.33</v>
      </c>
      <c r="E77">
        <v>237.64999999999998</v>
      </c>
      <c r="F77">
        <v>1052.7</v>
      </c>
      <c r="G77" t="s">
        <v>130</v>
      </c>
      <c r="H77" t="s">
        <v>165</v>
      </c>
      <c r="L77" t="str">
        <f t="shared" si="3"/>
        <v xml:space="preserve"> </v>
      </c>
    </row>
    <row r="78" spans="1:12" x14ac:dyDescent="0.3">
      <c r="A78">
        <v>77</v>
      </c>
      <c r="B78" t="s">
        <v>131</v>
      </c>
      <c r="C78">
        <v>132.1</v>
      </c>
      <c r="D78">
        <v>12.9</v>
      </c>
      <c r="E78">
        <v>70.599999999999994</v>
      </c>
      <c r="F78">
        <v>352.8</v>
      </c>
      <c r="G78" t="s">
        <v>11</v>
      </c>
      <c r="H78" t="s">
        <v>165</v>
      </c>
      <c r="L78" t="str">
        <f t="shared" si="3"/>
        <v xml:space="preserve"> </v>
      </c>
    </row>
    <row r="79" spans="1:12" x14ac:dyDescent="0.3">
      <c r="A79">
        <v>78</v>
      </c>
      <c r="B79" t="s">
        <v>87</v>
      </c>
      <c r="C79">
        <v>102.3</v>
      </c>
      <c r="D79">
        <v>17.100000000000001</v>
      </c>
      <c r="E79">
        <v>2245</v>
      </c>
      <c r="F79">
        <v>91.6</v>
      </c>
      <c r="G79" t="s">
        <v>8</v>
      </c>
      <c r="H79" t="s">
        <v>165</v>
      </c>
      <c r="L79" t="str">
        <f t="shared" si="3"/>
        <v xml:space="preserve"> </v>
      </c>
    </row>
    <row r="80" spans="1:12" x14ac:dyDescent="0.3">
      <c r="A80">
        <v>79</v>
      </c>
      <c r="B80" t="s">
        <v>88</v>
      </c>
      <c r="C80">
        <v>128.66</v>
      </c>
      <c r="D80">
        <v>19.829999999999998</v>
      </c>
      <c r="E80">
        <v>936.78000000000009</v>
      </c>
      <c r="F80">
        <v>385.69</v>
      </c>
      <c r="G80" t="s">
        <v>42</v>
      </c>
      <c r="H80" t="s">
        <v>165</v>
      </c>
      <c r="L80" t="str">
        <f t="shared" si="3"/>
        <v xml:space="preserve"> </v>
      </c>
    </row>
    <row r="81" spans="1:12" x14ac:dyDescent="0.3">
      <c r="A81">
        <v>80</v>
      </c>
      <c r="B81" t="s">
        <v>89</v>
      </c>
      <c r="C81">
        <v>254.56</v>
      </c>
      <c r="D81">
        <v>38.67</v>
      </c>
      <c r="E81">
        <v>1148.24</v>
      </c>
      <c r="F81">
        <v>324.49</v>
      </c>
      <c r="G81" t="s">
        <v>22</v>
      </c>
      <c r="H81" t="s">
        <v>165</v>
      </c>
      <c r="L81" t="str">
        <f t="shared" si="3"/>
        <v xml:space="preserve"> </v>
      </c>
    </row>
    <row r="82" spans="1:12" x14ac:dyDescent="0.3">
      <c r="A82">
        <v>81</v>
      </c>
      <c r="B82" t="s">
        <v>90</v>
      </c>
      <c r="C82">
        <v>148.83000000000001</v>
      </c>
      <c r="D82">
        <v>44.44</v>
      </c>
      <c r="E82">
        <v>391.17999999999995</v>
      </c>
      <c r="F82">
        <v>592.33000000000004</v>
      </c>
      <c r="G82" t="s">
        <v>59</v>
      </c>
      <c r="H82" t="s">
        <v>164</v>
      </c>
      <c r="L82" t="str">
        <f t="shared" si="3"/>
        <v xml:space="preserve"> </v>
      </c>
    </row>
    <row r="83" spans="1:12" x14ac:dyDescent="0.3">
      <c r="A83">
        <v>82</v>
      </c>
      <c r="B83" t="s">
        <v>91</v>
      </c>
      <c r="C83">
        <v>333.78999999999996</v>
      </c>
      <c r="D83">
        <v>13.93</v>
      </c>
      <c r="E83">
        <v>893.06</v>
      </c>
      <c r="F83">
        <v>252.52</v>
      </c>
      <c r="G83" t="s">
        <v>36</v>
      </c>
      <c r="H83" t="s">
        <v>165</v>
      </c>
      <c r="L83" t="str">
        <f t="shared" si="3"/>
        <v xml:space="preserve"> </v>
      </c>
    </row>
    <row r="84" spans="1:12" x14ac:dyDescent="0.3">
      <c r="A84">
        <v>83</v>
      </c>
      <c r="B84" t="s">
        <v>92</v>
      </c>
      <c r="C84">
        <v>162.79000000000002</v>
      </c>
      <c r="D84">
        <v>29.97</v>
      </c>
      <c r="E84">
        <v>404.88</v>
      </c>
      <c r="F84">
        <v>127.48</v>
      </c>
      <c r="G84" t="s">
        <v>93</v>
      </c>
      <c r="H84" t="s">
        <v>165</v>
      </c>
      <c r="L84" t="str">
        <f t="shared" si="3"/>
        <v xml:space="preserve"> </v>
      </c>
    </row>
    <row r="85" spans="1:12" x14ac:dyDescent="0.3">
      <c r="A85">
        <v>84</v>
      </c>
      <c r="B85" t="s">
        <v>94</v>
      </c>
      <c r="C85">
        <v>223.92000000000002</v>
      </c>
      <c r="D85">
        <v>33.4</v>
      </c>
      <c r="E85">
        <v>358.91999999999996</v>
      </c>
      <c r="F85">
        <v>1016.3299999999999</v>
      </c>
      <c r="G85" t="s">
        <v>11</v>
      </c>
      <c r="H85" t="s">
        <v>164</v>
      </c>
      <c r="L85" t="str">
        <f t="shared" si="3"/>
        <v xml:space="preserve"> </v>
      </c>
    </row>
    <row r="86" spans="1:12" x14ac:dyDescent="0.3">
      <c r="A86">
        <v>85</v>
      </c>
      <c r="B86" t="s">
        <v>136</v>
      </c>
      <c r="C86">
        <v>107.96000000000001</v>
      </c>
      <c r="D86">
        <v>30.759999999999998</v>
      </c>
      <c r="E86">
        <v>200.3</v>
      </c>
      <c r="F86">
        <v>253.08</v>
      </c>
      <c r="G86" t="s">
        <v>137</v>
      </c>
      <c r="H86" t="s">
        <v>165</v>
      </c>
      <c r="L86" t="str">
        <f t="shared" si="3"/>
        <v xml:space="preserve"> </v>
      </c>
    </row>
    <row r="87" spans="1:12" x14ac:dyDescent="0.3">
      <c r="A87">
        <v>86</v>
      </c>
      <c r="B87" t="s">
        <v>95</v>
      </c>
      <c r="C87">
        <v>218.89999999999998</v>
      </c>
      <c r="D87">
        <v>8.9</v>
      </c>
      <c r="E87">
        <v>5559.2</v>
      </c>
      <c r="F87">
        <v>67.5</v>
      </c>
      <c r="G87" t="s">
        <v>22</v>
      </c>
      <c r="H87" t="s">
        <v>165</v>
      </c>
      <c r="L87" t="str">
        <f t="shared" si="3"/>
        <v xml:space="preserve"> </v>
      </c>
    </row>
    <row r="88" spans="1:12" x14ac:dyDescent="0.3">
      <c r="A88">
        <v>87</v>
      </c>
      <c r="B88" t="s">
        <v>151</v>
      </c>
      <c r="C88">
        <v>136.34</v>
      </c>
      <c r="D88">
        <v>17.940000000000001</v>
      </c>
      <c r="E88">
        <v>257.04000000000002</v>
      </c>
      <c r="F88">
        <v>60.8</v>
      </c>
      <c r="G88" t="s">
        <v>11</v>
      </c>
      <c r="H88" t="s">
        <v>165</v>
      </c>
      <c r="L88" t="str">
        <f t="shared" si="3"/>
        <v xml:space="preserve"> </v>
      </c>
    </row>
    <row r="89" spans="1:12" x14ac:dyDescent="0.3">
      <c r="A89">
        <v>88</v>
      </c>
      <c r="B89" t="s">
        <v>96</v>
      </c>
      <c r="C89">
        <v>186.9</v>
      </c>
      <c r="D89">
        <v>27.630000000000003</v>
      </c>
      <c r="E89">
        <v>383.8</v>
      </c>
      <c r="F89">
        <v>921.40000000000009</v>
      </c>
      <c r="G89" t="s">
        <v>44</v>
      </c>
      <c r="H89" t="s">
        <v>165</v>
      </c>
      <c r="L89" t="str">
        <f t="shared" si="3"/>
        <v xml:space="preserve"> </v>
      </c>
    </row>
    <row r="90" spans="1:12" x14ac:dyDescent="0.3">
      <c r="A90">
        <v>89</v>
      </c>
      <c r="B90" t="s">
        <v>97</v>
      </c>
      <c r="C90">
        <v>192.69</v>
      </c>
      <c r="D90">
        <v>44.04</v>
      </c>
      <c r="E90">
        <v>284.52</v>
      </c>
      <c r="F90">
        <v>892.64</v>
      </c>
      <c r="G90" t="s">
        <v>59</v>
      </c>
      <c r="H90" t="s">
        <v>164</v>
      </c>
      <c r="L90" t="str">
        <f t="shared" si="3"/>
        <v xml:space="preserve"> </v>
      </c>
    </row>
    <row r="91" spans="1:12" x14ac:dyDescent="0.3">
      <c r="A91">
        <v>90</v>
      </c>
      <c r="B91" t="s">
        <v>98</v>
      </c>
      <c r="C91">
        <v>360.88</v>
      </c>
      <c r="D91">
        <v>24.44</v>
      </c>
      <c r="E91">
        <v>830.57999999999993</v>
      </c>
      <c r="F91">
        <v>164.67999999999998</v>
      </c>
      <c r="G91" t="s">
        <v>36</v>
      </c>
      <c r="H91" t="s">
        <v>165</v>
      </c>
      <c r="L91" t="str">
        <f t="shared" si="3"/>
        <v xml:space="preserve"> </v>
      </c>
    </row>
    <row r="92" spans="1:12" x14ac:dyDescent="0.3">
      <c r="A92">
        <v>91</v>
      </c>
      <c r="B92" t="s">
        <v>155</v>
      </c>
      <c r="C92">
        <v>176.61</v>
      </c>
      <c r="D92">
        <v>16.78</v>
      </c>
      <c r="E92">
        <v>195.33</v>
      </c>
      <c r="F92">
        <v>44.26</v>
      </c>
      <c r="G92" t="s">
        <v>33</v>
      </c>
      <c r="H92" t="s">
        <v>165</v>
      </c>
      <c r="L92" t="str">
        <f t="shared" ref="L92:L133" si="4">IF(B92=J92,K92," ")</f>
        <v xml:space="preserve"> </v>
      </c>
    </row>
    <row r="93" spans="1:12" x14ac:dyDescent="0.3">
      <c r="A93">
        <v>92</v>
      </c>
      <c r="B93" t="s">
        <v>99</v>
      </c>
      <c r="C93">
        <v>199.77999999999997</v>
      </c>
      <c r="D93">
        <v>13.11</v>
      </c>
      <c r="E93">
        <v>1205.8499999999999</v>
      </c>
      <c r="F93">
        <v>178.32</v>
      </c>
      <c r="G93" t="s">
        <v>59</v>
      </c>
      <c r="H93" t="s">
        <v>165</v>
      </c>
      <c r="L93" t="str">
        <f t="shared" si="4"/>
        <v xml:space="preserve"> </v>
      </c>
    </row>
    <row r="94" spans="1:12" x14ac:dyDescent="0.3">
      <c r="A94">
        <v>93</v>
      </c>
      <c r="B94" t="s">
        <v>160</v>
      </c>
      <c r="C94">
        <v>40.950000000000003</v>
      </c>
      <c r="D94">
        <v>8.5399999999999991</v>
      </c>
      <c r="E94">
        <v>181.75</v>
      </c>
      <c r="F94">
        <v>87.31</v>
      </c>
      <c r="G94" t="s">
        <v>59</v>
      </c>
      <c r="H94" t="s">
        <v>165</v>
      </c>
      <c r="L94" t="str">
        <f t="shared" si="4"/>
        <v xml:space="preserve"> </v>
      </c>
    </row>
    <row r="95" spans="1:12" x14ac:dyDescent="0.3">
      <c r="A95">
        <v>94</v>
      </c>
      <c r="B95" t="s">
        <v>100</v>
      </c>
      <c r="C95">
        <v>163.51</v>
      </c>
      <c r="D95">
        <v>15.93</v>
      </c>
      <c r="E95">
        <v>2434.4899999999998</v>
      </c>
      <c r="F95">
        <v>62.260000000000005</v>
      </c>
      <c r="G95" t="s">
        <v>42</v>
      </c>
      <c r="H95" t="s">
        <v>165</v>
      </c>
      <c r="L95" t="str">
        <f t="shared" si="4"/>
        <v xml:space="preserve"> </v>
      </c>
    </row>
    <row r="96" spans="1:12" x14ac:dyDescent="0.3">
      <c r="A96">
        <v>95</v>
      </c>
      <c r="B96" t="s">
        <v>101</v>
      </c>
      <c r="C96">
        <v>52</v>
      </c>
      <c r="D96">
        <v>6.9</v>
      </c>
      <c r="E96">
        <v>408.8</v>
      </c>
      <c r="F96">
        <v>41</v>
      </c>
      <c r="G96" t="s">
        <v>93</v>
      </c>
      <c r="H96" t="s">
        <v>165</v>
      </c>
      <c r="L96" t="str">
        <f t="shared" si="4"/>
        <v xml:space="preserve"> </v>
      </c>
    </row>
    <row r="97" spans="1:12" x14ac:dyDescent="0.3">
      <c r="A97">
        <v>96</v>
      </c>
      <c r="B97" t="s">
        <v>102</v>
      </c>
      <c r="C97">
        <v>418.3</v>
      </c>
      <c r="D97">
        <v>12.2</v>
      </c>
      <c r="E97">
        <v>615.29999999999995</v>
      </c>
      <c r="F97">
        <v>63.7</v>
      </c>
      <c r="G97" t="s">
        <v>8</v>
      </c>
      <c r="H97" t="s">
        <v>165</v>
      </c>
      <c r="L97" t="str">
        <f t="shared" si="4"/>
        <v xml:space="preserve"> </v>
      </c>
    </row>
    <row r="98" spans="1:12" x14ac:dyDescent="0.3">
      <c r="A98">
        <v>97</v>
      </c>
      <c r="B98" t="s">
        <v>103</v>
      </c>
      <c r="C98">
        <v>207.88</v>
      </c>
      <c r="D98">
        <v>17.850000000000001</v>
      </c>
      <c r="E98">
        <v>2301.11</v>
      </c>
      <c r="F98">
        <v>145.99</v>
      </c>
      <c r="G98" t="s">
        <v>11</v>
      </c>
      <c r="H98" t="s">
        <v>165</v>
      </c>
      <c r="L98" t="str">
        <f t="shared" si="4"/>
        <v xml:space="preserve"> </v>
      </c>
    </row>
    <row r="99" spans="1:12" x14ac:dyDescent="0.3">
      <c r="A99">
        <v>98</v>
      </c>
      <c r="B99" t="s">
        <v>104</v>
      </c>
      <c r="C99">
        <v>87</v>
      </c>
      <c r="D99">
        <v>11.3</v>
      </c>
      <c r="E99">
        <v>4211.6000000000004</v>
      </c>
      <c r="F99">
        <v>85.3</v>
      </c>
      <c r="G99" t="s">
        <v>22</v>
      </c>
      <c r="H99" t="s">
        <v>165</v>
      </c>
      <c r="L99" t="str">
        <f t="shared" si="4"/>
        <v xml:space="preserve"> </v>
      </c>
    </row>
    <row r="100" spans="1:12" x14ac:dyDescent="0.3">
      <c r="A100">
        <v>99</v>
      </c>
      <c r="B100" t="s">
        <v>133</v>
      </c>
      <c r="C100">
        <v>102</v>
      </c>
      <c r="D100">
        <v>16.060000000000002</v>
      </c>
      <c r="E100">
        <v>297.13</v>
      </c>
      <c r="F100">
        <v>464.15999999999997</v>
      </c>
      <c r="G100" t="s">
        <v>11</v>
      </c>
      <c r="H100" t="s">
        <v>165</v>
      </c>
      <c r="L100" t="str">
        <f t="shared" si="4"/>
        <v xml:space="preserve"> </v>
      </c>
    </row>
    <row r="101" spans="1:12" x14ac:dyDescent="0.3">
      <c r="A101">
        <v>100</v>
      </c>
      <c r="B101" t="s">
        <v>157</v>
      </c>
      <c r="C101">
        <v>52.06</v>
      </c>
      <c r="D101">
        <v>9.39</v>
      </c>
      <c r="E101">
        <v>521.83000000000004</v>
      </c>
      <c r="F101">
        <v>48.73</v>
      </c>
      <c r="G101" t="s">
        <v>11</v>
      </c>
      <c r="H101" t="s">
        <v>165</v>
      </c>
      <c r="L101" t="str">
        <f t="shared" si="4"/>
        <v xml:space="preserve"> </v>
      </c>
    </row>
    <row r="102" spans="1:12" x14ac:dyDescent="0.3">
      <c r="A102">
        <v>101</v>
      </c>
      <c r="B102" t="s">
        <v>158</v>
      </c>
      <c r="C102">
        <v>203.41</v>
      </c>
      <c r="D102">
        <v>5</v>
      </c>
      <c r="E102">
        <v>127.51</v>
      </c>
      <c r="F102">
        <v>79.900000000000006</v>
      </c>
      <c r="G102" t="s">
        <v>59</v>
      </c>
      <c r="H102" t="s">
        <v>165</v>
      </c>
      <c r="L102" t="str">
        <f t="shared" si="4"/>
        <v xml:space="preserve"> </v>
      </c>
    </row>
    <row r="103" spans="1:12" x14ac:dyDescent="0.3">
      <c r="A103">
        <v>102</v>
      </c>
      <c r="B103" t="s">
        <v>105</v>
      </c>
      <c r="C103">
        <v>151.14999999999998</v>
      </c>
      <c r="D103">
        <v>33.019999999999996</v>
      </c>
      <c r="E103">
        <v>280.26</v>
      </c>
      <c r="F103">
        <v>615.96</v>
      </c>
      <c r="G103" t="s">
        <v>11</v>
      </c>
      <c r="H103" t="s">
        <v>165</v>
      </c>
      <c r="L103" t="str">
        <f t="shared" si="4"/>
        <v xml:space="preserve"> </v>
      </c>
    </row>
    <row r="104" spans="1:12" x14ac:dyDescent="0.3">
      <c r="A104">
        <v>103</v>
      </c>
      <c r="B104" t="s">
        <v>106</v>
      </c>
      <c r="C104">
        <v>264.2</v>
      </c>
      <c r="D104">
        <v>8.1999999999999993</v>
      </c>
      <c r="E104">
        <v>389.8</v>
      </c>
      <c r="F104">
        <v>95.4</v>
      </c>
      <c r="G104" t="s">
        <v>22</v>
      </c>
      <c r="H104" t="s">
        <v>165</v>
      </c>
      <c r="L104" t="str">
        <f t="shared" si="4"/>
        <v xml:space="preserve"> </v>
      </c>
    </row>
    <row r="105" spans="1:12" x14ac:dyDescent="0.3">
      <c r="A105">
        <v>104</v>
      </c>
      <c r="B105" t="s">
        <v>107</v>
      </c>
      <c r="C105">
        <v>49.7</v>
      </c>
      <c r="D105">
        <v>12.7</v>
      </c>
      <c r="E105">
        <v>1505</v>
      </c>
      <c r="F105">
        <v>193.3</v>
      </c>
      <c r="G105" t="s">
        <v>108</v>
      </c>
      <c r="H105" t="s">
        <v>165</v>
      </c>
      <c r="L105" t="str">
        <f t="shared" si="4"/>
        <v xml:space="preserve"> </v>
      </c>
    </row>
    <row r="106" spans="1:12" x14ac:dyDescent="0.3">
      <c r="A106">
        <v>105</v>
      </c>
      <c r="B106" t="s">
        <v>109</v>
      </c>
      <c r="C106">
        <v>95.85</v>
      </c>
      <c r="D106">
        <v>19.46</v>
      </c>
      <c r="E106">
        <v>2763.1000000000004</v>
      </c>
      <c r="F106">
        <v>204.57999999999998</v>
      </c>
      <c r="G106" t="s">
        <v>52</v>
      </c>
      <c r="H106" t="s">
        <v>164</v>
      </c>
      <c r="L106" t="str">
        <f t="shared" si="4"/>
        <v xml:space="preserve"> </v>
      </c>
    </row>
    <row r="107" spans="1:12" x14ac:dyDescent="0.3">
      <c r="A107">
        <v>106</v>
      </c>
      <c r="B107" t="s">
        <v>110</v>
      </c>
      <c r="C107">
        <v>77.099999999999994</v>
      </c>
      <c r="D107">
        <v>5.5</v>
      </c>
      <c r="E107">
        <v>139.69999999999999</v>
      </c>
      <c r="F107">
        <v>56.1</v>
      </c>
      <c r="G107" t="s">
        <v>11</v>
      </c>
      <c r="H107" t="s">
        <v>165</v>
      </c>
      <c r="L107" t="str">
        <f t="shared" si="4"/>
        <v xml:space="preserve"> </v>
      </c>
    </row>
    <row r="108" spans="1:12" x14ac:dyDescent="0.3">
      <c r="A108">
        <v>107</v>
      </c>
      <c r="B108" t="s">
        <v>156</v>
      </c>
      <c r="C108">
        <v>70.930000000000007</v>
      </c>
      <c r="D108">
        <v>7.61</v>
      </c>
      <c r="E108">
        <v>937.58</v>
      </c>
      <c r="F108">
        <v>43.6</v>
      </c>
      <c r="G108" t="s">
        <v>11</v>
      </c>
      <c r="H108" t="s">
        <v>165</v>
      </c>
      <c r="L108" t="str">
        <f t="shared" si="4"/>
        <v xml:space="preserve"> </v>
      </c>
    </row>
    <row r="109" spans="1:12" x14ac:dyDescent="0.3">
      <c r="A109">
        <v>108</v>
      </c>
      <c r="B109" t="s">
        <v>111</v>
      </c>
      <c r="C109">
        <v>218.97</v>
      </c>
      <c r="D109">
        <v>22.32</v>
      </c>
      <c r="E109">
        <v>268.68</v>
      </c>
      <c r="F109">
        <v>620.92999999999995</v>
      </c>
      <c r="G109" t="s">
        <v>11</v>
      </c>
      <c r="H109" t="s">
        <v>164</v>
      </c>
      <c r="L109" t="str">
        <f t="shared" si="4"/>
        <v xml:space="preserve"> </v>
      </c>
    </row>
    <row r="110" spans="1:12" x14ac:dyDescent="0.3">
      <c r="A110">
        <v>109</v>
      </c>
      <c r="B110" t="s">
        <v>138</v>
      </c>
      <c r="C110">
        <v>23.1</v>
      </c>
      <c r="D110">
        <v>6.1</v>
      </c>
      <c r="E110">
        <v>553.4</v>
      </c>
      <c r="F110">
        <v>86.9</v>
      </c>
      <c r="G110" t="s">
        <v>11</v>
      </c>
      <c r="H110" t="s">
        <v>165</v>
      </c>
      <c r="L110" t="str">
        <f t="shared" si="4"/>
        <v xml:space="preserve"> </v>
      </c>
    </row>
    <row r="111" spans="1:12" x14ac:dyDescent="0.3">
      <c r="A111">
        <v>110</v>
      </c>
      <c r="B111" t="s">
        <v>139</v>
      </c>
      <c r="C111">
        <v>266.25</v>
      </c>
      <c r="D111">
        <v>10.84</v>
      </c>
      <c r="E111">
        <v>188.79</v>
      </c>
      <c r="F111">
        <v>213.25</v>
      </c>
      <c r="G111" t="s">
        <v>11</v>
      </c>
      <c r="H111" t="s">
        <v>165</v>
      </c>
      <c r="L111" t="str">
        <f t="shared" si="4"/>
        <v xml:space="preserve"> </v>
      </c>
    </row>
    <row r="112" spans="1:12" x14ac:dyDescent="0.3">
      <c r="A112">
        <v>111</v>
      </c>
      <c r="B112" t="s">
        <v>140</v>
      </c>
      <c r="C112">
        <v>48.1</v>
      </c>
      <c r="D112">
        <v>3.2</v>
      </c>
      <c r="E112">
        <v>146.1</v>
      </c>
      <c r="F112">
        <v>124.8</v>
      </c>
      <c r="G112" t="s">
        <v>11</v>
      </c>
      <c r="H112" t="s">
        <v>165</v>
      </c>
      <c r="L112" t="str">
        <f t="shared" si="4"/>
        <v xml:space="preserve"> </v>
      </c>
    </row>
    <row r="113" spans="1:12" x14ac:dyDescent="0.3">
      <c r="A113">
        <v>112</v>
      </c>
      <c r="B113" t="s">
        <v>141</v>
      </c>
      <c r="C113">
        <v>57.8</v>
      </c>
      <c r="D113">
        <v>6.3</v>
      </c>
      <c r="E113">
        <v>82.8</v>
      </c>
      <c r="F113">
        <v>151.1</v>
      </c>
      <c r="G113" t="s">
        <v>63</v>
      </c>
      <c r="H113" t="s">
        <v>165</v>
      </c>
      <c r="L113" t="str">
        <f t="shared" si="4"/>
        <v xml:space="preserve"> </v>
      </c>
    </row>
    <row r="114" spans="1:12" x14ac:dyDescent="0.3">
      <c r="A114">
        <v>113</v>
      </c>
      <c r="B114" t="s">
        <v>142</v>
      </c>
      <c r="C114">
        <v>94.3</v>
      </c>
      <c r="D114">
        <v>3.3</v>
      </c>
      <c r="E114">
        <v>123.4</v>
      </c>
      <c r="F114">
        <v>77.400000000000006</v>
      </c>
      <c r="G114" t="s">
        <v>11</v>
      </c>
      <c r="H114" t="s">
        <v>165</v>
      </c>
      <c r="L114" t="str">
        <f t="shared" si="4"/>
        <v xml:space="preserve"> </v>
      </c>
    </row>
    <row r="115" spans="1:12" x14ac:dyDescent="0.3">
      <c r="A115">
        <v>114</v>
      </c>
      <c r="B115" t="s">
        <v>143</v>
      </c>
      <c r="C115">
        <v>57.2</v>
      </c>
      <c r="D115">
        <v>4.4000000000000004</v>
      </c>
      <c r="E115">
        <v>655</v>
      </c>
      <c r="F115">
        <v>41.9</v>
      </c>
      <c r="G115" t="s">
        <v>52</v>
      </c>
      <c r="H115" t="s">
        <v>165</v>
      </c>
      <c r="L115" t="str">
        <f t="shared" si="4"/>
        <v xml:space="preserve"> </v>
      </c>
    </row>
    <row r="116" spans="1:12" x14ac:dyDescent="0.3">
      <c r="A116">
        <v>115</v>
      </c>
      <c r="B116" t="s">
        <v>144</v>
      </c>
      <c r="C116">
        <v>182</v>
      </c>
      <c r="D116">
        <v>3.5</v>
      </c>
      <c r="E116">
        <v>130.80000000000001</v>
      </c>
      <c r="F116">
        <v>60.4</v>
      </c>
      <c r="G116" t="s">
        <v>130</v>
      </c>
      <c r="H116" t="s">
        <v>165</v>
      </c>
      <c r="L116" t="str">
        <f t="shared" si="4"/>
        <v xml:space="preserve"> </v>
      </c>
    </row>
    <row r="117" spans="1:12" x14ac:dyDescent="0.3">
      <c r="A117">
        <v>116</v>
      </c>
      <c r="B117" t="s">
        <v>112</v>
      </c>
      <c r="C117">
        <v>131.29</v>
      </c>
      <c r="D117">
        <v>16.46</v>
      </c>
      <c r="E117">
        <v>573.5</v>
      </c>
      <c r="F117">
        <v>330.72</v>
      </c>
      <c r="G117" t="s">
        <v>11</v>
      </c>
      <c r="H117" t="s">
        <v>164</v>
      </c>
      <c r="L117" t="str">
        <f t="shared" si="4"/>
        <v xml:space="preserve"> </v>
      </c>
    </row>
    <row r="118" spans="1:12" x14ac:dyDescent="0.3">
      <c r="A118">
        <v>117</v>
      </c>
      <c r="B118" t="s">
        <v>113</v>
      </c>
      <c r="C118">
        <v>386.7</v>
      </c>
      <c r="D118">
        <v>23.12</v>
      </c>
      <c r="E118">
        <v>707.92</v>
      </c>
      <c r="F118">
        <v>174.39</v>
      </c>
      <c r="G118" t="s">
        <v>11</v>
      </c>
      <c r="H118" t="s">
        <v>165</v>
      </c>
      <c r="L118" t="str">
        <f t="shared" si="4"/>
        <v xml:space="preserve"> </v>
      </c>
    </row>
    <row r="119" spans="1:12" x14ac:dyDescent="0.3">
      <c r="A119">
        <v>118</v>
      </c>
      <c r="B119" t="s">
        <v>114</v>
      </c>
      <c r="C119">
        <v>48.5</v>
      </c>
      <c r="D119">
        <v>7.8</v>
      </c>
      <c r="E119">
        <v>959.2</v>
      </c>
      <c r="F119">
        <v>32.799999999999997</v>
      </c>
      <c r="G119" t="s">
        <v>8</v>
      </c>
      <c r="H119" t="s">
        <v>165</v>
      </c>
      <c r="L119" t="str">
        <f t="shared" si="4"/>
        <v xml:space="preserve"> </v>
      </c>
    </row>
    <row r="120" spans="1:12" x14ac:dyDescent="0.3">
      <c r="A120">
        <v>119</v>
      </c>
      <c r="B120" t="s">
        <v>134</v>
      </c>
      <c r="C120">
        <v>32.200000000000003</v>
      </c>
      <c r="D120">
        <v>6.5</v>
      </c>
      <c r="E120">
        <v>1125.8</v>
      </c>
      <c r="F120">
        <v>57.3</v>
      </c>
      <c r="G120" t="s">
        <v>59</v>
      </c>
      <c r="H120" t="s">
        <v>165</v>
      </c>
      <c r="L120" t="str">
        <f t="shared" si="4"/>
        <v xml:space="preserve"> </v>
      </c>
    </row>
    <row r="121" spans="1:12" x14ac:dyDescent="0.3">
      <c r="A121">
        <v>120</v>
      </c>
      <c r="B121" t="s">
        <v>115</v>
      </c>
      <c r="C121">
        <v>66.099999999999994</v>
      </c>
      <c r="D121">
        <v>15.5</v>
      </c>
      <c r="E121">
        <v>375</v>
      </c>
      <c r="F121">
        <v>180.39999999999998</v>
      </c>
      <c r="G121" t="s">
        <v>11</v>
      </c>
      <c r="H121" t="s">
        <v>165</v>
      </c>
      <c r="L121" t="str">
        <f t="shared" si="4"/>
        <v xml:space="preserve"> </v>
      </c>
    </row>
    <row r="122" spans="1:12" x14ac:dyDescent="0.3">
      <c r="A122">
        <v>121</v>
      </c>
      <c r="B122" t="s">
        <v>135</v>
      </c>
      <c r="C122">
        <v>45.8</v>
      </c>
      <c r="D122">
        <v>3.7</v>
      </c>
      <c r="E122">
        <v>1226.7</v>
      </c>
      <c r="F122">
        <v>53.3</v>
      </c>
      <c r="G122" t="s">
        <v>122</v>
      </c>
      <c r="H122" t="s">
        <v>165</v>
      </c>
      <c r="L122" t="str">
        <f t="shared" si="4"/>
        <v xml:space="preserve"> </v>
      </c>
    </row>
    <row r="123" spans="1:12" x14ac:dyDescent="0.3">
      <c r="A123">
        <v>122</v>
      </c>
      <c r="B123" t="s">
        <v>116</v>
      </c>
      <c r="C123">
        <v>146.07</v>
      </c>
      <c r="D123">
        <v>30.25</v>
      </c>
      <c r="E123">
        <v>281.69</v>
      </c>
      <c r="F123">
        <v>610.13</v>
      </c>
      <c r="G123" t="s">
        <v>11</v>
      </c>
      <c r="H123" t="s">
        <v>165</v>
      </c>
      <c r="L123" t="str">
        <f t="shared" si="4"/>
        <v xml:space="preserve"> </v>
      </c>
    </row>
    <row r="124" spans="1:12" x14ac:dyDescent="0.3">
      <c r="A124">
        <v>123</v>
      </c>
      <c r="B124" t="s">
        <v>117</v>
      </c>
      <c r="C124">
        <v>157.44999999999999</v>
      </c>
      <c r="D124">
        <v>33.22</v>
      </c>
      <c r="E124">
        <v>311.22000000000003</v>
      </c>
      <c r="F124">
        <v>471.27</v>
      </c>
      <c r="G124" t="s">
        <v>108</v>
      </c>
      <c r="H124" t="s">
        <v>165</v>
      </c>
      <c r="L124" t="str">
        <f t="shared" si="4"/>
        <v xml:space="preserve"> </v>
      </c>
    </row>
    <row r="125" spans="1:12" x14ac:dyDescent="0.3">
      <c r="A125">
        <v>124</v>
      </c>
      <c r="B125" t="s">
        <v>118</v>
      </c>
      <c r="C125">
        <v>79.5</v>
      </c>
      <c r="D125">
        <v>23.6</v>
      </c>
      <c r="E125">
        <v>214.8</v>
      </c>
      <c r="F125">
        <v>394.7</v>
      </c>
      <c r="G125" t="s">
        <v>11</v>
      </c>
      <c r="H125" t="s">
        <v>165</v>
      </c>
      <c r="L125" t="str">
        <f t="shared" si="4"/>
        <v xml:space="preserve"> </v>
      </c>
    </row>
    <row r="126" spans="1:12" x14ac:dyDescent="0.3">
      <c r="A126">
        <v>125</v>
      </c>
      <c r="B126" t="s">
        <v>119</v>
      </c>
      <c r="C126">
        <v>147.91999999999999</v>
      </c>
      <c r="D126">
        <v>6.77</v>
      </c>
      <c r="E126">
        <v>715</v>
      </c>
      <c r="F126">
        <v>132.24</v>
      </c>
      <c r="G126" t="s">
        <v>52</v>
      </c>
      <c r="H126" t="s">
        <v>165</v>
      </c>
      <c r="L126" t="str">
        <f t="shared" si="4"/>
        <v xml:space="preserve"> </v>
      </c>
    </row>
    <row r="127" spans="1:12" x14ac:dyDescent="0.3">
      <c r="A127">
        <v>126</v>
      </c>
      <c r="B127" t="s">
        <v>120</v>
      </c>
      <c r="C127">
        <v>37.200000000000003</v>
      </c>
      <c r="D127">
        <v>10</v>
      </c>
      <c r="E127">
        <v>94</v>
      </c>
      <c r="F127">
        <v>197.1</v>
      </c>
      <c r="G127" t="s">
        <v>11</v>
      </c>
      <c r="H127" t="s">
        <v>165</v>
      </c>
      <c r="L127" t="str">
        <f t="shared" si="4"/>
        <v xml:space="preserve"> </v>
      </c>
    </row>
    <row r="128" spans="1:12" x14ac:dyDescent="0.3">
      <c r="A128">
        <v>127</v>
      </c>
      <c r="B128" t="s">
        <v>132</v>
      </c>
      <c r="C128">
        <v>85.73</v>
      </c>
      <c r="D128">
        <v>21.36</v>
      </c>
      <c r="E128">
        <v>276.84000000000003</v>
      </c>
      <c r="F128">
        <v>264.26</v>
      </c>
      <c r="G128" t="s">
        <v>44</v>
      </c>
      <c r="H128" t="s">
        <v>165</v>
      </c>
      <c r="L128" t="str">
        <f t="shared" si="4"/>
        <v xml:space="preserve"> </v>
      </c>
    </row>
    <row r="129" spans="1:12" x14ac:dyDescent="0.3">
      <c r="A129">
        <v>128</v>
      </c>
      <c r="B129" t="s">
        <v>121</v>
      </c>
      <c r="C129">
        <v>158</v>
      </c>
      <c r="D129">
        <v>5.4</v>
      </c>
      <c r="E129">
        <v>392.4</v>
      </c>
      <c r="F129">
        <v>174.8</v>
      </c>
      <c r="G129" t="s">
        <v>122</v>
      </c>
      <c r="H129" t="s">
        <v>165</v>
      </c>
      <c r="L129" t="str">
        <f t="shared" si="4"/>
        <v xml:space="preserve"> </v>
      </c>
    </row>
    <row r="130" spans="1:12" x14ac:dyDescent="0.3">
      <c r="A130">
        <v>129</v>
      </c>
      <c r="B130" t="s">
        <v>123</v>
      </c>
      <c r="C130">
        <v>88.4</v>
      </c>
      <c r="D130">
        <v>14.2</v>
      </c>
      <c r="E130">
        <v>214.5</v>
      </c>
      <c r="F130">
        <v>197.3</v>
      </c>
      <c r="G130" t="s">
        <v>63</v>
      </c>
      <c r="H130" t="s">
        <v>165</v>
      </c>
      <c r="L130" t="str">
        <f t="shared" si="4"/>
        <v xml:space="preserve"> </v>
      </c>
    </row>
    <row r="131" spans="1:12" x14ac:dyDescent="0.3">
      <c r="A131">
        <v>130</v>
      </c>
      <c r="B131" t="s">
        <v>124</v>
      </c>
      <c r="C131">
        <v>116.3</v>
      </c>
      <c r="D131">
        <v>9.9</v>
      </c>
      <c r="E131">
        <v>95.7</v>
      </c>
      <c r="F131">
        <v>41.2</v>
      </c>
      <c r="G131" t="s">
        <v>48</v>
      </c>
      <c r="H131" t="s">
        <v>165</v>
      </c>
      <c r="L131" t="str">
        <f t="shared" si="4"/>
        <v xml:space="preserve"> </v>
      </c>
    </row>
    <row r="132" spans="1:12" x14ac:dyDescent="0.3">
      <c r="A132">
        <v>131</v>
      </c>
      <c r="B132" t="s">
        <v>125</v>
      </c>
      <c r="C132">
        <v>116.1</v>
      </c>
      <c r="D132">
        <v>11.7</v>
      </c>
      <c r="E132">
        <v>531.1</v>
      </c>
      <c r="F132">
        <v>79.800000000000011</v>
      </c>
      <c r="G132" t="s">
        <v>8</v>
      </c>
      <c r="H132" t="s">
        <v>165</v>
      </c>
      <c r="L132" t="str">
        <f t="shared" si="4"/>
        <v xml:space="preserve"> </v>
      </c>
    </row>
    <row r="133" spans="1:12" x14ac:dyDescent="0.3">
      <c r="A133">
        <v>132</v>
      </c>
      <c r="B133" t="s">
        <v>162</v>
      </c>
      <c r="C133">
        <v>97.2</v>
      </c>
      <c r="D133">
        <v>12.89</v>
      </c>
      <c r="E133">
        <v>69.41</v>
      </c>
      <c r="F133">
        <v>163.03</v>
      </c>
      <c r="G133" t="s">
        <v>11</v>
      </c>
      <c r="H133" t="s">
        <v>165</v>
      </c>
      <c r="L133" t="str">
        <f t="shared" si="4"/>
        <v xml:space="preserve"> </v>
      </c>
    </row>
  </sheetData>
  <sortState xmlns:xlrd2="http://schemas.microsoft.com/office/spreadsheetml/2017/richdata2" ref="K2:K12">
    <sortCondition ref="K139"/>
  </sortState>
  <dataConsolidate topLabels="1">
    <dataRefs count="3">
      <dataRef ref="B1:G1048576" sheet="2020"/>
      <dataRef ref="B1:G1048576" sheet="2021"/>
      <dataRef ref="B1:G1048576" sheet="2022"/>
    </dataRefs>
  </dataConsolid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workbookViewId="0">
      <selection activeCell="B2" sqref="B2"/>
    </sheetView>
  </sheetViews>
  <sheetFormatPr defaultRowHeight="14.4" x14ac:dyDescent="0.3"/>
  <cols>
    <col min="1" max="1" width="36.109375" bestFit="1" customWidth="1"/>
    <col min="3" max="3" width="11.88671875" bestFit="1" customWidth="1"/>
  </cols>
  <sheetData>
    <row r="1" spans="1:4" x14ac:dyDescent="0.3">
      <c r="A1" t="s">
        <v>1</v>
      </c>
      <c r="B1" t="s">
        <v>4</v>
      </c>
      <c r="C1" t="s">
        <v>6</v>
      </c>
    </row>
    <row r="2" spans="1:4" x14ac:dyDescent="0.3">
      <c r="A2" t="s">
        <v>12</v>
      </c>
      <c r="B2">
        <v>213.7</v>
      </c>
      <c r="C2">
        <v>1821.28</v>
      </c>
      <c r="D2" t="s">
        <v>164</v>
      </c>
    </row>
    <row r="3" spans="1:4" x14ac:dyDescent="0.3">
      <c r="A3" t="s">
        <v>14</v>
      </c>
      <c r="B3">
        <v>242.86</v>
      </c>
      <c r="C3">
        <v>5874.08</v>
      </c>
      <c r="D3" t="s">
        <v>164</v>
      </c>
    </row>
    <row r="4" spans="1:4" x14ac:dyDescent="0.3">
      <c r="A4" t="s">
        <v>18</v>
      </c>
      <c r="B4">
        <v>221.66</v>
      </c>
      <c r="C4">
        <v>6178.1200000000008</v>
      </c>
      <c r="D4" t="s">
        <v>164</v>
      </c>
    </row>
    <row r="5" spans="1:4" x14ac:dyDescent="0.3">
      <c r="A5" t="s">
        <v>19</v>
      </c>
      <c r="B5">
        <v>88.669999999999987</v>
      </c>
      <c r="C5">
        <v>347.33</v>
      </c>
      <c r="D5" t="s">
        <v>164</v>
      </c>
    </row>
    <row r="6" spans="1:4" x14ac:dyDescent="0.3">
      <c r="A6" t="s">
        <v>20</v>
      </c>
      <c r="B6">
        <v>31.729999999999997</v>
      </c>
      <c r="C6">
        <v>360.39</v>
      </c>
      <c r="D6" t="s">
        <v>164</v>
      </c>
    </row>
    <row r="7" spans="1:4" x14ac:dyDescent="0.3">
      <c r="A7" t="s">
        <v>21</v>
      </c>
      <c r="B7">
        <v>65.150000000000006</v>
      </c>
      <c r="C7">
        <v>630.23</v>
      </c>
      <c r="D7" t="s">
        <v>164</v>
      </c>
    </row>
    <row r="8" spans="1:4" x14ac:dyDescent="0.3">
      <c r="A8" t="s">
        <v>23</v>
      </c>
      <c r="B8">
        <v>150.82999999999998</v>
      </c>
      <c r="C8">
        <v>4039.92</v>
      </c>
      <c r="D8" t="s">
        <v>164</v>
      </c>
    </row>
    <row r="9" spans="1:4" x14ac:dyDescent="0.3">
      <c r="A9" t="s">
        <v>24</v>
      </c>
      <c r="B9">
        <v>37.340000000000003</v>
      </c>
      <c r="C9">
        <v>556.33000000000004</v>
      </c>
      <c r="D9" t="s">
        <v>164</v>
      </c>
    </row>
    <row r="10" spans="1:4" x14ac:dyDescent="0.3">
      <c r="A10" t="s">
        <v>25</v>
      </c>
      <c r="B10">
        <v>168.79</v>
      </c>
      <c r="C10">
        <v>5379.9699999999993</v>
      </c>
      <c r="D10" t="s">
        <v>164</v>
      </c>
    </row>
    <row r="11" spans="1:4" x14ac:dyDescent="0.3">
      <c r="A11" t="s">
        <v>30</v>
      </c>
      <c r="B11">
        <v>42.07</v>
      </c>
      <c r="C11">
        <v>1172.1399999999999</v>
      </c>
      <c r="D11" t="s">
        <v>164</v>
      </c>
    </row>
    <row r="12" spans="1:4" x14ac:dyDescent="0.3">
      <c r="A12" t="s">
        <v>34</v>
      </c>
      <c r="B12">
        <v>65.259999999999991</v>
      </c>
      <c r="C12">
        <v>4413.6000000000004</v>
      </c>
      <c r="D12" t="s">
        <v>164</v>
      </c>
    </row>
    <row r="13" spans="1:4" x14ac:dyDescent="0.3">
      <c r="A13" t="s">
        <v>37</v>
      </c>
      <c r="B13">
        <v>48.15</v>
      </c>
      <c r="C13">
        <v>1136.8499999999999</v>
      </c>
      <c r="D13" t="s">
        <v>164</v>
      </c>
    </row>
    <row r="14" spans="1:4" x14ac:dyDescent="0.3">
      <c r="A14" t="s">
        <v>148</v>
      </c>
      <c r="B14">
        <v>39.369999999999997</v>
      </c>
      <c r="C14">
        <v>499.86</v>
      </c>
      <c r="D14" t="s">
        <v>164</v>
      </c>
    </row>
    <row r="15" spans="1:4" x14ac:dyDescent="0.3">
      <c r="A15" t="s">
        <v>41</v>
      </c>
      <c r="B15">
        <v>49.07</v>
      </c>
      <c r="C15">
        <v>446.85</v>
      </c>
      <c r="D15" t="s">
        <v>164</v>
      </c>
    </row>
    <row r="16" spans="1:4" x14ac:dyDescent="0.3">
      <c r="A16" t="s">
        <v>43</v>
      </c>
      <c r="B16">
        <v>27.44</v>
      </c>
      <c r="C16">
        <v>220.42</v>
      </c>
      <c r="D16" t="s">
        <v>164</v>
      </c>
    </row>
    <row r="17" spans="1:4" x14ac:dyDescent="0.3">
      <c r="A17" t="s">
        <v>45</v>
      </c>
      <c r="B17">
        <v>29.630000000000003</v>
      </c>
      <c r="C17">
        <v>329.93</v>
      </c>
      <c r="D17" t="s">
        <v>164</v>
      </c>
    </row>
    <row r="18" spans="1:4" x14ac:dyDescent="0.3">
      <c r="A18" t="s">
        <v>47</v>
      </c>
      <c r="B18">
        <v>48.14</v>
      </c>
      <c r="C18">
        <v>124.36</v>
      </c>
      <c r="D18" t="s">
        <v>164</v>
      </c>
    </row>
    <row r="19" spans="1:4" x14ac:dyDescent="0.3">
      <c r="A19" t="s">
        <v>49</v>
      </c>
      <c r="B19">
        <v>23.79</v>
      </c>
      <c r="C19">
        <v>274.90000000000003</v>
      </c>
      <c r="D19" t="s">
        <v>164</v>
      </c>
    </row>
    <row r="20" spans="1:4" x14ac:dyDescent="0.3">
      <c r="A20" t="s">
        <v>50</v>
      </c>
      <c r="B20">
        <v>51.73</v>
      </c>
      <c r="C20">
        <v>1299.7800000000002</v>
      </c>
      <c r="D20" t="s">
        <v>164</v>
      </c>
    </row>
    <row r="21" spans="1:4" x14ac:dyDescent="0.3">
      <c r="A21" t="s">
        <v>51</v>
      </c>
      <c r="B21">
        <v>31.8</v>
      </c>
      <c r="C21">
        <v>370.62</v>
      </c>
      <c r="D21" t="s">
        <v>164</v>
      </c>
    </row>
    <row r="22" spans="1:4" x14ac:dyDescent="0.3">
      <c r="A22" t="s">
        <v>56</v>
      </c>
      <c r="B22">
        <v>50.1</v>
      </c>
      <c r="C22">
        <v>1454.2</v>
      </c>
      <c r="D22" t="s">
        <v>164</v>
      </c>
    </row>
    <row r="23" spans="1:4" x14ac:dyDescent="0.3">
      <c r="A23" t="s">
        <v>57</v>
      </c>
      <c r="B23">
        <v>21.71</v>
      </c>
      <c r="C23">
        <v>313.52999999999997</v>
      </c>
      <c r="D23" t="s">
        <v>164</v>
      </c>
    </row>
    <row r="24" spans="1:4" x14ac:dyDescent="0.3">
      <c r="A24" t="s">
        <v>58</v>
      </c>
      <c r="B24">
        <v>44.19</v>
      </c>
      <c r="C24">
        <v>997.31</v>
      </c>
      <c r="D24" t="s">
        <v>164</v>
      </c>
    </row>
    <row r="25" spans="1:4" x14ac:dyDescent="0.3">
      <c r="A25" t="s">
        <v>61</v>
      </c>
      <c r="B25">
        <v>26.35</v>
      </c>
      <c r="C25">
        <v>283.68</v>
      </c>
      <c r="D25" t="s">
        <v>164</v>
      </c>
    </row>
    <row r="26" spans="1:4" x14ac:dyDescent="0.3">
      <c r="A26" t="s">
        <v>62</v>
      </c>
      <c r="B26">
        <v>20.38</v>
      </c>
      <c r="C26">
        <v>360.9</v>
      </c>
      <c r="D26" t="s">
        <v>164</v>
      </c>
    </row>
    <row r="27" spans="1:4" x14ac:dyDescent="0.3">
      <c r="A27" t="s">
        <v>64</v>
      </c>
      <c r="B27">
        <v>35.28</v>
      </c>
      <c r="C27">
        <v>147.82</v>
      </c>
      <c r="D27" t="s">
        <v>164</v>
      </c>
    </row>
    <row r="28" spans="1:4" x14ac:dyDescent="0.3">
      <c r="A28" t="s">
        <v>65</v>
      </c>
      <c r="B28">
        <v>30.18</v>
      </c>
      <c r="C28">
        <v>329.39</v>
      </c>
      <c r="D28" t="s">
        <v>164</v>
      </c>
    </row>
    <row r="29" spans="1:4" x14ac:dyDescent="0.3">
      <c r="A29" t="s">
        <v>67</v>
      </c>
      <c r="B29">
        <v>36.28</v>
      </c>
      <c r="C29">
        <v>336.95</v>
      </c>
      <c r="D29" t="s">
        <v>164</v>
      </c>
    </row>
    <row r="30" spans="1:4" x14ac:dyDescent="0.3">
      <c r="A30" t="s">
        <v>68</v>
      </c>
      <c r="B30">
        <v>47.379999999999995</v>
      </c>
      <c r="C30">
        <v>699.82999999999993</v>
      </c>
      <c r="D30" t="s">
        <v>164</v>
      </c>
    </row>
    <row r="31" spans="1:4" x14ac:dyDescent="0.3">
      <c r="A31" t="s">
        <v>69</v>
      </c>
      <c r="B31">
        <v>71.739999999999995</v>
      </c>
      <c r="C31">
        <v>1697.78</v>
      </c>
      <c r="D31" t="s">
        <v>164</v>
      </c>
    </row>
    <row r="32" spans="1:4" x14ac:dyDescent="0.3">
      <c r="A32" t="s">
        <v>70</v>
      </c>
      <c r="B32">
        <v>20.119999999999997</v>
      </c>
      <c r="C32">
        <v>355.23</v>
      </c>
      <c r="D32" t="s">
        <v>164</v>
      </c>
    </row>
    <row r="33" spans="1:4" x14ac:dyDescent="0.3">
      <c r="A33" t="s">
        <v>71</v>
      </c>
      <c r="B33">
        <v>21.89</v>
      </c>
      <c r="C33">
        <v>197.25</v>
      </c>
      <c r="D33" t="s">
        <v>164</v>
      </c>
    </row>
    <row r="34" spans="1:4" x14ac:dyDescent="0.3">
      <c r="A34" t="s">
        <v>78</v>
      </c>
      <c r="B34">
        <v>31.72</v>
      </c>
      <c r="C34">
        <v>184.09</v>
      </c>
      <c r="D34" t="s">
        <v>164</v>
      </c>
    </row>
    <row r="35" spans="1:4" x14ac:dyDescent="0.3">
      <c r="A35" t="s">
        <v>90</v>
      </c>
      <c r="B35">
        <v>44.44</v>
      </c>
      <c r="C35">
        <v>592.33000000000004</v>
      </c>
      <c r="D35" t="s">
        <v>164</v>
      </c>
    </row>
    <row r="36" spans="1:4" x14ac:dyDescent="0.3">
      <c r="A36" t="s">
        <v>94</v>
      </c>
      <c r="B36">
        <v>33.4</v>
      </c>
      <c r="C36">
        <v>1016.3299999999999</v>
      </c>
      <c r="D36" t="s">
        <v>164</v>
      </c>
    </row>
    <row r="37" spans="1:4" x14ac:dyDescent="0.3">
      <c r="A37" t="s">
        <v>97</v>
      </c>
      <c r="B37">
        <v>44.04</v>
      </c>
      <c r="C37">
        <v>892.64</v>
      </c>
      <c r="D37" t="s">
        <v>164</v>
      </c>
    </row>
    <row r="38" spans="1:4" x14ac:dyDescent="0.3">
      <c r="A38" t="s">
        <v>109</v>
      </c>
      <c r="B38">
        <v>19.46</v>
      </c>
      <c r="C38">
        <v>204.57999999999998</v>
      </c>
      <c r="D38" t="s">
        <v>164</v>
      </c>
    </row>
    <row r="39" spans="1:4" x14ac:dyDescent="0.3">
      <c r="A39" t="s">
        <v>111</v>
      </c>
      <c r="B39">
        <v>22.32</v>
      </c>
      <c r="C39">
        <v>620.92999999999995</v>
      </c>
      <c r="D39" t="s">
        <v>164</v>
      </c>
    </row>
    <row r="40" spans="1:4" x14ac:dyDescent="0.3">
      <c r="A40" t="s">
        <v>112</v>
      </c>
      <c r="B40">
        <v>16.46</v>
      </c>
      <c r="C40">
        <v>330.72</v>
      </c>
      <c r="D40" t="s">
        <v>164</v>
      </c>
    </row>
    <row r="60" spans="10:10" x14ac:dyDescent="0.3">
      <c r="J60" s="1"/>
    </row>
  </sheetData>
  <dataConsolidate topLabels="1">
    <dataRefs count="4">
      <dataRef name="$A:$A,$B:$B,$C:$C"/>
      <dataRef name="$B:$B,'2020'!$D:$D,'2020'!$F:$F"/>
      <dataRef name="$B:$B,'2021'!$D:$D,'2021'!$F:$F"/>
      <dataRef name="$B:$B,'2022'!$D:$D,'2022'!$F:$F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2020</vt:lpstr>
      <vt:lpstr>2021</vt:lpstr>
      <vt:lpstr>2022</vt:lpstr>
      <vt:lpstr>Tổng hợp</vt:lpstr>
      <vt:lpstr>Dự đoán</vt:lpstr>
      <vt:lpstr>Dự đoán tăng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2023-08-19T17:04:38Z</dcterms:created>
  <dcterms:modified xsi:type="dcterms:W3CDTF">2023-08-23T08:38:12Z</dcterms:modified>
</cp:coreProperties>
</file>