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Overview" sheetId="1" state="visible" r:id="rId2"/>
    <sheet name="Satisfaction between Age Groups" sheetId="2" state="visible" r:id="rId3"/>
    <sheet name="Sheet3"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<sst xmlns="http://schemas.openxmlformats.org/spreadsheetml/2006/main" count="137" uniqueCount="50">
  <si>
    <t xml:space="preserve">Data Analysis for Usability Testing</t>
  </si>
  <si>
    <t xml:space="preserve">Browsing Products</t>
  </si>
  <si>
    <t xml:space="preserve">Add to Basket</t>
  </si>
  <si>
    <t xml:space="preserve">Recommeded Products</t>
  </si>
  <si>
    <t xml:space="preserve">Dietary Features</t>
  </si>
  <si>
    <t xml:space="preserve">Set Preferences</t>
  </si>
  <si>
    <t xml:space="preserve">Average Annoyed</t>
  </si>
  <si>
    <t xml:space="preserve">Total</t>
  </si>
  <si>
    <t xml:space="preserve">Sum</t>
  </si>
  <si>
    <t xml:space="preserve">Average</t>
  </si>
  <si>
    <t xml:space="preserve">Rounded</t>
  </si>
  <si>
    <t xml:space="preserve">Average Confused</t>
  </si>
  <si>
    <t xml:space="preserve">Description</t>
  </si>
  <si>
    <t xml:space="preserve">30% were not pleased when browsing through the products due to the UI layout of the products menu.</t>
  </si>
  <si>
    <t xml:space="preserve">Where the majority were pleased when adding products to basket.</t>
  </si>
  <si>
    <t xml:space="preserve">Around 60% were annoyed with reviewing recommended products, as it has involved them to return to the main menu.</t>
  </si>
  <si>
    <t xml:space="preserve">More than 90% of users have complained that the dietary features of the system was complex to use. Involved seeking assistance.</t>
  </si>
  <si>
    <t xml:space="preserve">90% of users were pleased with the preferences menu as the UI was centred, which has allowed the user to focus. The majority were pleased that they were able to easily enable or disable settings through toggle switch buttons.</t>
  </si>
  <si>
    <t xml:space="preserve">Majority of users have complained that filters would be even better if a search bar was included, and hamburger menu was included to improve navigation through products</t>
  </si>
  <si>
    <t xml:space="preserve">Though 50% found the UI layout when managing their items in basket difficult.</t>
  </si>
  <si>
    <t xml:space="preserve">Where 50% of users where confused with the filters provided by the recommended products.</t>
  </si>
  <si>
    <t xml:space="preserve">As observed during the usability test, around 80% of users were stressed due to a large number of information being shown on screen.</t>
  </si>
  <si>
    <t xml:space="preserve">Though 10% have noted that, for each session that they use the diet awareness system, it will involve them to manually set their dietary preferences, and would like to simply browse through the shop rather than spending 5 minutes or more when setting their dietary preferences.</t>
  </si>
  <si>
    <t xml:space="preserve">Users Satisfaction Level between Tests</t>
  </si>
  <si>
    <t xml:space="preserve">Users 50+</t>
  </si>
  <si>
    <t xml:space="preserve">Users</t>
  </si>
  <si>
    <t xml:space="preserve">Test1</t>
  </si>
  <si>
    <t xml:space="preserve">Test2</t>
  </si>
  <si>
    <t xml:space="preserve">Test3</t>
  </si>
  <si>
    <t xml:space="preserve">Test4</t>
  </si>
  <si>
    <t xml:space="preserve">Test5</t>
  </si>
  <si>
    <t xml:space="preserve">User1</t>
  </si>
  <si>
    <t xml:space="preserve">User2</t>
  </si>
  <si>
    <t xml:space="preserve">User3</t>
  </si>
  <si>
    <t xml:space="preserve">Stat</t>
  </si>
  <si>
    <t xml:space="preserve">Min</t>
  </si>
  <si>
    <t xml:space="preserve">Max</t>
  </si>
  <si>
    <t xml:space="preserve">Users Between 18-30</t>
  </si>
  <si>
    <t xml:space="preserve">User4</t>
  </si>
  <si>
    <t xml:space="preserve">Test</t>
  </si>
  <si>
    <t xml:space="preserve">Average 18-30</t>
  </si>
  <si>
    <t xml:space="preserve">Average 50+</t>
  </si>
  <si>
    <t xml:space="preserve">Browse Products</t>
  </si>
  <si>
    <t xml:space="preserve">Add Item to Basket</t>
  </si>
  <si>
    <t xml:space="preserve">View Recommended Products</t>
  </si>
  <si>
    <t xml:space="preserve">Visit Dietary Features</t>
  </si>
  <si>
    <t xml:space="preserve">Set Preferences from Settings</t>
  </si>
  <si>
    <t xml:space="preserve">Q1</t>
  </si>
  <si>
    <t xml:space="preserve">Median</t>
  </si>
  <si>
    <t xml:space="preserve">Q3</t>
  </si>
</sst>
</file>

<file path=xl/styles.xml><?xml version="1.0" encoding="utf-8"?>
<styleSheet xmlns="http://schemas.openxmlformats.org/spreadsheetml/2006/main">
  <numFmts count="2">
    <numFmt numFmtId="164" formatCode="General"/>
    <numFmt numFmtId="165" formatCode="General"/>
  </numFmts>
  <fonts count="17">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1"/>
    </font>
    <font>
      <sz val="11"/>
      <color rgb="FFFFFFFF"/>
      <name val="Calibri"/>
      <family val="2"/>
      <charset val="1"/>
    </font>
    <font>
      <sz val="11"/>
      <name val="Calibri"/>
      <family val="2"/>
      <charset val="1"/>
    </font>
    <font>
      <b val="true"/>
      <sz val="11"/>
      <color rgb="FFFA7D00"/>
      <name val="Calibri"/>
      <family val="2"/>
      <charset val="1"/>
    </font>
    <font>
      <b val="true"/>
      <sz val="11"/>
      <color rgb="FF3F3F3F"/>
      <name val="Calibri"/>
      <family val="2"/>
      <charset val="1"/>
    </font>
    <font>
      <sz val="11"/>
      <color rgb="FF000000"/>
      <name val="Arial"/>
      <family val="2"/>
      <charset val="1"/>
    </font>
    <font>
      <b val="true"/>
      <sz val="15"/>
      <color rgb="FF1F497D"/>
      <name val="Arial"/>
      <family val="2"/>
      <charset val="1"/>
    </font>
    <font>
      <b val="true"/>
      <sz val="15"/>
      <color rgb="FF1F497D"/>
      <name val="Calibri"/>
      <family val="2"/>
      <charset val="1"/>
    </font>
    <font>
      <b val="true"/>
      <sz val="13"/>
      <color rgb="FF1F497D"/>
      <name val="Arial"/>
      <family val="2"/>
      <charset val="1"/>
    </font>
    <font>
      <b val="true"/>
      <sz val="13"/>
      <color rgb="FF1F497D"/>
      <name val="Calibri"/>
      <family val="2"/>
      <charset val="1"/>
    </font>
    <font>
      <b val="true"/>
      <sz val="18"/>
      <color rgb="FF000000"/>
      <name val="Arial"/>
      <family val="2"/>
    </font>
    <font>
      <sz val="10"/>
      <color rgb="FF000000"/>
      <name val="Arial"/>
      <family val="2"/>
    </font>
    <font>
      <b val="true"/>
      <sz val="10"/>
      <color rgb="FF000000"/>
      <name val="Arial"/>
      <family val="2"/>
    </font>
  </fonts>
  <fills count="6">
    <fill>
      <patternFill patternType="none"/>
    </fill>
    <fill>
      <patternFill patternType="gray125"/>
    </fill>
    <fill>
      <patternFill patternType="solid">
        <fgColor rgb="FFF2F2F2"/>
        <bgColor rgb="FFFFFFFF"/>
      </patternFill>
    </fill>
    <fill>
      <patternFill patternType="solid">
        <fgColor rgb="FF000000"/>
        <bgColor rgb="FF003300"/>
      </patternFill>
    </fill>
    <fill>
      <patternFill patternType="solid">
        <fgColor rgb="FFD99694"/>
        <bgColor rgb="FFFF99CC"/>
      </patternFill>
    </fill>
    <fill>
      <patternFill patternType="solid">
        <fgColor rgb="FFFFFF99"/>
        <bgColor rgb="FFF2F2F2"/>
      </patternFill>
    </fill>
  </fills>
  <borders count="6">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right/>
      <top/>
      <bottom style="thick">
        <color rgb="FF4F81BD"/>
      </bottom>
      <diagonal/>
    </border>
    <border diagonalUp="false" diagonalDown="false">
      <left/>
      <right/>
      <top/>
      <bottom style="thick">
        <color rgb="FFA7C0DE"/>
      </bottom>
      <diagonal/>
    </border>
    <border diagonalUp="false" diagonalDown="false">
      <left style="thin"/>
      <right style="thin"/>
      <top style="thin"/>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1" applyFont="true" applyBorder="true" applyAlignment="true" applyProtection="false">
      <alignment horizontal="general" vertical="bottom" textRotation="0" wrapText="false" indent="0" shrinkToFit="false"/>
    </xf>
    <xf numFmtId="164" fontId="8" fillId="2" borderId="2" applyFont="true" applyBorder="true" applyAlignment="true" applyProtection="false">
      <alignment horizontal="general" vertical="bottom" textRotation="0" wrapText="false" indent="0" shrinkToFit="false"/>
    </xf>
    <xf numFmtId="164" fontId="11" fillId="0" borderId="3"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center" vertical="bottom" textRotation="0" wrapText="false" indent="0" shrinkToFit="false"/>
      <protection locked="true" hidden="false"/>
    </xf>
    <xf numFmtId="164" fontId="5" fillId="3" borderId="0" xfId="0" applyFont="true" applyBorder="true" applyAlignment="true" applyProtection="false">
      <alignment horizontal="center" vertical="bottom" textRotation="0" wrapText="true" indent="0" shrinkToFit="false"/>
      <protection locked="true" hidden="false"/>
    </xf>
    <xf numFmtId="164" fontId="6" fillId="4" borderId="0" xfId="0" applyFont="true" applyBorder="true" applyAlignment="true" applyProtection="false">
      <alignment horizontal="center" vertical="bottom" textRotation="0" wrapText="false" indent="0" shrinkToFit="false"/>
      <protection locked="true" hidden="false"/>
    </xf>
    <xf numFmtId="164" fontId="0" fillId="4" borderId="0" xfId="0" applyFont="tru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5" fontId="7" fillId="2" borderId="1" xfId="20" applyFont="false" applyBorder="false" applyAlignment="true" applyProtection="true">
      <alignment horizontal="general" vertical="bottom" textRotation="0" wrapText="false" indent="0" shrinkToFit="false"/>
      <protection locked="true" hidden="false"/>
    </xf>
    <xf numFmtId="165" fontId="8" fillId="2" borderId="2" xfId="21" applyFont="false" applyBorder="false" applyAlignment="true" applyProtection="true">
      <alignment horizontal="general" vertical="bottom" textRotation="0" wrapText="false" indent="0" shrinkToFit="false"/>
      <protection locked="true" hidden="false"/>
    </xf>
    <xf numFmtId="164" fontId="0" fillId="5" borderId="0"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3" xfId="22" applyFont="true" applyBorder="true" applyAlignment="true" applyProtection="true">
      <alignment horizontal="center" vertical="bottom" textRotation="0" wrapText="false" indent="0" shrinkToFit="false"/>
      <protection locked="true" hidden="false"/>
    </xf>
    <xf numFmtId="164" fontId="12" fillId="0" borderId="4" xfId="23" applyFont="true" applyBorder="true" applyAlignment="true" applyProtection="true">
      <alignment horizontal="center"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cel Built-in Calculation" xfId="20"/>
    <cellStyle name="Excel Built-in Output" xfId="21"/>
    <cellStyle name="Excel Built-in Heading 1" xfId="22"/>
    <cellStyle name="Excel Built-in Heading 2" xfId="23"/>
  </cellStyles>
  <dxfs count="2">
    <dxf>
      <fill>
        <patternFill patternType="solid">
          <fgColor rgb="00FFFFFF"/>
        </patternFill>
      </fill>
    </dxf>
    <dxf>
      <fill>
        <patternFill patternType="solid">
          <fgColor rgb="FF3D3D3D"/>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C0504D"/>
      <rgbColor rgb="FFF2F2F2"/>
      <rgbColor rgb="FFCCFFFF"/>
      <rgbColor rgb="FF660066"/>
      <rgbColor rgb="FFD99694"/>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A7C0DE"/>
      <rgbColor rgb="FFFF99CC"/>
      <rgbColor rgb="FFCC99FF"/>
      <rgbColor rgb="FFFFCC99"/>
      <rgbColor rgb="FF4F81BD"/>
      <rgbColor rgb="FF33CCCC"/>
      <rgbColor rgb="FF9BBB59"/>
      <rgbColor rgb="FFFFCC00"/>
      <rgbColor rgb="FFFF9900"/>
      <rgbColor rgb="FFFA7D00"/>
      <rgbColor rgb="FF8064A2"/>
      <rgbColor rgb="FF878787"/>
      <rgbColor rgb="FF003366"/>
      <rgbColor rgb="FF339966"/>
      <rgbColor rgb="FF003300"/>
      <rgbColor rgb="FF333300"/>
      <rgbColor rgb="FF993300"/>
      <rgbColor rgb="FF993366"/>
      <rgbColor rgb="FF1F497D"/>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GB" sz="1800" spc="-1" strike="noStrike">
                <a:solidFill>
                  <a:srgbClr val="000000"/>
                </a:solidFill>
                <a:latin typeface="Arial"/>
              </a:defRPr>
            </a:pPr>
            <a:r>
              <a:rPr b="1" lang="en-GB" sz="1800" spc="-1" strike="noStrike">
                <a:solidFill>
                  <a:srgbClr val="000000"/>
                </a:solidFill>
                <a:latin typeface="Arial"/>
              </a:rPr>
              <a:t>User Performance - Age 18-30</a:t>
            </a:r>
          </a:p>
        </c:rich>
      </c:tx>
      <c:overlay val="0"/>
      <c:spPr>
        <a:noFill/>
        <a:ln w="0">
          <a:noFill/>
        </a:ln>
      </c:spPr>
    </c:title>
    <c:autoTitleDeleted val="0"/>
    <c:plotArea>
      <c:barChart>
        <c:barDir val="col"/>
        <c:grouping val="stacked"/>
        <c:varyColors val="0"/>
        <c:ser>
          <c:idx val="0"/>
          <c:order val="0"/>
          <c:tx>
            <c:strRef>
              <c:f>'Satisfaction between Age Groups'!$A$38</c:f>
              <c:strCache>
                <c:ptCount val="1"/>
                <c:pt idx="0">
                  <c:v>Min</c:v>
                </c:pt>
              </c:strCache>
            </c:strRef>
          </c:tx>
          <c:spPr>
            <a:noFill/>
            <a:ln w="0">
              <a:noFill/>
            </a:ln>
          </c:spPr>
          <c:invertIfNegative val="0"/>
          <c:dLbls>
            <c:txPr>
              <a:bodyPr wrap="none"/>
              <a:lstStyle/>
              <a:p>
                <a:pPr>
                  <a:defRPr b="0" sz="1000" spc="-1" strike="noStrike">
                    <a:latin typeface="Arial"/>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errBars>
            <c:errDir val="y"/>
            <c:errBarType val="minus"/>
            <c:errValType val="percentage"/>
            <c:noEndCap val="0"/>
            <c:val val="50"/>
            <c:spPr>
              <a:ln w="9360">
                <a:solidFill>
                  <a:srgbClr val="000000"/>
                </a:solidFill>
                <a:round/>
              </a:ln>
            </c:spPr>
          </c:errBars>
          <c:cat>
            <c:strRef>
              <c:f>'Satisfaction between Age Groups'!$B$37:$F$37</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Groups'!$B$38:$F$38</c:f>
              <c:numCache>
                <c:formatCode>General</c:formatCode>
                <c:ptCount val="5"/>
                <c:pt idx="0">
                  <c:v>4</c:v>
                </c:pt>
                <c:pt idx="1">
                  <c:v>4</c:v>
                </c:pt>
                <c:pt idx="2">
                  <c:v>4</c:v>
                </c:pt>
                <c:pt idx="3">
                  <c:v>0</c:v>
                </c:pt>
                <c:pt idx="4">
                  <c:v>6</c:v>
                </c:pt>
              </c:numCache>
            </c:numRef>
          </c:val>
        </c:ser>
        <c:ser>
          <c:idx val="1"/>
          <c:order val="1"/>
          <c:tx>
            <c:strRef>
              <c:f>'Satisfaction between Age Groups'!$A$39</c:f>
              <c:strCache>
                <c:ptCount val="1"/>
                <c:pt idx="0">
                  <c:v>Q1</c:v>
                </c:pt>
              </c:strCache>
            </c:strRef>
          </c:tx>
          <c:spPr>
            <a:solidFill>
              <a:srgbClr val="c0504d"/>
            </a:solidFill>
            <a:ln w="0">
              <a:noFill/>
            </a:ln>
          </c:spPr>
          <c:invertIfNegative val="0"/>
          <c:dLbls>
            <c:txPr>
              <a:bodyPr wrap="none"/>
              <a:lstStyle/>
              <a:p>
                <a:pPr>
                  <a:defRPr b="0" sz="1000" spc="-1" strike="noStrike">
                    <a:latin typeface="Arial"/>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'Satisfaction between Age Groups'!$B$37:$F$37</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Groups'!$B$39:$F$39</c:f>
              <c:numCache>
                <c:formatCode>General</c:formatCode>
                <c:ptCount val="5"/>
                <c:pt idx="0">
                  <c:v>5.5</c:v>
                </c:pt>
                <c:pt idx="1">
                  <c:v>4.75</c:v>
                </c:pt>
                <c:pt idx="2">
                  <c:v>4.75</c:v>
                </c:pt>
                <c:pt idx="3">
                  <c:v>1.5</c:v>
                </c:pt>
                <c:pt idx="4">
                  <c:v>9</c:v>
                </c:pt>
              </c:numCache>
            </c:numRef>
          </c:val>
        </c:ser>
        <c:ser>
          <c:idx val="2"/>
          <c:order val="2"/>
          <c:tx>
            <c:strRef>
              <c:f>'Satisfaction between Age Groups'!$A$40</c:f>
              <c:strCache>
                <c:ptCount val="1"/>
                <c:pt idx="0">
                  <c:v>Median</c:v>
                </c:pt>
              </c:strCache>
            </c:strRef>
          </c:tx>
          <c:spPr>
            <a:solidFill>
              <a:srgbClr val="9bbb59"/>
            </a:solidFill>
            <a:ln w="0">
              <a:noFill/>
            </a:ln>
          </c:spPr>
          <c:invertIfNegative val="0"/>
          <c:dLbls>
            <c:txPr>
              <a:bodyPr wrap="none"/>
              <a:lstStyle/>
              <a:p>
                <a:pPr>
                  <a:defRPr b="0" sz="1000" spc="-1" strike="noStrike">
                    <a:latin typeface="Arial"/>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'Satisfaction between Age Groups'!$B$37:$F$37</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Groups'!$B$40:$F$40</c:f>
              <c:numCache>
                <c:formatCode>General</c:formatCode>
                <c:ptCount val="5"/>
                <c:pt idx="0">
                  <c:v>8</c:v>
                </c:pt>
                <c:pt idx="1">
                  <c:v>5.5</c:v>
                </c:pt>
                <c:pt idx="2">
                  <c:v>5.5</c:v>
                </c:pt>
                <c:pt idx="3">
                  <c:v>2.5</c:v>
                </c:pt>
                <c:pt idx="4">
                  <c:v>10</c:v>
                </c:pt>
              </c:numCache>
            </c:numRef>
          </c:val>
        </c:ser>
        <c:ser>
          <c:idx val="3"/>
          <c:order val="3"/>
          <c:tx>
            <c:strRef>
              <c:f>'Satisfaction between Age Groups'!$A$41</c:f>
              <c:strCache>
                <c:ptCount val="1"/>
                <c:pt idx="0">
                  <c:v>Q3</c:v>
                </c:pt>
              </c:strCache>
            </c:strRef>
          </c:tx>
          <c:spPr>
            <a:solidFill>
              <a:srgbClr val="8064a2"/>
            </a:solidFill>
            <a:ln w="0">
              <a:noFill/>
            </a:ln>
          </c:spPr>
          <c:invertIfNegative val="0"/>
          <c:dLbls>
            <c:txPr>
              <a:bodyPr wrap="none"/>
              <a:lstStyle/>
              <a:p>
                <a:pPr>
                  <a:defRPr b="0" sz="1000" spc="-1" strike="noStrike">
                    <a:latin typeface="Arial"/>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errBars>
            <c:errDir val="y"/>
            <c:errBarType val="plus"/>
            <c:errValType val="percentage"/>
            <c:noEndCap val="0"/>
            <c:val val="100"/>
            <c:spPr>
              <a:ln w="0">
                <a:solidFill>
                  <a:srgbClr val="000000"/>
                </a:solidFill>
              </a:ln>
            </c:spPr>
          </c:errBars>
          <c:cat>
            <c:strRef>
              <c:f>'Satisfaction between Age Groups'!$B$37:$F$37</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Groups'!$B$41:$F$41</c:f>
              <c:numCache>
                <c:formatCode>General</c:formatCode>
                <c:ptCount val="5"/>
                <c:pt idx="0">
                  <c:v>10</c:v>
                </c:pt>
                <c:pt idx="1">
                  <c:v>6.5</c:v>
                </c:pt>
                <c:pt idx="2">
                  <c:v>6.5</c:v>
                </c:pt>
                <c:pt idx="3">
                  <c:v>4.75</c:v>
                </c:pt>
                <c:pt idx="4">
                  <c:v>10</c:v>
                </c:pt>
              </c:numCache>
            </c:numRef>
          </c:val>
        </c:ser>
        <c:ser>
          <c:idx val="4"/>
          <c:order val="4"/>
          <c:tx>
            <c:strRef>
              <c:f>'Satisfaction between Age Groups'!$A$42</c:f>
              <c:strCache>
                <c:ptCount val="1"/>
                <c:pt idx="0">
                  <c:v>Max</c:v>
                </c:pt>
              </c:strCache>
            </c:strRef>
          </c:tx>
          <c:spPr>
            <a:noFill/>
            <a:ln w="0">
              <a:noFill/>
            </a:ln>
          </c:spPr>
          <c:invertIfNegative val="0"/>
          <c:dLbls>
            <c:txPr>
              <a:bodyPr wrap="none"/>
              <a:lstStyle/>
              <a:p>
                <a:pPr>
                  <a:defRPr b="0" sz="1000" spc="-1" strike="noStrike">
                    <a:latin typeface="Arial"/>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'Satisfaction between Age Groups'!$B$37:$F$37</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Groups'!$B$42:$F$42</c:f>
              <c:numCache>
                <c:formatCode>General</c:formatCode>
                <c:ptCount val="5"/>
                <c:pt idx="0">
                  <c:v>10</c:v>
                </c:pt>
                <c:pt idx="1">
                  <c:v>8</c:v>
                </c:pt>
                <c:pt idx="2">
                  <c:v>8</c:v>
                </c:pt>
                <c:pt idx="3">
                  <c:v>10</c:v>
                </c:pt>
                <c:pt idx="4">
                  <c:v>10</c:v>
                </c:pt>
              </c:numCache>
            </c:numRef>
          </c:val>
        </c:ser>
        <c:gapWidth val="150"/>
        <c:overlap val="100"/>
        <c:axId val="64815428"/>
        <c:axId val="65542664"/>
      </c:barChart>
      <c:catAx>
        <c:axId val="64815428"/>
        <c:scaling>
          <c:orientation val="minMax"/>
        </c:scaling>
        <c:delete val="0"/>
        <c:axPos val="b"/>
        <c:title>
          <c:tx>
            <c:rich>
              <a:bodyPr rot="0"/>
              <a:lstStyle/>
              <a:p>
                <a:pPr>
                  <a:defRPr b="1" lang="en-GB" sz="1000" spc="-1" strike="noStrike">
                    <a:solidFill>
                      <a:srgbClr val="000000"/>
                    </a:solidFill>
                    <a:latin typeface="Arial"/>
                  </a:defRPr>
                </a:pPr>
                <a:r>
                  <a:rPr b="1" lang="en-GB" sz="1000" spc="-1" strike="noStrike">
                    <a:solidFill>
                      <a:srgbClr val="000000"/>
                    </a:solidFill>
                    <a:latin typeface="Arial"/>
                  </a:rPr>
                  <a:t>Test Type</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Arial"/>
              </a:defRPr>
            </a:pPr>
          </a:p>
        </c:txPr>
        <c:crossAx val="65542664"/>
        <c:crosses val="autoZero"/>
        <c:auto val="1"/>
        <c:lblAlgn val="ctr"/>
        <c:lblOffset val="100"/>
        <c:noMultiLvlLbl val="0"/>
      </c:catAx>
      <c:valAx>
        <c:axId val="65542664"/>
        <c:scaling>
          <c:orientation val="minMax"/>
        </c:scaling>
        <c:delete val="0"/>
        <c:axPos val="l"/>
        <c:majorGridlines>
          <c:spPr>
            <a:ln w="9360">
              <a:solidFill>
                <a:srgbClr val="878787"/>
              </a:solidFill>
              <a:round/>
            </a:ln>
          </c:spPr>
        </c:majorGridlines>
        <c:title>
          <c:tx>
            <c:rich>
              <a:bodyPr rot="-5400000"/>
              <a:lstStyle/>
              <a:p>
                <a:pPr>
                  <a:defRPr b="1" lang="en-GB" sz="1000" spc="-1" strike="noStrike">
                    <a:solidFill>
                      <a:srgbClr val="000000"/>
                    </a:solidFill>
                    <a:latin typeface="Arial"/>
                  </a:defRPr>
                </a:pPr>
                <a:r>
                  <a:rPr b="1" lang="en-GB" sz="1000" spc="-1" strike="noStrike">
                    <a:solidFill>
                      <a:srgbClr val="000000"/>
                    </a:solidFill>
                    <a:latin typeface="Arial"/>
                  </a:rPr>
                  <a:t>Number of Successfully passed candodates per test</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Arial"/>
              </a:defRPr>
            </a:pPr>
          </a:p>
        </c:txPr>
        <c:crossAx val="64815428"/>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GB" sz="1800" spc="-1" strike="noStrike">
                <a:solidFill>
                  <a:srgbClr val="000000"/>
                </a:solidFill>
                <a:latin typeface="Arial"/>
              </a:defRPr>
            </a:pPr>
            <a:r>
              <a:rPr b="1" lang="en-GB" sz="1800" spc="-1" strike="noStrike">
                <a:solidFill>
                  <a:srgbClr val="000000"/>
                </a:solidFill>
                <a:latin typeface="Arial"/>
              </a:rPr>
              <a:t>User Performance - Age 50+</a:t>
            </a:r>
          </a:p>
        </c:rich>
      </c:tx>
      <c:overlay val="0"/>
      <c:spPr>
        <a:noFill/>
        <a:ln w="0">
          <a:noFill/>
        </a:ln>
      </c:spPr>
    </c:title>
    <c:autoTitleDeleted val="0"/>
    <c:plotArea>
      <c:barChart>
        <c:barDir val="col"/>
        <c:grouping val="stacked"/>
        <c:varyColors val="0"/>
        <c:ser>
          <c:idx val="0"/>
          <c:order val="0"/>
          <c:tx>
            <c:strRef>
              <c:f>'Satisfaction between Age Groups'!$A$31</c:f>
              <c:strCache>
                <c:ptCount val="1"/>
                <c:pt idx="0">
                  <c:v>Min</c:v>
                </c:pt>
              </c:strCache>
            </c:strRef>
          </c:tx>
          <c:spPr>
            <a:noFill/>
            <a:ln w="0">
              <a:noFill/>
            </a:ln>
          </c:spPr>
          <c:invertIfNegative val="0"/>
          <c:dLbls>
            <c:txPr>
              <a:bodyPr wrap="none"/>
              <a:lstStyle/>
              <a:p>
                <a:pPr>
                  <a:defRPr b="0" sz="1000" spc="-1" strike="noStrike">
                    <a:latin typeface="Arial"/>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errBars>
            <c:errDir val="y"/>
            <c:errBarType val="minus"/>
            <c:errValType val="percentage"/>
            <c:noEndCap val="0"/>
            <c:val val="50"/>
            <c:spPr>
              <a:ln w="9360">
                <a:solidFill>
                  <a:srgbClr val="000000"/>
                </a:solidFill>
                <a:round/>
              </a:ln>
            </c:spPr>
          </c:errBars>
          <c:cat>
            <c:strRef>
              <c:f>'Satisfaction between Age Groups'!$B$30:$F$30</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Groups'!$B$31:$F$31</c:f>
              <c:numCache>
                <c:formatCode>General</c:formatCode>
                <c:ptCount val="5"/>
                <c:pt idx="0">
                  <c:v>2</c:v>
                </c:pt>
                <c:pt idx="1">
                  <c:v>3</c:v>
                </c:pt>
                <c:pt idx="2">
                  <c:v>3</c:v>
                </c:pt>
                <c:pt idx="3">
                  <c:v>0</c:v>
                </c:pt>
                <c:pt idx="4">
                  <c:v>3</c:v>
                </c:pt>
              </c:numCache>
            </c:numRef>
          </c:val>
        </c:ser>
        <c:ser>
          <c:idx val="1"/>
          <c:order val="1"/>
          <c:tx>
            <c:strRef>
              <c:f>'Satisfaction between Age Groups'!$A$32</c:f>
              <c:strCache>
                <c:ptCount val="1"/>
                <c:pt idx="0">
                  <c:v>Q1</c:v>
                </c:pt>
              </c:strCache>
            </c:strRef>
          </c:tx>
          <c:spPr>
            <a:solidFill>
              <a:srgbClr val="c0504d"/>
            </a:solidFill>
            <a:ln w="0">
              <a:noFill/>
            </a:ln>
          </c:spPr>
          <c:invertIfNegative val="0"/>
          <c:dLbls>
            <c:txPr>
              <a:bodyPr wrap="none"/>
              <a:lstStyle/>
              <a:p>
                <a:pPr>
                  <a:defRPr b="0" sz="1000" spc="-1" strike="noStrike">
                    <a:latin typeface="Arial"/>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'Satisfaction between Age Groups'!$B$30:$F$30</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Groups'!$B$32:$F$32</c:f>
              <c:numCache>
                <c:formatCode>General</c:formatCode>
                <c:ptCount val="5"/>
                <c:pt idx="0">
                  <c:v>2.5</c:v>
                </c:pt>
                <c:pt idx="1">
                  <c:v>3</c:v>
                </c:pt>
                <c:pt idx="2">
                  <c:v>3.5</c:v>
                </c:pt>
                <c:pt idx="3">
                  <c:v>1</c:v>
                </c:pt>
                <c:pt idx="4">
                  <c:v>3.25</c:v>
                </c:pt>
              </c:numCache>
            </c:numRef>
          </c:val>
        </c:ser>
        <c:ser>
          <c:idx val="2"/>
          <c:order val="2"/>
          <c:tx>
            <c:strRef>
              <c:f>'Satisfaction between Age Groups'!$A$33</c:f>
              <c:strCache>
                <c:ptCount val="1"/>
                <c:pt idx="0">
                  <c:v>Median</c:v>
                </c:pt>
              </c:strCache>
            </c:strRef>
          </c:tx>
          <c:spPr>
            <a:solidFill>
              <a:srgbClr val="9bbb59"/>
            </a:solidFill>
            <a:ln w="0">
              <a:noFill/>
            </a:ln>
          </c:spPr>
          <c:invertIfNegative val="0"/>
          <c:dLbls>
            <c:txPr>
              <a:bodyPr wrap="none"/>
              <a:lstStyle/>
              <a:p>
                <a:pPr>
                  <a:defRPr b="0" sz="1000" spc="-1" strike="noStrike">
                    <a:latin typeface="Arial"/>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'Satisfaction between Age Groups'!$B$30:$F$30</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Groups'!$B$33:$F$33</c:f>
              <c:numCache>
                <c:formatCode>General</c:formatCode>
                <c:ptCount val="5"/>
                <c:pt idx="0">
                  <c:v>3</c:v>
                </c:pt>
                <c:pt idx="1">
                  <c:v>3</c:v>
                </c:pt>
                <c:pt idx="2">
                  <c:v>4</c:v>
                </c:pt>
                <c:pt idx="3">
                  <c:v>2</c:v>
                </c:pt>
                <c:pt idx="4">
                  <c:v>3.5</c:v>
                </c:pt>
              </c:numCache>
            </c:numRef>
          </c:val>
        </c:ser>
        <c:ser>
          <c:idx val="3"/>
          <c:order val="3"/>
          <c:tx>
            <c:strRef>
              <c:f>'Satisfaction between Age Groups'!$A$34</c:f>
              <c:strCache>
                <c:ptCount val="1"/>
                <c:pt idx="0">
                  <c:v>Q3</c:v>
                </c:pt>
              </c:strCache>
            </c:strRef>
          </c:tx>
          <c:spPr>
            <a:solidFill>
              <a:srgbClr val="8064a2"/>
            </a:solidFill>
            <a:ln w="0">
              <a:noFill/>
            </a:ln>
          </c:spPr>
          <c:invertIfNegative val="0"/>
          <c:dLbls>
            <c:txPr>
              <a:bodyPr wrap="none"/>
              <a:lstStyle/>
              <a:p>
                <a:pPr>
                  <a:defRPr b="0" sz="1000" spc="-1" strike="noStrike">
                    <a:latin typeface="Arial"/>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errBars>
            <c:errDir val="y"/>
            <c:errBarType val="plus"/>
            <c:errValType val="percentage"/>
            <c:noEndCap val="0"/>
            <c:val val="50"/>
            <c:spPr>
              <a:ln w="0">
                <a:solidFill>
                  <a:srgbClr val="000000"/>
                </a:solidFill>
              </a:ln>
            </c:spPr>
          </c:errBars>
          <c:cat>
            <c:strRef>
              <c:f>'Satisfaction between Age Groups'!$B$30:$F$30</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Groups'!$B$34:$F$34</c:f>
              <c:numCache>
                <c:formatCode>General</c:formatCode>
                <c:ptCount val="5"/>
                <c:pt idx="0">
                  <c:v>3.25</c:v>
                </c:pt>
                <c:pt idx="1">
                  <c:v>4</c:v>
                </c:pt>
                <c:pt idx="2">
                  <c:v>4</c:v>
                </c:pt>
                <c:pt idx="3">
                  <c:v>2</c:v>
                </c:pt>
                <c:pt idx="4">
                  <c:v>6.75</c:v>
                </c:pt>
              </c:numCache>
            </c:numRef>
          </c:val>
        </c:ser>
        <c:ser>
          <c:idx val="4"/>
          <c:order val="4"/>
          <c:tx>
            <c:strRef>
              <c:f>'Satisfaction between Age Groups'!$A$35</c:f>
              <c:strCache>
                <c:ptCount val="1"/>
                <c:pt idx="0">
                  <c:v>Max</c:v>
                </c:pt>
              </c:strCache>
            </c:strRef>
          </c:tx>
          <c:spPr>
            <a:noFill/>
            <a:ln w="0">
              <a:noFill/>
            </a:ln>
          </c:spPr>
          <c:invertIfNegative val="0"/>
          <c:dPt>
            <c:idx val="2"/>
            <c:invertIfNegative val="0"/>
            <c:spPr>
              <a:noFill/>
              <a:ln w="0">
                <a:noFill/>
              </a:ln>
            </c:spPr>
          </c:dPt>
          <c:dPt>
            <c:idx val="4"/>
            <c:invertIfNegative val="0"/>
            <c:spPr>
              <a:noFill/>
              <a:ln w="0">
                <a:noFill/>
              </a:ln>
            </c:spPr>
          </c:dPt>
          <c:dLbls>
            <c:dLbl>
              <c:idx val="2"/>
              <c:txPr>
                <a:bodyPr wrap="none"/>
                <a:lstStyle/>
                <a:p>
                  <a:pPr>
                    <a:defRPr b="0" sz="1000" spc="-1" strike="noStrike">
                      <a:latin typeface="Arial"/>
                    </a:defRPr>
                  </a:pPr>
                </a:p>
              </c:txPr>
              <c:dLblPos val="ctr"/>
              <c:showLegendKey val="0"/>
              <c:showVal val="0"/>
              <c:showCatName val="0"/>
              <c:showSerName val="0"/>
              <c:showPercent val="0"/>
              <c:separator> </c:separator>
            </c:dLbl>
            <c:dLbl>
              <c:idx val="4"/>
              <c:txPr>
                <a:bodyPr wrap="none"/>
                <a:lstStyle/>
                <a:p>
                  <a:pPr>
                    <a:defRPr b="0" sz="1000" spc="-1" strike="noStrike">
                      <a:latin typeface="Arial"/>
                    </a:defRPr>
                  </a:pPr>
                </a:p>
              </c:txPr>
              <c:dLblPos val="ctr"/>
              <c:showLegendKey val="0"/>
              <c:showVal val="0"/>
              <c:showCatName val="0"/>
              <c:showSerName val="0"/>
              <c:showPercent val="0"/>
              <c:separator> </c:separator>
            </c:dLbl>
            <c:txPr>
              <a:bodyPr wrap="none"/>
              <a:lstStyle/>
              <a:p>
                <a:pPr>
                  <a:defRPr b="0" sz="1000" spc="-1" strike="noStrike">
                    <a:latin typeface="Arial"/>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'Satisfaction between Age Groups'!$B$30:$F$30</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Groups'!$B$35:$F$35</c:f>
              <c:numCache>
                <c:formatCode>General</c:formatCode>
                <c:ptCount val="5"/>
                <c:pt idx="0">
                  <c:v>3.5</c:v>
                </c:pt>
                <c:pt idx="1">
                  <c:v>5</c:v>
                </c:pt>
                <c:pt idx="2">
                  <c:v>4</c:v>
                </c:pt>
                <c:pt idx="3">
                  <c:v>2</c:v>
                </c:pt>
                <c:pt idx="4">
                  <c:v>10</c:v>
                </c:pt>
              </c:numCache>
            </c:numRef>
          </c:val>
        </c:ser>
        <c:gapWidth val="150"/>
        <c:overlap val="100"/>
        <c:axId val="18281818"/>
        <c:axId val="78518055"/>
      </c:barChart>
      <c:catAx>
        <c:axId val="18281818"/>
        <c:scaling>
          <c:orientation val="minMax"/>
        </c:scaling>
        <c:delete val="0"/>
        <c:axPos val="b"/>
        <c:title>
          <c:tx>
            <c:rich>
              <a:bodyPr rot="0"/>
              <a:lstStyle/>
              <a:p>
                <a:pPr>
                  <a:defRPr b="1" lang="en-GB" sz="1000" spc="-1" strike="noStrike">
                    <a:solidFill>
                      <a:srgbClr val="000000"/>
                    </a:solidFill>
                    <a:latin typeface="Arial"/>
                  </a:defRPr>
                </a:pPr>
                <a:r>
                  <a:rPr b="1" lang="en-GB" sz="1000" spc="-1" strike="noStrike">
                    <a:solidFill>
                      <a:srgbClr val="000000"/>
                    </a:solidFill>
                    <a:latin typeface="Arial"/>
                  </a:rPr>
                  <a:t>Test Type</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Arial"/>
              </a:defRPr>
            </a:pPr>
          </a:p>
        </c:txPr>
        <c:crossAx val="78518055"/>
        <c:crosses val="autoZero"/>
        <c:auto val="1"/>
        <c:lblAlgn val="ctr"/>
        <c:lblOffset val="100"/>
        <c:noMultiLvlLbl val="0"/>
      </c:catAx>
      <c:valAx>
        <c:axId val="78518055"/>
        <c:scaling>
          <c:orientation val="minMax"/>
        </c:scaling>
        <c:delete val="0"/>
        <c:axPos val="l"/>
        <c:majorGridlines>
          <c:spPr>
            <a:ln w="9360">
              <a:solidFill>
                <a:srgbClr val="878787"/>
              </a:solidFill>
              <a:round/>
            </a:ln>
          </c:spPr>
        </c:majorGridlines>
        <c:title>
          <c:tx>
            <c:rich>
              <a:bodyPr rot="-5400000"/>
              <a:lstStyle/>
              <a:p>
                <a:pPr>
                  <a:defRPr b="1" lang="en-GB" sz="1000" spc="-1" strike="noStrike">
                    <a:solidFill>
                      <a:srgbClr val="000000"/>
                    </a:solidFill>
                    <a:latin typeface="Arial"/>
                  </a:defRPr>
                </a:pPr>
                <a:r>
                  <a:rPr b="1" lang="en-GB" sz="1000" spc="-1" strike="noStrike">
                    <a:solidFill>
                      <a:srgbClr val="000000"/>
                    </a:solidFill>
                    <a:latin typeface="Arial"/>
                  </a:rPr>
                  <a:t>Number of Successfully passed candodates per test</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Arial"/>
              </a:defRPr>
            </a:pPr>
          </a:p>
        </c:txPr>
        <c:crossAx val="18281818"/>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142920</xdr:colOff>
      <xdr:row>30</xdr:row>
      <xdr:rowOff>76320</xdr:rowOff>
    </xdr:from>
    <xdr:to>
      <xdr:col>17</xdr:col>
      <xdr:colOff>56520</xdr:colOff>
      <xdr:row>45</xdr:row>
      <xdr:rowOff>66240</xdr:rowOff>
    </xdr:to>
    <xdr:graphicFrame>
      <xdr:nvGraphicFramePr>
        <xdr:cNvPr id="0" name="Chart 9"/>
        <xdr:cNvGraphicFramePr/>
      </xdr:nvGraphicFramePr>
      <xdr:xfrm>
        <a:off x="13163760" y="6410520"/>
        <a:ext cx="8041320" cy="3428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76320</xdr:colOff>
      <xdr:row>13</xdr:row>
      <xdr:rowOff>123840</xdr:rowOff>
    </xdr:from>
    <xdr:to>
      <xdr:col>17</xdr:col>
      <xdr:colOff>18360</xdr:colOff>
      <xdr:row>29</xdr:row>
      <xdr:rowOff>637560</xdr:rowOff>
    </xdr:to>
    <xdr:graphicFrame>
      <xdr:nvGraphicFramePr>
        <xdr:cNvPr id="1" name="Chart 10"/>
        <xdr:cNvGraphicFramePr/>
      </xdr:nvGraphicFramePr>
      <xdr:xfrm>
        <a:off x="13097160" y="2657520"/>
        <a:ext cx="8069760" cy="3409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7:F10" headerRowCount="1" totalsRowCount="0" totalsRowShown="0">
  <autoFilter ref="A7:F10"/>
  <tableColumns count="6">
    <tableColumn id="1" name="Stat"/>
    <tableColumn id="2" name="Test1"/>
    <tableColumn id="3" name="Test2"/>
    <tableColumn id="4" name="Test3"/>
    <tableColumn id="5" name="Test4"/>
    <tableColumn id="6" name="Test5"/>
  </tableColumns>
</table>
</file>

<file path=xl/tables/table2.xml><?xml version="1.0" encoding="utf-8"?>
<table xmlns="http://schemas.openxmlformats.org/spreadsheetml/2006/main" id="2" name="Table2" displayName="Table2" ref="A3:F5" headerRowCount="1" totalsRowCount="0" totalsRowShown="0">
  <autoFilter ref="A3:F5"/>
  <tableColumns count="6">
    <tableColumn id="1" name="Users"/>
    <tableColumn id="2" name="Test1"/>
    <tableColumn id="3" name="Test2"/>
    <tableColumn id="4" name="Test3"/>
    <tableColumn id="5" name="Test4"/>
    <tableColumn id="6" name="Test5"/>
  </tableColumns>
</table>
</file>

<file path=xl/tables/table3.xml><?xml version="1.0" encoding="utf-8"?>
<table xmlns="http://schemas.openxmlformats.org/spreadsheetml/2006/main" id="3" name="Table3" displayName="Table3" ref="A18:F21" headerRowCount="1" totalsRowCount="0" totalsRowShown="0">
  <autoFilter ref="A18:F21"/>
  <tableColumns count="6">
    <tableColumn id="1" name="Stat"/>
    <tableColumn id="2" name="Test1"/>
    <tableColumn id="3" name="Test2"/>
    <tableColumn id="4" name="Test3"/>
    <tableColumn id="5" name="Test4"/>
    <tableColumn id="6" name="Test5"/>
  </tableColumns>
</table>
</file>

<file path=xl/tables/table4.xml><?xml version="1.0" encoding="utf-8"?>
<table xmlns="http://schemas.openxmlformats.org/spreadsheetml/2006/main" id="4" name="Table4" displayName="Table4" ref="A13:F16" headerRowCount="1" totalsRowCount="0" totalsRowShown="0">
  <autoFilter ref="A13:F16"/>
  <tableColumns count="6">
    <tableColumn id="1" name="Users"/>
    <tableColumn id="2" name="Test1"/>
    <tableColumn id="3" name="Test2"/>
    <tableColumn id="4" name="Test3"/>
    <tableColumn id="5" name="Test4"/>
    <tableColumn id="6" name="Test5"/>
  </tableColumns>
</table>
</file>

<file path=xl/tables/table5.xml><?xml version="1.0" encoding="utf-8"?>
<table xmlns="http://schemas.openxmlformats.org/spreadsheetml/2006/main" id="5" name="Table5" displayName="Table5" ref="A30:F35" headerRowCount="1" totalsRowCount="0" totalsRowShown="0">
  <autoFilter ref="A30:F35"/>
  <tableColumns count="6">
    <tableColumn id="1" name="Stat"/>
    <tableColumn id="2" name="Browse Products"/>
    <tableColumn id="3" name="Add Item to Basket"/>
    <tableColumn id="4" name="View Recommended Products"/>
    <tableColumn id="5" name="Visit Dietary Features"/>
    <tableColumn id="6" name="Set Preferences from Settings"/>
  </tableColumns>
</table>
</file>

<file path=xl/tables/table6.xml><?xml version="1.0" encoding="utf-8"?>
<table xmlns="http://schemas.openxmlformats.org/spreadsheetml/2006/main" id="6" name="Table6" displayName="Table6" ref="A23:C28" headerRowCount="1" totalsRowCount="0" totalsRowShown="0">
  <autoFilter ref="A23:C28"/>
  <tableColumns count="3">
    <tableColumn id="1" name="Test"/>
    <tableColumn id="2" name="Average 18-30"/>
    <tableColumn id="3" name="Average 50+"/>
  </tableColumns>
</table>
</file>

<file path=xl/tables/table7.xml><?xml version="1.0" encoding="utf-8"?>
<table xmlns="http://schemas.openxmlformats.org/spreadsheetml/2006/main" id="7" name="Table7" displayName="Table7" ref="A37:F42" headerRowCount="1" totalsRowCount="0" totalsRowShown="0">
  <autoFilter ref="A37:F42"/>
  <tableColumns count="6">
    <tableColumn id="1" name="Stat"/>
    <tableColumn id="2" name="Browse Products"/>
    <tableColumn id="3" name="Add Item to Basket"/>
    <tableColumn id="4" name="View Recommended Products"/>
    <tableColumn id="5" name="Visit Dietary Features"/>
    <tableColumn id="6" name="Set Preferences from Settings"/>
  </tableColumns>
</tabl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 Id="rId3" Type="http://schemas.openxmlformats.org/officeDocument/2006/relationships/table" Target="../tables/table2.xml"/><Relationship Id="rId4" Type="http://schemas.openxmlformats.org/officeDocument/2006/relationships/table" Target="../tables/table3.xml"/><Relationship Id="rId5" Type="http://schemas.openxmlformats.org/officeDocument/2006/relationships/table" Target="../tables/table4.xml"/><Relationship Id="rId6" Type="http://schemas.openxmlformats.org/officeDocument/2006/relationships/table" Target="../tables/table5.xml"/><Relationship Id="rId7" Type="http://schemas.openxmlformats.org/officeDocument/2006/relationships/table" Target="../tables/table6.xml"/><Relationship Id="rId8" Type="http://schemas.openxmlformats.org/officeDocument/2006/relationships/table" Target="../tables/table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O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7" activeCellId="0" sqref="N17"/>
    </sheetView>
  </sheetViews>
  <sheetFormatPr defaultColWidth="8.54296875" defaultRowHeight="15" zeroHeight="false" outlineLevelRow="0" outlineLevelCol="0"/>
  <cols>
    <col collapsed="false" customWidth="true" hidden="false" outlineLevel="0" max="1" min="1" style="0" width="4.7"/>
    <col collapsed="false" customWidth="true" hidden="false" outlineLevel="0" max="6" min="6" style="0" width="9.14"/>
    <col collapsed="false" customWidth="true" hidden="false" outlineLevel="0" max="9" min="9" style="0" width="21"/>
    <col collapsed="false" customWidth="true" hidden="false" outlineLevel="0" max="12" min="12" style="0" width="18.43"/>
  </cols>
  <sheetData>
    <row r="1" customFormat="false" ht="15" hidden="false" customHeight="false" outlineLevel="0" collapsed="false">
      <c r="C1" s="1" t="s">
        <v>0</v>
      </c>
      <c r="D1" s="1"/>
      <c r="E1" s="1"/>
      <c r="F1" s="1"/>
      <c r="G1" s="1"/>
      <c r="H1" s="1"/>
      <c r="I1" s="1"/>
      <c r="J1" s="1"/>
      <c r="K1" s="1"/>
      <c r="L1" s="1"/>
      <c r="M1" s="1"/>
    </row>
    <row r="2" customFormat="false" ht="15" hidden="false" customHeight="false" outlineLevel="0" collapsed="false">
      <c r="C2" s="1"/>
      <c r="D2" s="1"/>
      <c r="E2" s="1"/>
      <c r="F2" s="1"/>
      <c r="G2" s="1"/>
      <c r="H2" s="1"/>
      <c r="I2" s="1"/>
      <c r="J2" s="1"/>
      <c r="K2" s="1"/>
      <c r="L2" s="1"/>
      <c r="M2" s="1"/>
    </row>
    <row r="3" customFormat="false" ht="15" hidden="false" customHeight="true" outlineLevel="0" collapsed="false">
      <c r="B3" s="2" t="s">
        <v>1</v>
      </c>
      <c r="C3" s="2"/>
      <c r="E3" s="2" t="s">
        <v>2</v>
      </c>
      <c r="F3" s="2"/>
      <c r="H3" s="3" t="s">
        <v>3</v>
      </c>
      <c r="I3" s="3"/>
      <c r="K3" s="3" t="s">
        <v>4</v>
      </c>
      <c r="L3" s="3"/>
      <c r="N3" s="3" t="s">
        <v>5</v>
      </c>
      <c r="O3" s="3"/>
    </row>
    <row r="4" customFormat="false" ht="15" hidden="false" customHeight="false" outlineLevel="0" collapsed="false">
      <c r="B4" s="4" t="s">
        <v>6</v>
      </c>
      <c r="C4" s="4"/>
      <c r="E4" s="4" t="s">
        <v>6</v>
      </c>
      <c r="F4" s="4"/>
      <c r="H4" s="5" t="s">
        <v>6</v>
      </c>
      <c r="I4" s="5"/>
      <c r="K4" s="5" t="s">
        <v>6</v>
      </c>
      <c r="L4" s="5"/>
      <c r="N4" s="5" t="s">
        <v>6</v>
      </c>
      <c r="O4" s="5"/>
    </row>
    <row r="5" customFormat="false" ht="15" hidden="false" customHeight="false" outlineLevel="0" collapsed="false">
      <c r="B5" s="6" t="n">
        <v>4</v>
      </c>
      <c r="C5" s="6"/>
      <c r="E5" s="6" t="n">
        <v>2</v>
      </c>
      <c r="F5" s="6"/>
      <c r="H5" s="6" t="n">
        <v>4</v>
      </c>
      <c r="I5" s="6"/>
      <c r="K5" s="6" t="n">
        <v>6</v>
      </c>
      <c r="L5" s="6"/>
      <c r="N5" s="6" t="n">
        <v>0</v>
      </c>
      <c r="O5" s="6"/>
    </row>
    <row r="6" customFormat="false" ht="15" hidden="false" customHeight="false" outlineLevel="0" collapsed="false">
      <c r="B6" s="6" t="n">
        <v>2</v>
      </c>
      <c r="C6" s="6"/>
      <c r="E6" s="6" t="n">
        <v>0</v>
      </c>
      <c r="F6" s="6"/>
      <c r="H6" s="6" t="n">
        <v>6</v>
      </c>
      <c r="I6" s="6"/>
      <c r="K6" s="6" t="n">
        <v>10</v>
      </c>
      <c r="L6" s="6"/>
      <c r="N6" s="6" t="n">
        <v>3</v>
      </c>
      <c r="O6" s="6"/>
    </row>
    <row r="7" customFormat="false" ht="15" hidden="false" customHeight="false" outlineLevel="0" collapsed="false">
      <c r="B7" s="6" t="n">
        <v>2</v>
      </c>
      <c r="C7" s="6"/>
      <c r="E7" s="6" t="n">
        <v>2</v>
      </c>
      <c r="F7" s="6"/>
      <c r="H7" s="6" t="n">
        <v>8</v>
      </c>
      <c r="I7" s="6"/>
      <c r="K7" s="6" t="n">
        <v>8</v>
      </c>
      <c r="L7" s="6"/>
      <c r="N7" s="6" t="n">
        <v>0</v>
      </c>
      <c r="O7" s="6"/>
    </row>
    <row r="8" customFormat="false" ht="15" hidden="false" customHeight="false" outlineLevel="0" collapsed="false">
      <c r="B8" s="7" t="s">
        <v>7</v>
      </c>
      <c r="C8" s="8" t="n">
        <f aca="false">COUNT(B5:B7)</f>
        <v>3</v>
      </c>
      <c r="E8" s="7" t="s">
        <v>7</v>
      </c>
      <c r="F8" s="8" t="n">
        <f aca="false">COUNT(E5:E7)</f>
        <v>3</v>
      </c>
      <c r="H8" s="7" t="s">
        <v>7</v>
      </c>
      <c r="I8" s="8" t="n">
        <f aca="false">COUNT(H5:H7)</f>
        <v>3</v>
      </c>
      <c r="K8" s="7" t="s">
        <v>7</v>
      </c>
      <c r="L8" s="8" t="n">
        <f aca="false">COUNT(K5:K7)</f>
        <v>3</v>
      </c>
      <c r="N8" s="7" t="s">
        <v>7</v>
      </c>
      <c r="O8" s="8" t="n">
        <f aca="false">COUNT(N5:N7)</f>
        <v>3</v>
      </c>
    </row>
    <row r="9" customFormat="false" ht="15" hidden="false" customHeight="false" outlineLevel="0" collapsed="false">
      <c r="B9" s="7" t="s">
        <v>8</v>
      </c>
      <c r="C9" s="8" t="n">
        <f aca="false">SUM(B5:B7)</f>
        <v>8</v>
      </c>
      <c r="E9" s="7" t="s">
        <v>8</v>
      </c>
      <c r="F9" s="8" t="n">
        <f aca="false">SUM(E5:E7)</f>
        <v>4</v>
      </c>
      <c r="H9" s="7" t="s">
        <v>8</v>
      </c>
      <c r="I9" s="8" t="n">
        <f aca="false">SUM(H5:H7)</f>
        <v>18</v>
      </c>
      <c r="K9" s="7" t="s">
        <v>8</v>
      </c>
      <c r="L9" s="8" t="n">
        <f aca="false">SUM(K5:K7)</f>
        <v>24</v>
      </c>
      <c r="N9" s="7" t="s">
        <v>8</v>
      </c>
      <c r="O9" s="8" t="n">
        <f aca="false">SUM(N5:N7)</f>
        <v>3</v>
      </c>
    </row>
    <row r="10" customFormat="false" ht="15" hidden="false" customHeight="false" outlineLevel="0" collapsed="false">
      <c r="B10" s="7" t="s">
        <v>9</v>
      </c>
      <c r="C10" s="8" t="n">
        <f aca="false">C9/C8</f>
        <v>2.66666666666667</v>
      </c>
      <c r="E10" s="7" t="s">
        <v>9</v>
      </c>
      <c r="F10" s="8" t="n">
        <f aca="false">F9/F8</f>
        <v>1.33333333333333</v>
      </c>
      <c r="H10" s="7" t="s">
        <v>9</v>
      </c>
      <c r="I10" s="8" t="n">
        <f aca="false">I9/I8</f>
        <v>6</v>
      </c>
      <c r="K10" s="7" t="s">
        <v>9</v>
      </c>
      <c r="L10" s="8" t="n">
        <f aca="false">L9/L8</f>
        <v>8</v>
      </c>
      <c r="N10" s="7" t="s">
        <v>9</v>
      </c>
      <c r="O10" s="8" t="n">
        <f aca="false">O9/O8</f>
        <v>1</v>
      </c>
    </row>
    <row r="11" customFormat="false" ht="15" hidden="false" customHeight="false" outlineLevel="0" collapsed="false">
      <c r="B11" s="7" t="s">
        <v>10</v>
      </c>
      <c r="C11" s="9" t="n">
        <f aca="false">ROUND(C10,0)</f>
        <v>3</v>
      </c>
      <c r="E11" s="7" t="s">
        <v>10</v>
      </c>
      <c r="F11" s="9" t="n">
        <f aca="false">ROUND(F10,0)</f>
        <v>1</v>
      </c>
      <c r="H11" s="7" t="s">
        <v>10</v>
      </c>
      <c r="I11" s="9" t="n">
        <f aca="false">ROUND(I10,0)</f>
        <v>6</v>
      </c>
      <c r="K11" s="7" t="s">
        <v>10</v>
      </c>
      <c r="L11" s="9" t="n">
        <f aca="false">ROUND(L10,0)</f>
        <v>8</v>
      </c>
      <c r="N11" s="7" t="s">
        <v>10</v>
      </c>
      <c r="O11" s="9" t="n">
        <f aca="false">ROUND(O10,0)</f>
        <v>1</v>
      </c>
    </row>
    <row r="13" customFormat="false" ht="15" hidden="false" customHeight="false" outlineLevel="0" collapsed="false">
      <c r="B13" s="10" t="s">
        <v>11</v>
      </c>
      <c r="C13" s="10"/>
      <c r="E13" s="10" t="s">
        <v>11</v>
      </c>
      <c r="F13" s="10"/>
      <c r="H13" s="10" t="s">
        <v>11</v>
      </c>
      <c r="I13" s="10"/>
      <c r="K13" s="10" t="s">
        <v>11</v>
      </c>
      <c r="L13" s="10"/>
      <c r="N13" s="10" t="s">
        <v>11</v>
      </c>
      <c r="O13" s="10"/>
    </row>
    <row r="14" customFormat="false" ht="15" hidden="false" customHeight="false" outlineLevel="0" collapsed="false">
      <c r="B14" s="6" t="n">
        <v>6</v>
      </c>
      <c r="C14" s="6"/>
      <c r="E14" s="6" t="n">
        <v>4</v>
      </c>
      <c r="F14" s="6"/>
      <c r="H14" s="6" t="n">
        <v>6</v>
      </c>
      <c r="I14" s="6"/>
      <c r="K14" s="6" t="n">
        <v>10</v>
      </c>
      <c r="L14" s="6"/>
      <c r="N14" s="6" t="n">
        <v>0</v>
      </c>
      <c r="O14" s="6"/>
    </row>
    <row r="15" customFormat="false" ht="15" hidden="false" customHeight="false" outlineLevel="0" collapsed="false">
      <c r="B15" s="6" t="n">
        <v>0</v>
      </c>
      <c r="C15" s="6"/>
      <c r="E15" s="6" t="n">
        <v>6</v>
      </c>
      <c r="F15" s="6"/>
      <c r="H15" s="6" t="n">
        <v>5</v>
      </c>
      <c r="I15" s="6"/>
      <c r="K15" s="6" t="n">
        <v>8</v>
      </c>
      <c r="L15" s="6"/>
      <c r="N15" s="6" t="n">
        <v>8</v>
      </c>
      <c r="O15" s="6"/>
    </row>
    <row r="16" customFormat="false" ht="15" hidden="false" customHeight="false" outlineLevel="0" collapsed="false">
      <c r="B16" s="6" t="n">
        <v>4</v>
      </c>
      <c r="C16" s="6"/>
      <c r="E16" s="6" t="n">
        <v>5</v>
      </c>
      <c r="F16" s="6"/>
      <c r="H16" s="6" t="n">
        <v>4</v>
      </c>
      <c r="I16" s="6"/>
      <c r="K16" s="6" t="n">
        <v>10</v>
      </c>
      <c r="L16" s="6"/>
      <c r="N16" s="6" t="n">
        <v>7</v>
      </c>
      <c r="O16" s="6"/>
    </row>
    <row r="17" customFormat="false" ht="15" hidden="false" customHeight="false" outlineLevel="0" collapsed="false">
      <c r="B17" s="7" t="s">
        <v>7</v>
      </c>
      <c r="C17" s="8" t="n">
        <f aca="false">COUNT(B14:B16)</f>
        <v>3</v>
      </c>
      <c r="E17" s="7" t="s">
        <v>7</v>
      </c>
      <c r="F17" s="8" t="n">
        <f aca="false">COUNT(E14:E16)</f>
        <v>3</v>
      </c>
      <c r="H17" s="7" t="s">
        <v>7</v>
      </c>
      <c r="I17" s="8" t="n">
        <f aca="false">COUNT(H14:H16)</f>
        <v>3</v>
      </c>
      <c r="K17" s="7" t="s">
        <v>7</v>
      </c>
      <c r="L17" s="8" t="n">
        <f aca="false">COUNT(K14:K16)</f>
        <v>3</v>
      </c>
      <c r="N17" s="7" t="s">
        <v>7</v>
      </c>
      <c r="O17" s="8" t="n">
        <f aca="false">COUNT(N14:N16)</f>
        <v>3</v>
      </c>
    </row>
    <row r="18" customFormat="false" ht="15" hidden="false" customHeight="false" outlineLevel="0" collapsed="false">
      <c r="B18" s="7" t="s">
        <v>8</v>
      </c>
      <c r="C18" s="8" t="n">
        <f aca="false">SUM(B14:B16)</f>
        <v>10</v>
      </c>
      <c r="E18" s="7" t="s">
        <v>8</v>
      </c>
      <c r="F18" s="8" t="n">
        <f aca="false">SUM(E14:E16)</f>
        <v>15</v>
      </c>
      <c r="H18" s="7" t="s">
        <v>8</v>
      </c>
      <c r="I18" s="8" t="n">
        <f aca="false">SUM(H14:H16)</f>
        <v>15</v>
      </c>
      <c r="K18" s="7" t="s">
        <v>8</v>
      </c>
      <c r="L18" s="8" t="n">
        <f aca="false">SUM(K14:K16)</f>
        <v>28</v>
      </c>
      <c r="N18" s="7" t="s">
        <v>8</v>
      </c>
      <c r="O18" s="8" t="n">
        <f aca="false">SUM(N14:N16)</f>
        <v>15</v>
      </c>
    </row>
    <row r="19" customFormat="false" ht="15" hidden="false" customHeight="false" outlineLevel="0" collapsed="false">
      <c r="B19" s="7" t="s">
        <v>9</v>
      </c>
      <c r="C19" s="8" t="n">
        <f aca="false">C18/C17</f>
        <v>3.33333333333333</v>
      </c>
      <c r="E19" s="7" t="s">
        <v>9</v>
      </c>
      <c r="F19" s="8" t="n">
        <f aca="false">F18/F17</f>
        <v>5</v>
      </c>
      <c r="H19" s="7" t="s">
        <v>9</v>
      </c>
      <c r="I19" s="8" t="n">
        <f aca="false">I18/I17</f>
        <v>5</v>
      </c>
      <c r="K19" s="7" t="s">
        <v>9</v>
      </c>
      <c r="L19" s="8" t="n">
        <f aca="false">L18/L17</f>
        <v>9.33333333333333</v>
      </c>
      <c r="N19" s="7" t="s">
        <v>9</v>
      </c>
      <c r="O19" s="8" t="n">
        <f aca="false">O18/O17</f>
        <v>5</v>
      </c>
    </row>
    <row r="20" customFormat="false" ht="15" hidden="false" customHeight="false" outlineLevel="0" collapsed="false">
      <c r="B20" s="7" t="s">
        <v>10</v>
      </c>
      <c r="C20" s="9" t="n">
        <f aca="false">ROUND(C19,0)</f>
        <v>3</v>
      </c>
      <c r="E20" s="7" t="s">
        <v>10</v>
      </c>
      <c r="F20" s="9" t="n">
        <f aca="false">ROUND(F19,0)</f>
        <v>5</v>
      </c>
      <c r="H20" s="7" t="s">
        <v>10</v>
      </c>
      <c r="I20" s="9" t="n">
        <f aca="false">ROUND(I19,0)</f>
        <v>5</v>
      </c>
      <c r="K20" s="7" t="s">
        <v>10</v>
      </c>
      <c r="L20" s="9" t="n">
        <f aca="false">ROUND(L19,0)</f>
        <v>9</v>
      </c>
      <c r="N20" s="7" t="s">
        <v>10</v>
      </c>
      <c r="O20" s="9" t="n">
        <f aca="false">ROUND(O19,0)</f>
        <v>5</v>
      </c>
    </row>
    <row r="22" customFormat="false" ht="15" hidden="false" customHeight="false" outlineLevel="0" collapsed="false">
      <c r="B22" s="2" t="s">
        <v>12</v>
      </c>
      <c r="C22" s="2"/>
      <c r="D22" s="2"/>
      <c r="E22" s="2"/>
      <c r="F22" s="2"/>
    </row>
    <row r="23" customFormat="false" ht="270" hidden="false" customHeight="true" outlineLevel="0" collapsed="false">
      <c r="B23" s="11" t="s">
        <v>13</v>
      </c>
      <c r="C23" s="11" t="s">
        <v>14</v>
      </c>
      <c r="D23" s="11" t="s">
        <v>15</v>
      </c>
      <c r="E23" s="11" t="s">
        <v>16</v>
      </c>
      <c r="F23" s="11" t="s">
        <v>17</v>
      </c>
    </row>
    <row r="24" customFormat="false" ht="409.5" hidden="false" customHeight="false" outlineLevel="0" collapsed="false">
      <c r="B24" s="11" t="s">
        <v>18</v>
      </c>
      <c r="C24" s="11" t="s">
        <v>19</v>
      </c>
      <c r="D24" s="11" t="s">
        <v>20</v>
      </c>
      <c r="E24" s="11" t="s">
        <v>21</v>
      </c>
      <c r="F24" s="11" t="s">
        <v>22</v>
      </c>
    </row>
  </sheetData>
  <mergeCells count="47">
    <mergeCell ref="C1:M2"/>
    <mergeCell ref="B3:C3"/>
    <mergeCell ref="E3:F3"/>
    <mergeCell ref="H3:I3"/>
    <mergeCell ref="K3:L3"/>
    <mergeCell ref="N3:O3"/>
    <mergeCell ref="B4:C4"/>
    <mergeCell ref="E4:F4"/>
    <mergeCell ref="H4:I4"/>
    <mergeCell ref="K4:L4"/>
    <mergeCell ref="N4:O4"/>
    <mergeCell ref="B5:C5"/>
    <mergeCell ref="E5:F5"/>
    <mergeCell ref="H5:I5"/>
    <mergeCell ref="K5:L5"/>
    <mergeCell ref="N5:O5"/>
    <mergeCell ref="B6:C6"/>
    <mergeCell ref="E6:F6"/>
    <mergeCell ref="H6:I6"/>
    <mergeCell ref="K6:L6"/>
    <mergeCell ref="N6:O6"/>
    <mergeCell ref="B7:C7"/>
    <mergeCell ref="E7:F7"/>
    <mergeCell ref="H7:I7"/>
    <mergeCell ref="K7:L7"/>
    <mergeCell ref="N7:O7"/>
    <mergeCell ref="B13:C13"/>
    <mergeCell ref="E13:F13"/>
    <mergeCell ref="H13:I13"/>
    <mergeCell ref="K13:L13"/>
    <mergeCell ref="N13:O13"/>
    <mergeCell ref="B14:C14"/>
    <mergeCell ref="E14:F14"/>
    <mergeCell ref="H14:I14"/>
    <mergeCell ref="K14:L14"/>
    <mergeCell ref="N14:O14"/>
    <mergeCell ref="B15:C15"/>
    <mergeCell ref="E15:F15"/>
    <mergeCell ref="H15:I15"/>
    <mergeCell ref="K15:L15"/>
    <mergeCell ref="N15:O15"/>
    <mergeCell ref="B16:C16"/>
    <mergeCell ref="E16:F16"/>
    <mergeCell ref="H16:I16"/>
    <mergeCell ref="K16:L16"/>
    <mergeCell ref="N16:O16"/>
    <mergeCell ref="B22:F2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2"/>
  <sheetViews>
    <sheetView showFormulas="false" showGridLines="true" showRowColHeaders="true" showZeros="true" rightToLeft="false" tabSelected="true" showOutlineSymbols="true" defaultGridColor="true" view="normal" topLeftCell="A3" colorId="64" zoomScale="70" zoomScaleNormal="70" zoomScalePageLayoutView="100" workbookViewId="0">
      <selection pane="topLeft" activeCell="G19" activeCellId="0" sqref="G19"/>
    </sheetView>
  </sheetViews>
  <sheetFormatPr defaultColWidth="9.14453125" defaultRowHeight="14.25" zeroHeight="false" outlineLevelRow="0" outlineLevelCol="0"/>
  <cols>
    <col collapsed="false" customWidth="true" hidden="false" outlineLevel="0" max="1" min="1" style="12" width="11.57"/>
    <col collapsed="false" customWidth="true" hidden="false" outlineLevel="0" max="2" min="2" style="12" width="19.28"/>
    <col collapsed="false" customWidth="true" hidden="false" outlineLevel="0" max="3" min="3" style="12" width="20.57"/>
    <col collapsed="false" customWidth="true" hidden="false" outlineLevel="0" max="4" min="4" style="12" width="31.57"/>
    <col collapsed="false" customWidth="true" hidden="false" outlineLevel="0" max="5" min="5" style="12" width="23"/>
    <col collapsed="false" customWidth="true" hidden="false" outlineLevel="0" max="6" min="6" style="12" width="31.29"/>
    <col collapsed="false" customWidth="false" hidden="false" outlineLevel="0" max="1024" min="7" style="12" width="9.14"/>
  </cols>
  <sheetData>
    <row r="1" customFormat="false" ht="20.25" hidden="false" customHeight="false" outlineLevel="0" collapsed="false">
      <c r="A1" s="13" t="s">
        <v>23</v>
      </c>
      <c r="B1" s="13"/>
      <c r="C1" s="13"/>
      <c r="D1" s="13"/>
      <c r="E1" s="13"/>
      <c r="F1" s="13"/>
    </row>
    <row r="2" customFormat="false" ht="18" hidden="false" customHeight="false" outlineLevel="0" collapsed="false">
      <c r="A2" s="14" t="s">
        <v>24</v>
      </c>
      <c r="B2" s="14"/>
      <c r="C2" s="14"/>
      <c r="D2" s="14"/>
      <c r="E2" s="14"/>
      <c r="F2" s="14"/>
    </row>
    <row r="3" customFormat="false" ht="15" hidden="false" customHeight="false" outlineLevel="0" collapsed="false">
      <c r="A3" s="12" t="s">
        <v>25</v>
      </c>
      <c r="B3" s="12" t="s">
        <v>26</v>
      </c>
      <c r="C3" s="12" t="s">
        <v>27</v>
      </c>
      <c r="D3" s="12" t="s">
        <v>28</v>
      </c>
      <c r="E3" s="12" t="s">
        <v>29</v>
      </c>
      <c r="F3" s="12" t="s">
        <v>30</v>
      </c>
    </row>
    <row r="4" customFormat="false" ht="14.25" hidden="false" customHeight="false" outlineLevel="0" collapsed="false">
      <c r="A4" s="12" t="s">
        <v>31</v>
      </c>
      <c r="B4" s="12" t="n">
        <v>2</v>
      </c>
      <c r="C4" s="12" t="n">
        <v>3</v>
      </c>
      <c r="D4" s="12" t="n">
        <v>3</v>
      </c>
      <c r="E4" s="12" t="n">
        <v>0</v>
      </c>
      <c r="F4" s="12" t="n">
        <v>3</v>
      </c>
    </row>
    <row r="5" customFormat="false" ht="14.25" hidden="false" customHeight="false" outlineLevel="0" collapsed="false">
      <c r="A5" s="12" t="s">
        <v>32</v>
      </c>
      <c r="B5" s="12" t="n">
        <v>3.5</v>
      </c>
      <c r="C5" s="12" t="n">
        <v>3</v>
      </c>
      <c r="D5" s="12" t="n">
        <v>4</v>
      </c>
      <c r="E5" s="12" t="n">
        <v>2</v>
      </c>
      <c r="F5" s="12" t="n">
        <v>3.5</v>
      </c>
    </row>
    <row r="6" customFormat="false" ht="14.25" hidden="false" customHeight="false" outlineLevel="0" collapsed="false">
      <c r="A6" s="12" t="s">
        <v>33</v>
      </c>
      <c r="B6" s="12" t="n">
        <v>3</v>
      </c>
      <c r="C6" s="12" t="n">
        <v>5</v>
      </c>
      <c r="D6" s="12" t="n">
        <v>4</v>
      </c>
      <c r="E6" s="12" t="n">
        <v>2</v>
      </c>
      <c r="F6" s="12" t="n">
        <v>10</v>
      </c>
    </row>
    <row r="7" customFormat="false" ht="14.25" hidden="false" customHeight="false" outlineLevel="0" collapsed="false">
      <c r="A7" s="12" t="s">
        <v>34</v>
      </c>
      <c r="B7" s="12" t="s">
        <v>26</v>
      </c>
      <c r="C7" s="12" t="s">
        <v>27</v>
      </c>
      <c r="D7" s="12" t="s">
        <v>28</v>
      </c>
      <c r="E7" s="12" t="s">
        <v>29</v>
      </c>
      <c r="F7" s="12" t="s">
        <v>30</v>
      </c>
    </row>
    <row r="8" customFormat="false" ht="14.25" hidden="false" customHeight="false" outlineLevel="0" collapsed="false">
      <c r="A8" s="12" t="s">
        <v>35</v>
      </c>
      <c r="B8" s="12" t="n">
        <f aca="false">MIN(B4:B6)</f>
        <v>2</v>
      </c>
      <c r="C8" s="12" t="n">
        <f aca="false">MIN(C4:C6)</f>
        <v>3</v>
      </c>
      <c r="D8" s="12" t="n">
        <f aca="false">MIN(D4:D6)</f>
        <v>3</v>
      </c>
      <c r="E8" s="12" t="n">
        <f aca="false">MIN(E4:E6)</f>
        <v>0</v>
      </c>
      <c r="F8" s="12" t="n">
        <f aca="false">MIN(F4:F6)</f>
        <v>3</v>
      </c>
    </row>
    <row r="9" customFormat="false" ht="14.25" hidden="false" customHeight="false" outlineLevel="0" collapsed="false">
      <c r="A9" s="12" t="s">
        <v>9</v>
      </c>
      <c r="B9" s="12" t="n">
        <f aca="false">AVERAGE(B4:B6)</f>
        <v>2.83333333333333</v>
      </c>
      <c r="C9" s="12" t="n">
        <f aca="false">AVERAGE(C4:C6)</f>
        <v>3.66666666666667</v>
      </c>
      <c r="D9" s="12" t="n">
        <f aca="false">AVERAGE(D4:D6)</f>
        <v>3.66666666666667</v>
      </c>
      <c r="E9" s="12" t="n">
        <f aca="false">AVERAGE(E4:E6)</f>
        <v>1.33333333333333</v>
      </c>
      <c r="F9" s="12" t="n">
        <f aca="false">AVERAGE(F4:F6)</f>
        <v>5.5</v>
      </c>
    </row>
    <row r="10" customFormat="false" ht="14.25" hidden="false" customHeight="false" outlineLevel="0" collapsed="false">
      <c r="A10" s="12" t="s">
        <v>36</v>
      </c>
      <c r="B10" s="12" t="n">
        <f aca="false">MAX(B4:B6)</f>
        <v>3.5</v>
      </c>
      <c r="C10" s="12" t="n">
        <f aca="false">MAX(C4:C6)</f>
        <v>5</v>
      </c>
      <c r="D10" s="12" t="n">
        <f aca="false">MAX(D4:D6)</f>
        <v>4</v>
      </c>
      <c r="E10" s="12" t="n">
        <f aca="false">MAX(E4:E6)</f>
        <v>2</v>
      </c>
      <c r="F10" s="12" t="n">
        <f aca="false">MAX(F4:F6)</f>
        <v>10</v>
      </c>
    </row>
    <row r="12" customFormat="false" ht="17.25" hidden="false" customHeight="false" outlineLevel="0" collapsed="false">
      <c r="A12" s="14" t="s">
        <v>37</v>
      </c>
      <c r="B12" s="14"/>
      <c r="C12" s="14"/>
      <c r="D12" s="14"/>
      <c r="E12" s="14"/>
      <c r="F12" s="14"/>
    </row>
    <row r="13" customFormat="false" ht="15" hidden="false" customHeight="false" outlineLevel="0" collapsed="false">
      <c r="A13" s="12" t="s">
        <v>25</v>
      </c>
      <c r="B13" s="12" t="s">
        <v>26</v>
      </c>
      <c r="C13" s="12" t="s">
        <v>27</v>
      </c>
      <c r="D13" s="12" t="s">
        <v>28</v>
      </c>
      <c r="E13" s="12" t="s">
        <v>29</v>
      </c>
      <c r="F13" s="12" t="s">
        <v>30</v>
      </c>
    </row>
    <row r="14" customFormat="false" ht="14.25" hidden="false" customHeight="false" outlineLevel="0" collapsed="false">
      <c r="A14" s="12" t="s">
        <v>31</v>
      </c>
      <c r="B14" s="12" t="n">
        <v>4</v>
      </c>
      <c r="C14" s="12" t="n">
        <v>6</v>
      </c>
      <c r="D14" s="12" t="n">
        <v>4</v>
      </c>
      <c r="E14" s="12" t="n">
        <v>0</v>
      </c>
      <c r="F14" s="12" t="n">
        <v>10</v>
      </c>
    </row>
    <row r="15" customFormat="false" ht="14.25" hidden="false" customHeight="false" outlineLevel="0" collapsed="false">
      <c r="A15" s="12" t="s">
        <v>32</v>
      </c>
      <c r="B15" s="12" t="n">
        <v>10</v>
      </c>
      <c r="C15" s="12" t="n">
        <v>4</v>
      </c>
      <c r="D15" s="12" t="n">
        <v>5</v>
      </c>
      <c r="E15" s="12" t="n">
        <v>2</v>
      </c>
      <c r="F15" s="12" t="n">
        <v>10</v>
      </c>
    </row>
    <row r="16" customFormat="false" ht="14.25" hidden="false" customHeight="false" outlineLevel="0" collapsed="false">
      <c r="A16" s="12" t="s">
        <v>33</v>
      </c>
      <c r="B16" s="12" t="n">
        <v>6</v>
      </c>
      <c r="C16" s="12" t="n">
        <v>5</v>
      </c>
      <c r="D16" s="12" t="n">
        <v>6</v>
      </c>
      <c r="E16" s="12" t="n">
        <v>3</v>
      </c>
      <c r="F16" s="12" t="n">
        <v>10</v>
      </c>
    </row>
    <row r="17" customFormat="false" ht="14.25" hidden="false" customHeight="false" outlineLevel="0" collapsed="false">
      <c r="A17" s="12" t="s">
        <v>38</v>
      </c>
      <c r="B17" s="12" t="n">
        <v>10</v>
      </c>
      <c r="C17" s="12" t="n">
        <v>8</v>
      </c>
      <c r="D17" s="12" t="n">
        <v>8</v>
      </c>
      <c r="E17" s="12" t="n">
        <v>10</v>
      </c>
      <c r="F17" s="12" t="n">
        <v>6</v>
      </c>
    </row>
    <row r="18" customFormat="false" ht="14.25" hidden="false" customHeight="false" outlineLevel="0" collapsed="false">
      <c r="A18" s="12" t="s">
        <v>34</v>
      </c>
      <c r="B18" s="12" t="s">
        <v>26</v>
      </c>
      <c r="C18" s="12" t="s">
        <v>27</v>
      </c>
      <c r="D18" s="12" t="s">
        <v>28</v>
      </c>
      <c r="E18" s="12" t="s">
        <v>29</v>
      </c>
      <c r="F18" s="12" t="s">
        <v>30</v>
      </c>
    </row>
    <row r="19" customFormat="false" ht="14.25" hidden="false" customHeight="false" outlineLevel="0" collapsed="false">
      <c r="A19" s="12" t="s">
        <v>35</v>
      </c>
      <c r="B19" s="12" t="n">
        <f aca="false">MIN(B14:B17)</f>
        <v>4</v>
      </c>
      <c r="C19" s="12" t="n">
        <f aca="false">MIN(C14:C17)</f>
        <v>4</v>
      </c>
      <c r="D19" s="12" t="n">
        <f aca="false">MIN(D14:D17)</f>
        <v>4</v>
      </c>
      <c r="E19" s="12" t="n">
        <f aca="false">MIN(E14:E17)</f>
        <v>0</v>
      </c>
      <c r="F19" s="12" t="n">
        <f aca="false">MIN(F14:F17)</f>
        <v>6</v>
      </c>
    </row>
    <row r="20" customFormat="false" ht="14.25" hidden="false" customHeight="false" outlineLevel="0" collapsed="false">
      <c r="A20" s="12" t="s">
        <v>9</v>
      </c>
      <c r="B20" s="12" t="n">
        <f aca="false">AVERAGE(B14:B17)</f>
        <v>7.5</v>
      </c>
      <c r="C20" s="12" t="n">
        <f aca="false">AVERAGE(C14:C17)</f>
        <v>5.75</v>
      </c>
      <c r="D20" s="12" t="n">
        <f aca="false">AVERAGE(D14:D17)</f>
        <v>5.75</v>
      </c>
      <c r="E20" s="12" t="n">
        <f aca="false">AVERAGE(E14:E17)</f>
        <v>3.75</v>
      </c>
      <c r="F20" s="12" t="n">
        <f aca="false">AVERAGE(F14:F17)</f>
        <v>9</v>
      </c>
    </row>
    <row r="21" customFormat="false" ht="14.25" hidden="false" customHeight="false" outlineLevel="0" collapsed="false">
      <c r="A21" s="12" t="s">
        <v>36</v>
      </c>
      <c r="B21" s="12" t="n">
        <f aca="false">MAX(B14:B17)</f>
        <v>10</v>
      </c>
      <c r="C21" s="12" t="n">
        <f aca="false">MAX(C14:C17)</f>
        <v>8</v>
      </c>
      <c r="D21" s="12" t="n">
        <f aca="false">MAX(D14:D17)</f>
        <v>8</v>
      </c>
      <c r="E21" s="12" t="n">
        <f aca="false">MAX(E14:E17)</f>
        <v>10</v>
      </c>
      <c r="F21" s="12" t="n">
        <f aca="false">MAX(F14:F17)</f>
        <v>10</v>
      </c>
    </row>
    <row r="23" customFormat="false" ht="14.25" hidden="false" customHeight="false" outlineLevel="0" collapsed="false">
      <c r="A23" s="12" t="s">
        <v>39</v>
      </c>
      <c r="B23" s="12" t="s">
        <v>40</v>
      </c>
      <c r="C23" s="12" t="s">
        <v>41</v>
      </c>
    </row>
    <row r="24" customFormat="false" ht="14.25" hidden="false" customHeight="false" outlineLevel="0" collapsed="false">
      <c r="A24" s="12" t="s">
        <v>26</v>
      </c>
      <c r="B24" s="12" t="n">
        <f aca="false">B20</f>
        <v>7.5</v>
      </c>
      <c r="C24" s="12" t="n">
        <f aca="false">B9</f>
        <v>2.83333333333333</v>
      </c>
    </row>
    <row r="25" customFormat="false" ht="14.25" hidden="false" customHeight="false" outlineLevel="0" collapsed="false">
      <c r="A25" s="12" t="s">
        <v>27</v>
      </c>
      <c r="B25" s="12" t="n">
        <f aca="false">C20</f>
        <v>5.75</v>
      </c>
      <c r="C25" s="12" t="n">
        <f aca="false">C9</f>
        <v>3.66666666666667</v>
      </c>
    </row>
    <row r="26" customFormat="false" ht="14.25" hidden="false" customHeight="false" outlineLevel="0" collapsed="false">
      <c r="A26" s="12" t="s">
        <v>28</v>
      </c>
      <c r="B26" s="12" t="n">
        <f aca="false">D20</f>
        <v>5.75</v>
      </c>
      <c r="C26" s="12" t="n">
        <f aca="false">D9</f>
        <v>3.66666666666667</v>
      </c>
    </row>
    <row r="27" customFormat="false" ht="14.25" hidden="false" customHeight="false" outlineLevel="0" collapsed="false">
      <c r="A27" s="12" t="s">
        <v>29</v>
      </c>
      <c r="B27" s="12" t="n">
        <f aca="false">E20</f>
        <v>3.75</v>
      </c>
      <c r="C27" s="12" t="n">
        <f aca="false">E9</f>
        <v>1.33333333333333</v>
      </c>
    </row>
    <row r="28" customFormat="false" ht="14.25" hidden="false" customHeight="false" outlineLevel="0" collapsed="false">
      <c r="A28" s="12" t="s">
        <v>30</v>
      </c>
      <c r="B28" s="12" t="n">
        <f aca="false">F20</f>
        <v>9</v>
      </c>
      <c r="C28" s="12" t="n">
        <f aca="false">F9</f>
        <v>5.5</v>
      </c>
    </row>
    <row r="30" customFormat="false" ht="71.25" hidden="false" customHeight="false" outlineLevel="0" collapsed="false">
      <c r="A30" s="12" t="s">
        <v>34</v>
      </c>
      <c r="B30" s="15" t="s">
        <v>42</v>
      </c>
      <c r="C30" s="15" t="s">
        <v>43</v>
      </c>
      <c r="D30" s="15" t="s">
        <v>44</v>
      </c>
      <c r="E30" s="15" t="s">
        <v>45</v>
      </c>
      <c r="F30" s="15" t="s">
        <v>46</v>
      </c>
    </row>
    <row r="31" customFormat="false" ht="14.25" hidden="false" customHeight="false" outlineLevel="0" collapsed="false">
      <c r="A31" s="12" t="s">
        <v>35</v>
      </c>
      <c r="B31" s="12" t="n">
        <f aca="false">MIN(B4:B6)</f>
        <v>2</v>
      </c>
      <c r="C31" s="12" t="n">
        <f aca="false">MIN(C4:C6)</f>
        <v>3</v>
      </c>
      <c r="D31" s="12" t="n">
        <f aca="false">MIN(D4:D6)</f>
        <v>3</v>
      </c>
      <c r="E31" s="12" t="n">
        <f aca="false">MIN(E4:E6)</f>
        <v>0</v>
      </c>
      <c r="F31" s="12" t="n">
        <f aca="false">MIN(F4:F6)</f>
        <v>3</v>
      </c>
    </row>
    <row r="32" customFormat="false" ht="14.25" hidden="false" customHeight="false" outlineLevel="0" collapsed="false">
      <c r="A32" s="12" t="s">
        <v>47</v>
      </c>
      <c r="B32" s="12" t="n">
        <f aca="false">QUARTILE(B4:B6,1)</f>
        <v>2.5</v>
      </c>
      <c r="C32" s="12" t="n">
        <f aca="false">QUARTILE(C4:C6,1)</f>
        <v>3</v>
      </c>
      <c r="D32" s="12" t="n">
        <f aca="false">QUARTILE(D4:D6,1)</f>
        <v>3.5</v>
      </c>
      <c r="E32" s="12" t="n">
        <f aca="false">QUARTILE(E4:E6,1)</f>
        <v>1</v>
      </c>
      <c r="F32" s="12" t="n">
        <f aca="false">QUARTILE(F4:F6,1)</f>
        <v>3.25</v>
      </c>
    </row>
    <row r="33" customFormat="false" ht="14.25" hidden="false" customHeight="false" outlineLevel="0" collapsed="false">
      <c r="A33" s="12" t="s">
        <v>48</v>
      </c>
      <c r="B33" s="12" t="n">
        <f aca="false">QUARTILE(B4:B6,2)</f>
        <v>3</v>
      </c>
      <c r="C33" s="12" t="n">
        <f aca="false">QUARTILE(C4:C6,2)</f>
        <v>3</v>
      </c>
      <c r="D33" s="12" t="n">
        <f aca="false">QUARTILE(D4:D6,2)</f>
        <v>4</v>
      </c>
      <c r="E33" s="12" t="n">
        <f aca="false">QUARTILE(E4:E6,2)</f>
        <v>2</v>
      </c>
      <c r="F33" s="12" t="n">
        <f aca="false">QUARTILE(F4:F6,2)</f>
        <v>3.5</v>
      </c>
    </row>
    <row r="34" customFormat="false" ht="14.25" hidden="false" customHeight="false" outlineLevel="0" collapsed="false">
      <c r="A34" s="12" t="s">
        <v>49</v>
      </c>
      <c r="B34" s="12" t="n">
        <f aca="false">QUARTILE(B4:B6,3)</f>
        <v>3.25</v>
      </c>
      <c r="C34" s="12" t="n">
        <f aca="false">QUARTILE(C4:C6,3)</f>
        <v>4</v>
      </c>
      <c r="D34" s="12" t="n">
        <f aca="false">QUARTILE(D4:D6,3)</f>
        <v>4</v>
      </c>
      <c r="E34" s="12" t="n">
        <f aca="false">QUARTILE(E4:E6,3)</f>
        <v>2</v>
      </c>
      <c r="F34" s="12" t="n">
        <f aca="false">QUARTILE(F4:F6,3)</f>
        <v>6.75</v>
      </c>
    </row>
    <row r="35" customFormat="false" ht="14.25" hidden="false" customHeight="false" outlineLevel="0" collapsed="false">
      <c r="A35" s="12" t="s">
        <v>36</v>
      </c>
      <c r="B35" s="12" t="n">
        <f aca="false">MAX(B4:B6)</f>
        <v>3.5</v>
      </c>
      <c r="C35" s="12" t="n">
        <f aca="false">MAX(C6)</f>
        <v>5</v>
      </c>
      <c r="D35" s="12" t="n">
        <f aca="false">MAX(D4:D6)</f>
        <v>4</v>
      </c>
      <c r="E35" s="12" t="n">
        <f aca="false">MAX(E4:E6)</f>
        <v>2</v>
      </c>
      <c r="F35" s="12" t="n">
        <f aca="false">MAX(F4:F6)</f>
        <v>10</v>
      </c>
    </row>
    <row r="37" customFormat="false" ht="71.25" hidden="false" customHeight="false" outlineLevel="0" collapsed="false">
      <c r="A37" s="12" t="s">
        <v>34</v>
      </c>
      <c r="B37" s="15" t="s">
        <v>42</v>
      </c>
      <c r="C37" s="15" t="s">
        <v>43</v>
      </c>
      <c r="D37" s="15" t="s">
        <v>44</v>
      </c>
      <c r="E37" s="15" t="s">
        <v>45</v>
      </c>
      <c r="F37" s="15" t="s">
        <v>46</v>
      </c>
    </row>
    <row r="38" customFormat="false" ht="14.25" hidden="false" customHeight="false" outlineLevel="0" collapsed="false">
      <c r="A38" s="12" t="s">
        <v>35</v>
      </c>
      <c r="B38" s="12" t="n">
        <f aca="false">MIN(B14:B17)</f>
        <v>4</v>
      </c>
      <c r="C38" s="12" t="n">
        <f aca="false">MIN(C14:C17)</f>
        <v>4</v>
      </c>
      <c r="D38" s="12" t="n">
        <f aca="false">MIN(D14:D17)</f>
        <v>4</v>
      </c>
      <c r="E38" s="12" t="n">
        <f aca="false">MIN(E14:E17)</f>
        <v>0</v>
      </c>
      <c r="F38" s="12" t="n">
        <f aca="false">MIN(F14:F17)</f>
        <v>6</v>
      </c>
    </row>
    <row r="39" customFormat="false" ht="14.25" hidden="false" customHeight="false" outlineLevel="0" collapsed="false">
      <c r="A39" s="12" t="s">
        <v>47</v>
      </c>
      <c r="B39" s="12" t="n">
        <f aca="false">QUARTILE(B14:B17,1)</f>
        <v>5.5</v>
      </c>
      <c r="C39" s="12" t="n">
        <f aca="false">QUARTILE(C14:C17,1)</f>
        <v>4.75</v>
      </c>
      <c r="D39" s="12" t="n">
        <f aca="false">QUARTILE(D14:D17,1)</f>
        <v>4.75</v>
      </c>
      <c r="E39" s="12" t="n">
        <f aca="false">QUARTILE(E14:E17,1)</f>
        <v>1.5</v>
      </c>
      <c r="F39" s="12" t="n">
        <f aca="false">QUARTILE(F14:F17,1)</f>
        <v>9</v>
      </c>
    </row>
    <row r="40" customFormat="false" ht="14.25" hidden="false" customHeight="false" outlineLevel="0" collapsed="false">
      <c r="A40" s="12" t="s">
        <v>48</v>
      </c>
      <c r="B40" s="12" t="n">
        <f aca="false">QUARTILE(B14:B17,2)</f>
        <v>8</v>
      </c>
      <c r="C40" s="12" t="n">
        <f aca="false">QUARTILE(C14:C17,2)</f>
        <v>5.5</v>
      </c>
      <c r="D40" s="12" t="n">
        <f aca="false">QUARTILE(D14:D17,2)</f>
        <v>5.5</v>
      </c>
      <c r="E40" s="12" t="n">
        <f aca="false">QUARTILE(E14:E17,2)</f>
        <v>2.5</v>
      </c>
      <c r="F40" s="12" t="n">
        <f aca="false">QUARTILE(F14:F17,2)</f>
        <v>10</v>
      </c>
    </row>
    <row r="41" customFormat="false" ht="14.25" hidden="false" customHeight="false" outlineLevel="0" collapsed="false">
      <c r="A41" s="12" t="s">
        <v>49</v>
      </c>
      <c r="B41" s="12" t="n">
        <f aca="false">QUARTILE(B14:B17,3)</f>
        <v>10</v>
      </c>
      <c r="C41" s="12" t="n">
        <f aca="false">QUARTILE(C14:C17,3)</f>
        <v>6.5</v>
      </c>
      <c r="D41" s="12" t="n">
        <f aca="false">QUARTILE(D14:D17,3)</f>
        <v>6.5</v>
      </c>
      <c r="E41" s="12" t="n">
        <f aca="false">QUARTILE(E14:E17,3)</f>
        <v>4.75</v>
      </c>
      <c r="F41" s="12" t="n">
        <f aca="false">QUARTILE(F14:F17,3)</f>
        <v>10</v>
      </c>
    </row>
    <row r="42" customFormat="false" ht="14.25" hidden="false" customHeight="false" outlineLevel="0" collapsed="false">
      <c r="A42" s="12" t="s">
        <v>36</v>
      </c>
      <c r="B42" s="12" t="n">
        <f aca="false">MAX(B14:B17)</f>
        <v>10</v>
      </c>
      <c r="C42" s="12" t="n">
        <f aca="false">MAX(C14:C17)</f>
        <v>8</v>
      </c>
      <c r="D42" s="12" t="n">
        <f aca="false">MAX(D14:D17)</f>
        <v>8</v>
      </c>
      <c r="E42" s="12" t="n">
        <f aca="false">MAX(E14:E17)</f>
        <v>10</v>
      </c>
      <c r="F42" s="12" t="n">
        <f aca="false">MAX(F14:F17)</f>
        <v>10</v>
      </c>
    </row>
  </sheetData>
  <mergeCells count="3">
    <mergeCell ref="A1:F1"/>
    <mergeCell ref="A2:F2"/>
    <mergeCell ref="A12:F1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2023-04-08T11:10:27Z</dcterms:created>
  <dc:creator>Ibrahim Ahmad</dc:creator>
  <dc:description/>
  <dc:language>en-GB</dc:language>
  <cp:lastModifiedBy/>
  <dcterms:modified xsi:type="dcterms:W3CDTF">2023-05-12T17:33:33Z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