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ables/table4.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charts/chart2.xml" ContentType="application/vnd.openxmlformats-officedocument.drawingml.chart+xml"/>
  <Override PartName="/xl/charts/chart3.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xl/tables/table5.xml" ContentType="application/vnd.openxmlformats-officedocument.spreadsheetml.table+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150" windowWidth="13335" windowHeight="7440" activeTab="1"/>
  </bookViews>
  <sheets>
    <sheet name="Overview" sheetId="1" r:id="rId1"/>
    <sheet name="Satisfaction between Age Groups" sheetId="2" r:id="rId2"/>
    <sheet name="Sheet3" sheetId="3" r:id="rId3"/>
  </sheets>
  <calcPr calcId="12451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7" i="2"/>
  <c r="C28"/>
  <c r="C26"/>
  <c r="C25"/>
  <c r="C24"/>
  <c r="B28"/>
  <c r="B27"/>
  <c r="B26"/>
  <c r="B25"/>
  <c r="B24"/>
  <c r="C19"/>
  <c r="D19"/>
  <c r="E19"/>
  <c r="F19"/>
  <c r="C21"/>
  <c r="D21"/>
  <c r="E21"/>
  <c r="F21"/>
  <c r="B21"/>
  <c r="B19"/>
  <c r="C10"/>
  <c r="D10"/>
  <c r="E10"/>
  <c r="F10"/>
  <c r="B10"/>
  <c r="C8"/>
  <c r="D8"/>
  <c r="E8"/>
  <c r="F8"/>
  <c r="B8"/>
  <c r="C9"/>
  <c r="D9"/>
  <c r="E9"/>
  <c r="F9"/>
  <c r="B9"/>
  <c r="F20"/>
  <c r="E20"/>
  <c r="D20"/>
  <c r="C20"/>
  <c r="B20"/>
  <c r="O18" i="1" l="1"/>
  <c r="O17"/>
  <c r="O9"/>
  <c r="O8"/>
  <c r="L18"/>
  <c r="L17"/>
  <c r="L9"/>
  <c r="L8"/>
  <c r="I18"/>
  <c r="I17"/>
  <c r="I9"/>
  <c r="I8"/>
  <c r="F18"/>
  <c r="F17"/>
  <c r="F9"/>
  <c r="F8"/>
  <c r="C18"/>
  <c r="C17"/>
  <c r="C9"/>
  <c r="C8"/>
  <c r="C19" l="1"/>
  <c r="C20" s="1"/>
  <c r="F19"/>
  <c r="F20" s="1"/>
  <c r="C10"/>
  <c r="C11" s="1"/>
  <c r="I10"/>
  <c r="I11" s="1"/>
  <c r="O10"/>
  <c r="O11" s="1"/>
  <c r="O19"/>
  <c r="O20" s="1"/>
  <c r="F10"/>
  <c r="F11" s="1"/>
  <c r="L10"/>
  <c r="L11" s="1"/>
  <c r="L19"/>
  <c r="L20" s="1"/>
  <c r="I19"/>
  <c r="I20" s="1"/>
</calcChain>
</file>

<file path=xl/sharedStrings.xml><?xml version="1.0" encoding="utf-8"?>
<sst xmlns="http://schemas.openxmlformats.org/spreadsheetml/2006/main" count="113" uniqueCount="41">
  <si>
    <t>Data Analysis for Usability Testing</t>
  </si>
  <si>
    <t>Browsing Products</t>
  </si>
  <si>
    <t>Add to Basket</t>
  </si>
  <si>
    <t>Recommeded Products</t>
  </si>
  <si>
    <t>Dietary Features</t>
  </si>
  <si>
    <t>Set Preferences</t>
  </si>
  <si>
    <t>Average Annoyed</t>
  </si>
  <si>
    <t>Total</t>
  </si>
  <si>
    <t>Sum</t>
  </si>
  <si>
    <t>Average</t>
  </si>
  <si>
    <t>Rounded</t>
  </si>
  <si>
    <t>Average Confused</t>
  </si>
  <si>
    <t>Description</t>
  </si>
  <si>
    <t>30% were not pleased when browsing through the products due to the UI layout of the products menu.</t>
  </si>
  <si>
    <t>Where the majority were pleased when adding products to basket.</t>
  </si>
  <si>
    <t>Around 60% were annoyed with reviewing recommended products, as it has involved them to return to the main menu.</t>
  </si>
  <si>
    <t>More than 90% of users have complained that the dietary features of the system was complex to use. Involved seeking assistance.</t>
  </si>
  <si>
    <t>90% of users were pleased with the preferences menu as the UI was centred, which has allowed the user to focus. The majority were pleased that they were able to easily enable or disable settings through toggle switch buttons.</t>
  </si>
  <si>
    <t>Majority of users have complained that filters would be even better if a search bar was included, and hamburger menu was included to improve navigation through products</t>
  </si>
  <si>
    <t>Though 50% found the UI layout when managing their items in basket difficult.</t>
  </si>
  <si>
    <t>Where 50% of users where confused with the filters provided by the recommended products.</t>
  </si>
  <si>
    <t>As observed during the usability test, around 80% of users were stressed due to a large number of information being shown on screen.</t>
  </si>
  <si>
    <t>Though 10% have noted that, for each session that they use the diet awareness system, it will involve them to manually set their dietary preferences, and would like to simply browse through the shop rather than spending 5 minutes or more when setting their dietary preferences.</t>
  </si>
  <si>
    <t>User1</t>
  </si>
  <si>
    <t>User2</t>
  </si>
  <si>
    <t>Users</t>
  </si>
  <si>
    <t>User3</t>
  </si>
  <si>
    <t>Min</t>
  </si>
  <si>
    <t>Max</t>
  </si>
  <si>
    <t>Test1</t>
  </si>
  <si>
    <t>Test2</t>
  </si>
  <si>
    <t>Test3</t>
  </si>
  <si>
    <t>Test4</t>
  </si>
  <si>
    <t>Test5</t>
  </si>
  <si>
    <t>Users Satisfaction Level between Tests</t>
  </si>
  <si>
    <t>Users 50+</t>
  </si>
  <si>
    <t>Users Between 18-30</t>
  </si>
  <si>
    <t>Stat</t>
  </si>
  <si>
    <t>Average 18-30</t>
  </si>
  <si>
    <t>Average 50+</t>
  </si>
  <si>
    <t>Test</t>
  </si>
</sst>
</file>

<file path=xl/styles.xml><?xml version="1.0" encoding="utf-8"?>
<styleSheet xmlns="http://schemas.openxmlformats.org/spreadsheetml/2006/main">
  <fonts count="11">
    <font>
      <sz val="11"/>
      <color theme="1"/>
      <name val="Calibri"/>
      <family val="2"/>
      <scheme val="minor"/>
    </font>
    <font>
      <b/>
      <sz val="11"/>
      <color rgb="FF3F3F3F"/>
      <name val="Calibri"/>
      <family val="2"/>
      <scheme val="minor"/>
    </font>
    <font>
      <b/>
      <sz val="11"/>
      <color rgb="FFFA7D00"/>
      <name val="Calibri"/>
      <family val="2"/>
      <scheme val="minor"/>
    </font>
    <font>
      <sz val="11"/>
      <color theme="0"/>
      <name val="Calibri"/>
      <family val="2"/>
      <scheme val="minor"/>
    </font>
    <font>
      <sz val="11"/>
      <name val="Calibri"/>
      <family val="2"/>
      <scheme val="minor"/>
    </font>
    <font>
      <b/>
      <sz val="16"/>
      <color theme="1"/>
      <name val="Calibri"/>
      <family val="2"/>
      <scheme val="minor"/>
    </font>
    <font>
      <b/>
      <sz val="15"/>
      <color theme="3"/>
      <name val="Calibri"/>
      <family val="2"/>
      <scheme val="minor"/>
    </font>
    <font>
      <b/>
      <sz val="13"/>
      <color theme="3"/>
      <name val="Calibri"/>
      <family val="2"/>
      <scheme val="minor"/>
    </font>
    <font>
      <sz val="11"/>
      <color theme="1"/>
      <name val="Arial"/>
      <family val="2"/>
    </font>
    <font>
      <b/>
      <sz val="15"/>
      <color theme="3"/>
      <name val="Arial"/>
      <family val="2"/>
    </font>
    <font>
      <b/>
      <sz val="13"/>
      <color theme="3"/>
      <name val="Arial"/>
      <family val="2"/>
    </font>
  </fonts>
  <fills count="6">
    <fill>
      <patternFill patternType="none"/>
    </fill>
    <fill>
      <patternFill patternType="gray125"/>
    </fill>
    <fill>
      <patternFill patternType="solid">
        <fgColor rgb="FFF2F2F2"/>
      </patternFill>
    </fill>
    <fill>
      <patternFill patternType="solid">
        <fgColor theme="1"/>
        <bgColor indexed="64"/>
      </patternFill>
    </fill>
    <fill>
      <patternFill patternType="solid">
        <fgColor theme="5" tint="0.39997558519241921"/>
        <bgColor indexed="64"/>
      </patternFill>
    </fill>
    <fill>
      <patternFill patternType="solid">
        <fgColor rgb="FFFFFF99"/>
        <bgColor indexed="64"/>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s>
  <cellStyleXfs count="5">
    <xf numFmtId="0" fontId="0" fillId="0" borderId="0"/>
    <xf numFmtId="0" fontId="1" fillId="2" borderId="2" applyNumberFormat="0" applyAlignment="0" applyProtection="0"/>
    <xf numFmtId="0" fontId="2" fillId="2" borderId="1" applyNumberFormat="0" applyAlignment="0" applyProtection="0"/>
    <xf numFmtId="0" fontId="6" fillId="0" borderId="4" applyNumberFormat="0" applyFill="0" applyAlignment="0" applyProtection="0"/>
    <xf numFmtId="0" fontId="7" fillId="0" borderId="5" applyNumberFormat="0" applyFill="0" applyAlignment="0" applyProtection="0"/>
  </cellStyleXfs>
  <cellXfs count="15">
    <xf numFmtId="0" fontId="0" fillId="0" borderId="0" xfId="0"/>
    <xf numFmtId="0" fontId="3" fillId="3" borderId="0" xfId="0" applyFont="1" applyFill="1"/>
    <xf numFmtId="0" fontId="2" fillId="2" borderId="1" xfId="2"/>
    <xf numFmtId="0" fontId="1" fillId="2" borderId="2" xfId="1"/>
    <xf numFmtId="0" fontId="0" fillId="0" borderId="3" xfId="0" applyBorder="1" applyAlignment="1">
      <alignment wrapText="1"/>
    </xf>
    <xf numFmtId="0" fontId="3" fillId="3" borderId="0" xfId="0" applyFont="1" applyFill="1" applyAlignment="1">
      <alignment horizontal="center"/>
    </xf>
    <xf numFmtId="0" fontId="4" fillId="4" borderId="0" xfId="0" applyFont="1" applyFill="1" applyAlignment="1">
      <alignment horizontal="center"/>
    </xf>
    <xf numFmtId="0" fontId="0" fillId="5" borderId="0" xfId="0" applyFill="1" applyAlignment="1">
      <alignment horizontal="center"/>
    </xf>
    <xf numFmtId="0" fontId="0" fillId="0" borderId="3" xfId="0" applyBorder="1" applyAlignment="1">
      <alignment horizontal="center"/>
    </xf>
    <xf numFmtId="0" fontId="3" fillId="3" borderId="0" xfId="0" applyFont="1" applyFill="1" applyAlignment="1">
      <alignment horizontal="center" wrapText="1"/>
    </xf>
    <xf numFmtId="0" fontId="0" fillId="4" borderId="0" xfId="0" applyFill="1" applyAlignment="1">
      <alignment horizontal="center"/>
    </xf>
    <xf numFmtId="0" fontId="5" fillId="0" borderId="0" xfId="0" applyFont="1" applyAlignment="1">
      <alignment horizontal="center" vertical="center"/>
    </xf>
    <xf numFmtId="0" fontId="8" fillId="0" borderId="0" xfId="0" applyFont="1"/>
    <xf numFmtId="0" fontId="9" fillId="0" borderId="4" xfId="3" applyFont="1" applyAlignment="1">
      <alignment horizontal="center"/>
    </xf>
    <xf numFmtId="0" fontId="10" fillId="0" borderId="5" xfId="4" applyFont="1" applyAlignment="1">
      <alignment horizontal="center"/>
    </xf>
  </cellXfs>
  <cellStyles count="5">
    <cellStyle name="Calculation" xfId="2" builtinId="22"/>
    <cellStyle name="Heading 1" xfId="3" builtinId="16"/>
    <cellStyle name="Heading 2" xfId="4" builtinId="17"/>
    <cellStyle name="Normal" xfId="0" builtinId="0"/>
    <cellStyle name="Output" xfId="1" builtinId="21"/>
  </cellStyles>
  <dxfs count="37">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b val="0"/>
        <i val="0"/>
        <strike val="0"/>
        <condense val="0"/>
        <extend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name val="Arial"/>
        <scheme val="none"/>
      </font>
    </dxf>
    <dxf>
      <font>
        <strike val="0"/>
        <outline val="0"/>
        <shadow val="0"/>
        <u val="none"/>
        <vertAlign val="baseline"/>
        <sz val="11"/>
        <color theme="1"/>
        <name val="Arial"/>
        <scheme val="none"/>
      </font>
    </dxf>
    <dxf>
      <font>
        <strike val="0"/>
        <outline val="0"/>
        <shadow val="0"/>
        <u val="none"/>
        <vertAlign val="baseline"/>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
      <font>
        <strike val="0"/>
        <outline val="0"/>
        <shadow val="0"/>
        <u val="none"/>
        <vertAlign val="baseline"/>
        <sz val="11"/>
        <color theme="1"/>
        <name val="Arial"/>
        <scheme val="none"/>
      </font>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Users Satisfaction Level - Age 50+</a:t>
            </a:r>
          </a:p>
        </c:rich>
      </c:tx>
      <c:layout/>
    </c:title>
    <c:plotArea>
      <c:layout/>
      <c:lineChart>
        <c:grouping val="standard"/>
        <c:ser>
          <c:idx val="0"/>
          <c:order val="0"/>
          <c:tx>
            <c:strRef>
              <c:f>'Satisfaction between Age Groups'!$A$8</c:f>
              <c:strCache>
                <c:ptCount val="1"/>
                <c:pt idx="0">
                  <c:v>Min</c:v>
                </c:pt>
              </c:strCache>
            </c:strRef>
          </c:tx>
          <c:errBars>
            <c:errDir val="y"/>
            <c:errBarType val="both"/>
            <c:errValType val="stdErr"/>
          </c:errBars>
          <c:errBars>
            <c:errDir val="y"/>
            <c:errBarType val="both"/>
            <c:errValType val="stdErr"/>
          </c:errBars>
          <c:cat>
            <c:strRef>
              <c:f>'Satisfaction between Age Groups'!$B$7:$F$7</c:f>
              <c:strCache>
                <c:ptCount val="5"/>
                <c:pt idx="0">
                  <c:v>Test1</c:v>
                </c:pt>
                <c:pt idx="1">
                  <c:v>Test2</c:v>
                </c:pt>
                <c:pt idx="2">
                  <c:v>Test3</c:v>
                </c:pt>
                <c:pt idx="3">
                  <c:v>Test4</c:v>
                </c:pt>
                <c:pt idx="4">
                  <c:v>Test5</c:v>
                </c:pt>
              </c:strCache>
            </c:strRef>
          </c:cat>
          <c:val>
            <c:numRef>
              <c:f>'Satisfaction between Age Groups'!$B$8:$F$8</c:f>
              <c:numCache>
                <c:formatCode>General</c:formatCode>
                <c:ptCount val="5"/>
                <c:pt idx="0">
                  <c:v>2</c:v>
                </c:pt>
                <c:pt idx="1">
                  <c:v>3</c:v>
                </c:pt>
                <c:pt idx="2">
                  <c:v>3</c:v>
                </c:pt>
                <c:pt idx="3">
                  <c:v>0</c:v>
                </c:pt>
                <c:pt idx="4">
                  <c:v>3</c:v>
                </c:pt>
              </c:numCache>
            </c:numRef>
          </c:val>
        </c:ser>
        <c:ser>
          <c:idx val="1"/>
          <c:order val="1"/>
          <c:tx>
            <c:strRef>
              <c:f>'Satisfaction between Age Groups'!$A$9</c:f>
              <c:strCache>
                <c:ptCount val="1"/>
                <c:pt idx="0">
                  <c:v>Average</c:v>
                </c:pt>
              </c:strCache>
            </c:strRef>
          </c:tx>
          <c:errBars>
            <c:errDir val="y"/>
            <c:errBarType val="both"/>
            <c:errValType val="stdErr"/>
          </c:errBars>
          <c:cat>
            <c:strRef>
              <c:f>'Satisfaction between Age Groups'!$B$7:$F$7</c:f>
              <c:strCache>
                <c:ptCount val="5"/>
                <c:pt idx="0">
                  <c:v>Test1</c:v>
                </c:pt>
                <c:pt idx="1">
                  <c:v>Test2</c:v>
                </c:pt>
                <c:pt idx="2">
                  <c:v>Test3</c:v>
                </c:pt>
                <c:pt idx="3">
                  <c:v>Test4</c:v>
                </c:pt>
                <c:pt idx="4">
                  <c:v>Test5</c:v>
                </c:pt>
              </c:strCache>
            </c:strRef>
          </c:cat>
          <c:val>
            <c:numRef>
              <c:f>'Satisfaction between Age Groups'!$B$9:$F$9</c:f>
              <c:numCache>
                <c:formatCode>General</c:formatCode>
                <c:ptCount val="5"/>
                <c:pt idx="0">
                  <c:v>2.75</c:v>
                </c:pt>
                <c:pt idx="1">
                  <c:v>3</c:v>
                </c:pt>
                <c:pt idx="2">
                  <c:v>3.5</c:v>
                </c:pt>
                <c:pt idx="3">
                  <c:v>1</c:v>
                </c:pt>
                <c:pt idx="4">
                  <c:v>3.25</c:v>
                </c:pt>
              </c:numCache>
            </c:numRef>
          </c:val>
        </c:ser>
        <c:ser>
          <c:idx val="2"/>
          <c:order val="2"/>
          <c:tx>
            <c:strRef>
              <c:f>'Satisfaction between Age Groups'!$A$10</c:f>
              <c:strCache>
                <c:ptCount val="1"/>
                <c:pt idx="0">
                  <c:v>Max</c:v>
                </c:pt>
              </c:strCache>
            </c:strRef>
          </c:tx>
          <c:errBars>
            <c:errDir val="y"/>
            <c:errBarType val="both"/>
            <c:errValType val="stdErr"/>
            <c:noEndCap val="1"/>
          </c:errBars>
          <c:cat>
            <c:strRef>
              <c:f>'Satisfaction between Age Groups'!$B$7:$F$7</c:f>
              <c:strCache>
                <c:ptCount val="5"/>
                <c:pt idx="0">
                  <c:v>Test1</c:v>
                </c:pt>
                <c:pt idx="1">
                  <c:v>Test2</c:v>
                </c:pt>
                <c:pt idx="2">
                  <c:v>Test3</c:v>
                </c:pt>
                <c:pt idx="3">
                  <c:v>Test4</c:v>
                </c:pt>
                <c:pt idx="4">
                  <c:v>Test5</c:v>
                </c:pt>
              </c:strCache>
            </c:strRef>
          </c:cat>
          <c:val>
            <c:numRef>
              <c:f>'Satisfaction between Age Groups'!$B$10:$F$10</c:f>
              <c:numCache>
                <c:formatCode>General</c:formatCode>
                <c:ptCount val="5"/>
                <c:pt idx="0">
                  <c:v>3.5</c:v>
                </c:pt>
                <c:pt idx="1">
                  <c:v>3</c:v>
                </c:pt>
                <c:pt idx="2">
                  <c:v>4</c:v>
                </c:pt>
                <c:pt idx="3">
                  <c:v>2</c:v>
                </c:pt>
                <c:pt idx="4">
                  <c:v>3.5</c:v>
                </c:pt>
              </c:numCache>
            </c:numRef>
          </c:val>
        </c:ser>
        <c:upDownBars>
          <c:gapWidth val="150"/>
          <c:upBars/>
          <c:downBars/>
        </c:upDownBars>
        <c:marker val="1"/>
        <c:axId val="51531776"/>
        <c:axId val="54707328"/>
      </c:lineChart>
      <c:catAx>
        <c:axId val="51531776"/>
        <c:scaling>
          <c:orientation val="minMax"/>
        </c:scaling>
        <c:axPos val="b"/>
        <c:title>
          <c:tx>
            <c:rich>
              <a:bodyPr/>
              <a:lstStyle/>
              <a:p>
                <a:pPr>
                  <a:defRPr/>
                </a:pPr>
                <a:r>
                  <a:rPr lang="en-GB"/>
                  <a:t>Test Peformed</a:t>
                </a:r>
              </a:p>
            </c:rich>
          </c:tx>
          <c:layout/>
        </c:title>
        <c:tickLblPos val="nextTo"/>
        <c:crossAx val="54707328"/>
        <c:crosses val="autoZero"/>
        <c:auto val="1"/>
        <c:lblAlgn val="ctr"/>
        <c:lblOffset val="100"/>
      </c:catAx>
      <c:valAx>
        <c:axId val="54707328"/>
        <c:scaling>
          <c:orientation val="minMax"/>
        </c:scaling>
        <c:axPos val="l"/>
        <c:majorGridlines/>
        <c:title>
          <c:tx>
            <c:rich>
              <a:bodyPr rot="-5400000" vert="horz"/>
              <a:lstStyle/>
              <a:p>
                <a:pPr algn="ctr" rtl="0">
                  <a:defRPr/>
                </a:pPr>
                <a:r>
                  <a:rPr lang="en-GB"/>
                  <a:t>Satisfaction Level from 1 to 10</a:t>
                </a:r>
              </a:p>
            </c:rich>
          </c:tx>
          <c:layout/>
        </c:title>
        <c:numFmt formatCode="General" sourceLinked="1"/>
        <c:tickLblPos val="nextTo"/>
        <c:crossAx val="51531776"/>
        <c:crosses val="autoZero"/>
        <c:crossBetween val="between"/>
      </c:valAx>
    </c:plotArea>
    <c:legend>
      <c:legendPos val="t"/>
      <c:layout/>
    </c:legend>
    <c:plotVisOnly val="1"/>
  </c:chart>
  <c:txPr>
    <a:bodyPr/>
    <a:lstStyle/>
    <a:p>
      <a:pPr>
        <a:defRPr>
          <a:latin typeface="Arial" pitchFamily="34" charset="0"/>
          <a:cs typeface="Arial" pitchFamily="34" charset="0"/>
        </a:defRPr>
      </a:pPr>
      <a:endParaRPr lang="en-US"/>
    </a:p>
  </c:txPr>
  <c:printSettings>
    <c:headerFooter/>
    <c:pageMargins b="0.75000000000000044" l="0.7000000000000004" r="0.7000000000000004" t="0.75000000000000044" header="0.30000000000000021" footer="0.3000000000000002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User Satisfaction Level - Age 18-30</a:t>
            </a:r>
          </a:p>
        </c:rich>
      </c:tx>
      <c:layout/>
    </c:title>
    <c:plotArea>
      <c:layout/>
      <c:lineChart>
        <c:grouping val="standard"/>
        <c:ser>
          <c:idx val="0"/>
          <c:order val="0"/>
          <c:tx>
            <c:strRef>
              <c:f>'Satisfaction between Age Groups'!$A$19</c:f>
              <c:strCache>
                <c:ptCount val="1"/>
                <c:pt idx="0">
                  <c:v>Min</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Groups'!$B$19:$F$19</c:f>
              <c:numCache>
                <c:formatCode>General</c:formatCode>
                <c:ptCount val="5"/>
                <c:pt idx="0">
                  <c:v>4</c:v>
                </c:pt>
                <c:pt idx="1">
                  <c:v>4</c:v>
                </c:pt>
                <c:pt idx="2">
                  <c:v>4</c:v>
                </c:pt>
                <c:pt idx="3">
                  <c:v>0</c:v>
                </c:pt>
                <c:pt idx="4">
                  <c:v>10</c:v>
                </c:pt>
              </c:numCache>
            </c:numRef>
          </c:val>
        </c:ser>
        <c:ser>
          <c:idx val="1"/>
          <c:order val="1"/>
          <c:tx>
            <c:strRef>
              <c:f>'Satisfaction between Age Groups'!$A$20</c:f>
              <c:strCache>
                <c:ptCount val="1"/>
                <c:pt idx="0">
                  <c:v>Average</c:v>
                </c:pt>
              </c:strCache>
            </c:strRef>
          </c:tx>
          <c:errBars>
            <c:errDir val="y"/>
            <c:errBarType val="both"/>
            <c:errValType val="stdErr"/>
            <c:noEndCap val="1"/>
          </c:errBars>
          <c:cat>
            <c:strRef>
              <c:f>'Satisfaction between Age Groups'!$B$18:$F$18</c:f>
              <c:strCache>
                <c:ptCount val="5"/>
                <c:pt idx="0">
                  <c:v>Test1</c:v>
                </c:pt>
                <c:pt idx="1">
                  <c:v>Test2</c:v>
                </c:pt>
                <c:pt idx="2">
                  <c:v>Test3</c:v>
                </c:pt>
                <c:pt idx="3">
                  <c:v>Test4</c:v>
                </c:pt>
                <c:pt idx="4">
                  <c:v>Test5</c:v>
                </c:pt>
              </c:strCache>
            </c:strRef>
          </c:cat>
          <c:val>
            <c:numRef>
              <c:f>'Satisfaction between Age Groups'!$B$20:$F$20</c:f>
              <c:numCache>
                <c:formatCode>General</c:formatCode>
                <c:ptCount val="5"/>
                <c:pt idx="0">
                  <c:v>6.666666666666667</c:v>
                </c:pt>
                <c:pt idx="1">
                  <c:v>5</c:v>
                </c:pt>
                <c:pt idx="2">
                  <c:v>5</c:v>
                </c:pt>
                <c:pt idx="3">
                  <c:v>0.33333333333333331</c:v>
                </c:pt>
                <c:pt idx="4">
                  <c:v>10</c:v>
                </c:pt>
              </c:numCache>
            </c:numRef>
          </c:val>
        </c:ser>
        <c:ser>
          <c:idx val="2"/>
          <c:order val="2"/>
          <c:tx>
            <c:strRef>
              <c:f>'Satisfaction between Age Groups'!$A$21</c:f>
              <c:strCache>
                <c:ptCount val="1"/>
                <c:pt idx="0">
                  <c:v>Max</c:v>
                </c:pt>
              </c:strCache>
            </c:strRef>
          </c:tx>
          <c:errBars>
            <c:errDir val="y"/>
            <c:errBarType val="both"/>
            <c:errValType val="stdErr"/>
          </c:errBars>
          <c:cat>
            <c:strRef>
              <c:f>'Satisfaction between Age Groups'!$B$18:$F$18</c:f>
              <c:strCache>
                <c:ptCount val="5"/>
                <c:pt idx="0">
                  <c:v>Test1</c:v>
                </c:pt>
                <c:pt idx="1">
                  <c:v>Test2</c:v>
                </c:pt>
                <c:pt idx="2">
                  <c:v>Test3</c:v>
                </c:pt>
                <c:pt idx="3">
                  <c:v>Test4</c:v>
                </c:pt>
                <c:pt idx="4">
                  <c:v>Test5</c:v>
                </c:pt>
              </c:strCache>
            </c:strRef>
          </c:cat>
          <c:val>
            <c:numRef>
              <c:f>'Satisfaction between Age Groups'!$B$21:$F$21</c:f>
              <c:numCache>
                <c:formatCode>General</c:formatCode>
                <c:ptCount val="5"/>
                <c:pt idx="0">
                  <c:v>10</c:v>
                </c:pt>
                <c:pt idx="1">
                  <c:v>6</c:v>
                </c:pt>
                <c:pt idx="2">
                  <c:v>6</c:v>
                </c:pt>
                <c:pt idx="3">
                  <c:v>1</c:v>
                </c:pt>
                <c:pt idx="4">
                  <c:v>10</c:v>
                </c:pt>
              </c:numCache>
            </c:numRef>
          </c:val>
        </c:ser>
        <c:upDownBars>
          <c:gapWidth val="150"/>
          <c:upBars/>
          <c:downBars/>
        </c:upDownBars>
        <c:marker val="1"/>
        <c:axId val="81226368"/>
        <c:axId val="81241216"/>
      </c:lineChart>
      <c:catAx>
        <c:axId val="81226368"/>
        <c:scaling>
          <c:orientation val="minMax"/>
        </c:scaling>
        <c:axPos val="b"/>
        <c:title>
          <c:tx>
            <c:rich>
              <a:bodyPr/>
              <a:lstStyle/>
              <a:p>
                <a:pPr>
                  <a:defRPr/>
                </a:pPr>
                <a:r>
                  <a:rPr lang="en-GB"/>
                  <a:t>Tests Performed</a:t>
                </a:r>
              </a:p>
            </c:rich>
          </c:tx>
          <c:layout/>
        </c:title>
        <c:tickLblPos val="nextTo"/>
        <c:crossAx val="81241216"/>
        <c:crosses val="autoZero"/>
        <c:auto val="1"/>
        <c:lblAlgn val="ctr"/>
        <c:lblOffset val="100"/>
      </c:catAx>
      <c:valAx>
        <c:axId val="81241216"/>
        <c:scaling>
          <c:orientation val="minMax"/>
        </c:scaling>
        <c:axPos val="l"/>
        <c:majorGridlines/>
        <c:title>
          <c:tx>
            <c:rich>
              <a:bodyPr rot="-5400000" vert="horz"/>
              <a:lstStyle/>
              <a:p>
                <a:pPr>
                  <a:defRPr/>
                </a:pPr>
                <a:r>
                  <a:rPr lang="en-GB"/>
                  <a:t>Satisfaction Level from 1 to 10</a:t>
                </a:r>
              </a:p>
            </c:rich>
          </c:tx>
          <c:layout/>
        </c:title>
        <c:numFmt formatCode="General" sourceLinked="1"/>
        <c:tickLblPos val="nextTo"/>
        <c:crossAx val="81226368"/>
        <c:crosses val="autoZero"/>
        <c:crossBetween val="between"/>
      </c:valAx>
    </c:plotArea>
    <c:legend>
      <c:legendPos val="t"/>
      <c:layout/>
    </c:legend>
    <c:plotVisOnly val="1"/>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GB"/>
  <c:chart>
    <c:title>
      <c:tx>
        <c:rich>
          <a:bodyPr/>
          <a:lstStyle/>
          <a:p>
            <a:pPr>
              <a:defRPr/>
            </a:pPr>
            <a:r>
              <a:rPr lang="en-GB"/>
              <a:t>Average Users</a:t>
            </a:r>
            <a:r>
              <a:rPr lang="en-GB" baseline="0"/>
              <a:t> </a:t>
            </a:r>
            <a:r>
              <a:rPr lang="en-GB"/>
              <a:t>Satisfaction</a:t>
            </a:r>
            <a:r>
              <a:rPr lang="en-GB" baseline="0"/>
              <a:t> Level from All Age Groups</a:t>
            </a:r>
            <a:endParaRPr lang="en-GB"/>
          </a:p>
        </c:rich>
      </c:tx>
      <c:layout/>
    </c:title>
    <c:plotArea>
      <c:layout/>
      <c:lineChart>
        <c:grouping val="standard"/>
        <c:ser>
          <c:idx val="0"/>
          <c:order val="0"/>
          <c:tx>
            <c:strRef>
              <c:f>'Satisfaction between Age Groups'!$B$23</c:f>
              <c:strCache>
                <c:ptCount val="1"/>
                <c:pt idx="0">
                  <c:v>Average 18-30</c:v>
                </c:pt>
              </c:strCache>
            </c:strRef>
          </c:tx>
          <c:errBars>
            <c:errDir val="y"/>
            <c:errBarType val="both"/>
            <c:errValType val="stdErr"/>
          </c:errBars>
          <c:cat>
            <c:strRef>
              <c:f>'Satisfaction between Age Groups'!$A$24:$A$28</c:f>
              <c:strCache>
                <c:ptCount val="5"/>
                <c:pt idx="0">
                  <c:v>Test1</c:v>
                </c:pt>
                <c:pt idx="1">
                  <c:v>Test2</c:v>
                </c:pt>
                <c:pt idx="2">
                  <c:v>Test3</c:v>
                </c:pt>
                <c:pt idx="3">
                  <c:v>Test4</c:v>
                </c:pt>
                <c:pt idx="4">
                  <c:v>Test5</c:v>
                </c:pt>
              </c:strCache>
            </c:strRef>
          </c:cat>
          <c:val>
            <c:numRef>
              <c:f>'Satisfaction between Age Groups'!$B$24:$B$28</c:f>
              <c:numCache>
                <c:formatCode>General</c:formatCode>
                <c:ptCount val="5"/>
                <c:pt idx="0">
                  <c:v>6.666666666666667</c:v>
                </c:pt>
                <c:pt idx="1">
                  <c:v>5</c:v>
                </c:pt>
                <c:pt idx="2">
                  <c:v>5</c:v>
                </c:pt>
                <c:pt idx="3">
                  <c:v>0.33333333333333331</c:v>
                </c:pt>
                <c:pt idx="4">
                  <c:v>10</c:v>
                </c:pt>
              </c:numCache>
            </c:numRef>
          </c:val>
        </c:ser>
        <c:ser>
          <c:idx val="1"/>
          <c:order val="1"/>
          <c:tx>
            <c:strRef>
              <c:f>'Satisfaction between Age Groups'!$C$23</c:f>
              <c:strCache>
                <c:ptCount val="1"/>
                <c:pt idx="0">
                  <c:v>Average 50+</c:v>
                </c:pt>
              </c:strCache>
            </c:strRef>
          </c:tx>
          <c:errBars>
            <c:errDir val="y"/>
            <c:errBarType val="both"/>
            <c:errValType val="stdErr"/>
          </c:errBars>
          <c:cat>
            <c:strRef>
              <c:f>'Satisfaction between Age Groups'!$A$24:$A$28</c:f>
              <c:strCache>
                <c:ptCount val="5"/>
                <c:pt idx="0">
                  <c:v>Test1</c:v>
                </c:pt>
                <c:pt idx="1">
                  <c:v>Test2</c:v>
                </c:pt>
                <c:pt idx="2">
                  <c:v>Test3</c:v>
                </c:pt>
                <c:pt idx="3">
                  <c:v>Test4</c:v>
                </c:pt>
                <c:pt idx="4">
                  <c:v>Test5</c:v>
                </c:pt>
              </c:strCache>
            </c:strRef>
          </c:cat>
          <c:val>
            <c:numRef>
              <c:f>'Satisfaction between Age Groups'!$C$24:$C$28</c:f>
              <c:numCache>
                <c:formatCode>General</c:formatCode>
                <c:ptCount val="5"/>
                <c:pt idx="0">
                  <c:v>2.75</c:v>
                </c:pt>
                <c:pt idx="1">
                  <c:v>3</c:v>
                </c:pt>
                <c:pt idx="2">
                  <c:v>3.5</c:v>
                </c:pt>
                <c:pt idx="3">
                  <c:v>1</c:v>
                </c:pt>
                <c:pt idx="4">
                  <c:v>3.25</c:v>
                </c:pt>
              </c:numCache>
            </c:numRef>
          </c:val>
        </c:ser>
        <c:upDownBars>
          <c:gapWidth val="150"/>
          <c:upBars/>
          <c:downBars/>
        </c:upDownBars>
        <c:marker val="1"/>
        <c:axId val="69102208"/>
        <c:axId val="71550848"/>
      </c:lineChart>
      <c:catAx>
        <c:axId val="69102208"/>
        <c:scaling>
          <c:orientation val="minMax"/>
        </c:scaling>
        <c:axPos val="b"/>
        <c:title>
          <c:tx>
            <c:rich>
              <a:bodyPr/>
              <a:lstStyle/>
              <a:p>
                <a:pPr>
                  <a:defRPr/>
                </a:pPr>
                <a:r>
                  <a:rPr lang="en-GB"/>
                  <a:t>Test Peformed</a:t>
                </a:r>
              </a:p>
            </c:rich>
          </c:tx>
          <c:layout/>
        </c:title>
        <c:tickLblPos val="nextTo"/>
        <c:crossAx val="71550848"/>
        <c:crosses val="autoZero"/>
        <c:auto val="1"/>
        <c:lblAlgn val="ctr"/>
        <c:lblOffset val="100"/>
      </c:catAx>
      <c:valAx>
        <c:axId val="71550848"/>
        <c:scaling>
          <c:orientation val="minMax"/>
        </c:scaling>
        <c:axPos val="l"/>
        <c:majorGridlines/>
        <c:title>
          <c:tx>
            <c:rich>
              <a:bodyPr rot="-5400000" vert="horz"/>
              <a:lstStyle/>
              <a:p>
                <a:pPr>
                  <a:defRPr/>
                </a:pPr>
                <a:r>
                  <a:rPr lang="en-GB"/>
                  <a:t>Average Satisfied from 0 to 10</a:t>
                </a:r>
              </a:p>
            </c:rich>
          </c:tx>
          <c:layout/>
        </c:title>
        <c:numFmt formatCode="General" sourceLinked="1"/>
        <c:tickLblPos val="nextTo"/>
        <c:crossAx val="69102208"/>
        <c:crosses val="autoZero"/>
        <c:crossBetween val="between"/>
      </c:valAx>
    </c:plotArea>
    <c:legend>
      <c:legendPos val="t"/>
      <c:layout/>
    </c:legend>
    <c:plotVisOnly val="1"/>
  </c:chart>
  <c:txPr>
    <a:bodyPr/>
    <a:lstStyle/>
    <a:p>
      <a:pPr>
        <a:defRPr>
          <a:latin typeface="Arial" pitchFamily="34" charset="0"/>
          <a:cs typeface="Arial" pitchFamily="34" charset="0"/>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114300</xdr:colOff>
      <xdr:row>0</xdr:row>
      <xdr:rowOff>95249</xdr:rowOff>
    </xdr:from>
    <xdr:to>
      <xdr:col>16</xdr:col>
      <xdr:colOff>47625</xdr:colOff>
      <xdr:row>18</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104775</xdr:colOff>
      <xdr:row>19</xdr:row>
      <xdr:rowOff>133350</xdr:rowOff>
    </xdr:from>
    <xdr:to>
      <xdr:col>16</xdr:col>
      <xdr:colOff>47625</xdr:colOff>
      <xdr:row>36</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257174</xdr:colOff>
      <xdr:row>38</xdr:row>
      <xdr:rowOff>85724</xdr:rowOff>
    </xdr:from>
    <xdr:to>
      <xdr:col>15</xdr:col>
      <xdr:colOff>466725</xdr:colOff>
      <xdr:row>56</xdr:row>
      <xdr:rowOff>171449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id="1" name="Table1" displayName="Table1" ref="A7:F10" totalsRowShown="0" headerRowDxfId="30" dataDxfId="29">
  <autoFilter ref="A7:F10"/>
  <tableColumns count="6">
    <tableColumn id="1" name="Stat" dataDxfId="36"/>
    <tableColumn id="2" name="Test1" dataDxfId="35"/>
    <tableColumn id="3" name="Test2" dataDxfId="34"/>
    <tableColumn id="4" name="Test3" dataDxfId="33"/>
    <tableColumn id="5" name="Test4" dataDxfId="32"/>
    <tableColumn id="6" name="Test5" dataDxfId="31"/>
  </tableColumns>
  <tableStyleInfo name="TableStyleLight9" showFirstColumn="0" showLastColumn="0" showRowStripes="1" showColumnStripes="0"/>
</table>
</file>

<file path=xl/tables/table2.xml><?xml version="1.0" encoding="utf-8"?>
<table xmlns="http://schemas.openxmlformats.org/spreadsheetml/2006/main" id="2" name="Table2" displayName="Table2" ref="A3:F5" totalsRowShown="0" headerRowDxfId="22" dataDxfId="21">
  <autoFilter ref="A3:F5"/>
  <tableColumns count="6">
    <tableColumn id="1" name="Users" dataDxfId="28"/>
    <tableColumn id="2" name="Test1" dataDxfId="27"/>
    <tableColumn id="3" name="Test2" dataDxfId="26"/>
    <tableColumn id="4" name="Test3" dataDxfId="25"/>
    <tableColumn id="5" name="Test4" dataDxfId="24"/>
    <tableColumn id="6" name="Test5" dataDxfId="23"/>
  </tableColumns>
  <tableStyleInfo name="TableStyleLight9" showFirstColumn="0" showLastColumn="0" showRowStripes="1" showColumnStripes="0"/>
</table>
</file>

<file path=xl/tables/table3.xml><?xml version="1.0" encoding="utf-8"?>
<table xmlns="http://schemas.openxmlformats.org/spreadsheetml/2006/main" id="3" name="Table3" displayName="Table3" ref="A18:F21" totalsRowShown="0" headerRowDxfId="14" dataDxfId="13">
  <autoFilter ref="A18:F21"/>
  <tableColumns count="6">
    <tableColumn id="1" name="Stat" dataDxfId="20"/>
    <tableColumn id="2" name="Test1" dataDxfId="19"/>
    <tableColumn id="3" name="Test2" dataDxfId="18"/>
    <tableColumn id="4" name="Test3" dataDxfId="17"/>
    <tableColumn id="5" name="Test4" dataDxfId="16"/>
    <tableColumn id="6" name="Test5" dataDxfId="15"/>
  </tableColumns>
  <tableStyleInfo name="TableStyleLight9" showFirstColumn="0" showLastColumn="0" showRowStripes="1" showColumnStripes="0"/>
</table>
</file>

<file path=xl/tables/table4.xml><?xml version="1.0" encoding="utf-8"?>
<table xmlns="http://schemas.openxmlformats.org/spreadsheetml/2006/main" id="4" name="Table4" displayName="Table4" ref="A13:F16" totalsRowShown="0" headerRowDxfId="6" dataDxfId="5">
  <autoFilter ref="A13:F16"/>
  <tableColumns count="6">
    <tableColumn id="1" name="Users" dataDxfId="12"/>
    <tableColumn id="2" name="Test1" dataDxfId="11"/>
    <tableColumn id="3" name="Test2" dataDxfId="10"/>
    <tableColumn id="4" name="Test3" dataDxfId="9"/>
    <tableColumn id="5" name="Test4" dataDxfId="8"/>
    <tableColumn id="6" name="Test5" dataDxfId="7"/>
  </tableColumns>
  <tableStyleInfo name="TableStyleLight9" showFirstColumn="0" showLastColumn="0" showRowStripes="1" showColumnStripes="0"/>
</table>
</file>

<file path=xl/tables/table5.xml><?xml version="1.0" encoding="utf-8"?>
<table xmlns="http://schemas.openxmlformats.org/spreadsheetml/2006/main" id="6" name="Table6" displayName="Table6" ref="A23:C28" totalsRowShown="0" headerRowDxfId="1" dataDxfId="0">
  <autoFilter ref="A23:C28"/>
  <tableColumns count="3">
    <tableColumn id="1" name="Test" dataDxfId="4"/>
    <tableColumn id="2" name="Average 18-30" dataDxfId="3"/>
    <tableColumn id="3" name="Average 50+"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dimension ref="B1:O24"/>
  <sheetViews>
    <sheetView workbookViewId="0"/>
  </sheetViews>
  <sheetFormatPr defaultRowHeight="15"/>
  <cols>
    <col min="1" max="1" width="4.7109375" customWidth="1"/>
    <col min="6" max="6" width="9.140625" customWidth="1"/>
    <col min="9" max="9" width="21" customWidth="1"/>
    <col min="12" max="12" width="18.42578125" customWidth="1"/>
  </cols>
  <sheetData>
    <row r="1" spans="2:15">
      <c r="C1" s="11" t="s">
        <v>0</v>
      </c>
      <c r="D1" s="11"/>
      <c r="E1" s="11"/>
      <c r="F1" s="11"/>
      <c r="G1" s="11"/>
      <c r="H1" s="11"/>
      <c r="I1" s="11"/>
      <c r="J1" s="11"/>
      <c r="K1" s="11"/>
      <c r="L1" s="11"/>
      <c r="M1" s="11"/>
    </row>
    <row r="2" spans="2:15">
      <c r="C2" s="11"/>
      <c r="D2" s="11"/>
      <c r="E2" s="11"/>
      <c r="F2" s="11"/>
      <c r="G2" s="11"/>
      <c r="H2" s="11"/>
      <c r="I2" s="11"/>
      <c r="J2" s="11"/>
      <c r="K2" s="11"/>
      <c r="L2" s="11"/>
      <c r="M2" s="11"/>
    </row>
    <row r="3" spans="2:15" ht="15" customHeight="1">
      <c r="B3" s="5" t="s">
        <v>1</v>
      </c>
      <c r="C3" s="5"/>
      <c r="E3" s="5" t="s">
        <v>2</v>
      </c>
      <c r="F3" s="5"/>
      <c r="H3" s="9" t="s">
        <v>3</v>
      </c>
      <c r="I3" s="9"/>
      <c r="K3" s="9" t="s">
        <v>4</v>
      </c>
      <c r="L3" s="9"/>
      <c r="N3" s="9" t="s">
        <v>5</v>
      </c>
      <c r="O3" s="9"/>
    </row>
    <row r="4" spans="2:15">
      <c r="B4" s="6" t="s">
        <v>6</v>
      </c>
      <c r="C4" s="6"/>
      <c r="E4" s="6" t="s">
        <v>6</v>
      </c>
      <c r="F4" s="6"/>
      <c r="H4" s="10" t="s">
        <v>6</v>
      </c>
      <c r="I4" s="10"/>
      <c r="K4" s="10" t="s">
        <v>6</v>
      </c>
      <c r="L4" s="10"/>
      <c r="N4" s="10" t="s">
        <v>6</v>
      </c>
      <c r="O4" s="10"/>
    </row>
    <row r="5" spans="2:15">
      <c r="B5" s="8">
        <v>4</v>
      </c>
      <c r="C5" s="8"/>
      <c r="E5" s="8">
        <v>2</v>
      </c>
      <c r="F5" s="8"/>
      <c r="H5" s="8">
        <v>4</v>
      </c>
      <c r="I5" s="8"/>
      <c r="K5" s="8">
        <v>6</v>
      </c>
      <c r="L5" s="8"/>
      <c r="N5" s="8">
        <v>0</v>
      </c>
      <c r="O5" s="8"/>
    </row>
    <row r="6" spans="2:15">
      <c r="B6" s="8">
        <v>2</v>
      </c>
      <c r="C6" s="8"/>
      <c r="E6" s="8">
        <v>0</v>
      </c>
      <c r="F6" s="8"/>
      <c r="H6" s="8">
        <v>6</v>
      </c>
      <c r="I6" s="8"/>
      <c r="K6" s="8">
        <v>10</v>
      </c>
      <c r="L6" s="8"/>
      <c r="N6" s="8">
        <v>3</v>
      </c>
      <c r="O6" s="8"/>
    </row>
    <row r="7" spans="2:15">
      <c r="B7" s="8">
        <v>2</v>
      </c>
      <c r="C7" s="8"/>
      <c r="E7" s="8">
        <v>2</v>
      </c>
      <c r="F7" s="8"/>
      <c r="H7" s="8">
        <v>8</v>
      </c>
      <c r="I7" s="8"/>
      <c r="K7" s="8">
        <v>8</v>
      </c>
      <c r="L7" s="8"/>
      <c r="N7" s="8">
        <v>0</v>
      </c>
      <c r="O7" s="8"/>
    </row>
    <row r="8" spans="2:15">
      <c r="B8" s="1" t="s">
        <v>7</v>
      </c>
      <c r="C8" s="2">
        <f>COUNT(B5:B7)</f>
        <v>3</v>
      </c>
      <c r="E8" s="1" t="s">
        <v>7</v>
      </c>
      <c r="F8" s="2">
        <f>COUNT(E5:E7)</f>
        <v>3</v>
      </c>
      <c r="H8" s="1" t="s">
        <v>7</v>
      </c>
      <c r="I8" s="2">
        <f>COUNT(H5:H7)</f>
        <v>3</v>
      </c>
      <c r="K8" s="1" t="s">
        <v>7</v>
      </c>
      <c r="L8" s="2">
        <f>COUNT(K5:K7)</f>
        <v>3</v>
      </c>
      <c r="N8" s="1" t="s">
        <v>7</v>
      </c>
      <c r="O8" s="2">
        <f>COUNT(N5:N7)</f>
        <v>3</v>
      </c>
    </row>
    <row r="9" spans="2:15">
      <c r="B9" s="1" t="s">
        <v>8</v>
      </c>
      <c r="C9" s="2">
        <f>SUM(B5:B7)</f>
        <v>8</v>
      </c>
      <c r="E9" s="1" t="s">
        <v>8</v>
      </c>
      <c r="F9" s="2">
        <f>SUM(E5:E7)</f>
        <v>4</v>
      </c>
      <c r="H9" s="1" t="s">
        <v>8</v>
      </c>
      <c r="I9" s="2">
        <f>SUM(H5:H7)</f>
        <v>18</v>
      </c>
      <c r="K9" s="1" t="s">
        <v>8</v>
      </c>
      <c r="L9" s="2">
        <f>SUM(K5:K7)</f>
        <v>24</v>
      </c>
      <c r="N9" s="1" t="s">
        <v>8</v>
      </c>
      <c r="O9" s="2">
        <f>SUM(N5:N7)</f>
        <v>3</v>
      </c>
    </row>
    <row r="10" spans="2:15">
      <c r="B10" s="1" t="s">
        <v>9</v>
      </c>
      <c r="C10" s="2">
        <f>C9/C8</f>
        <v>2.6666666666666665</v>
      </c>
      <c r="E10" s="1" t="s">
        <v>9</v>
      </c>
      <c r="F10" s="2">
        <f>F9/F8</f>
        <v>1.3333333333333333</v>
      </c>
      <c r="H10" s="1" t="s">
        <v>9</v>
      </c>
      <c r="I10" s="2">
        <f>I9/I8</f>
        <v>6</v>
      </c>
      <c r="K10" s="1" t="s">
        <v>9</v>
      </c>
      <c r="L10" s="2">
        <f>L9/L8</f>
        <v>8</v>
      </c>
      <c r="N10" s="1" t="s">
        <v>9</v>
      </c>
      <c r="O10" s="2">
        <f>O9/O8</f>
        <v>1</v>
      </c>
    </row>
    <row r="11" spans="2:15">
      <c r="B11" s="1" t="s">
        <v>10</v>
      </c>
      <c r="C11" s="3">
        <f>ROUND(C10,0)</f>
        <v>3</v>
      </c>
      <c r="E11" s="1" t="s">
        <v>10</v>
      </c>
      <c r="F11" s="3">
        <f>ROUND(F10,0)</f>
        <v>1</v>
      </c>
      <c r="H11" s="1" t="s">
        <v>10</v>
      </c>
      <c r="I11" s="3">
        <f>ROUND(I10,0)</f>
        <v>6</v>
      </c>
      <c r="K11" s="1" t="s">
        <v>10</v>
      </c>
      <c r="L11" s="3">
        <f>ROUND(L10,0)</f>
        <v>8</v>
      </c>
      <c r="N11" s="1" t="s">
        <v>10</v>
      </c>
      <c r="O11" s="3">
        <f>ROUND(O10,0)</f>
        <v>1</v>
      </c>
    </row>
    <row r="13" spans="2:15">
      <c r="B13" s="7" t="s">
        <v>11</v>
      </c>
      <c r="C13" s="7"/>
      <c r="E13" s="7" t="s">
        <v>11</v>
      </c>
      <c r="F13" s="7"/>
      <c r="H13" s="7" t="s">
        <v>11</v>
      </c>
      <c r="I13" s="7"/>
      <c r="K13" s="7" t="s">
        <v>11</v>
      </c>
      <c r="L13" s="7"/>
      <c r="N13" s="7" t="s">
        <v>11</v>
      </c>
      <c r="O13" s="7"/>
    </row>
    <row r="14" spans="2:15">
      <c r="B14" s="8">
        <v>6</v>
      </c>
      <c r="C14" s="8"/>
      <c r="E14" s="8">
        <v>4</v>
      </c>
      <c r="F14" s="8"/>
      <c r="H14" s="8">
        <v>6</v>
      </c>
      <c r="I14" s="8"/>
      <c r="K14" s="8">
        <v>10</v>
      </c>
      <c r="L14" s="8"/>
      <c r="N14" s="8">
        <v>0</v>
      </c>
      <c r="O14" s="8"/>
    </row>
    <row r="15" spans="2:15">
      <c r="B15" s="8">
        <v>0</v>
      </c>
      <c r="C15" s="8"/>
      <c r="E15" s="8">
        <v>6</v>
      </c>
      <c r="F15" s="8"/>
      <c r="H15" s="8">
        <v>5</v>
      </c>
      <c r="I15" s="8"/>
      <c r="K15" s="8">
        <v>8</v>
      </c>
      <c r="L15" s="8"/>
      <c r="N15" s="8">
        <v>0</v>
      </c>
      <c r="O15" s="8"/>
    </row>
    <row r="16" spans="2:15">
      <c r="B16" s="8">
        <v>4</v>
      </c>
      <c r="C16" s="8"/>
      <c r="E16" s="8">
        <v>5</v>
      </c>
      <c r="F16" s="8"/>
      <c r="H16" s="8">
        <v>4</v>
      </c>
      <c r="I16" s="8"/>
      <c r="K16" s="8">
        <v>10</v>
      </c>
      <c r="L16" s="8"/>
      <c r="N16" s="8">
        <v>0</v>
      </c>
      <c r="O16" s="8"/>
    </row>
    <row r="17" spans="2:15">
      <c r="B17" s="1" t="s">
        <v>7</v>
      </c>
      <c r="C17" s="2">
        <f>COUNT(B14:B16)</f>
        <v>3</v>
      </c>
      <c r="E17" s="1" t="s">
        <v>7</v>
      </c>
      <c r="F17" s="2">
        <f>COUNT(E14:E16)</f>
        <v>3</v>
      </c>
      <c r="H17" s="1" t="s">
        <v>7</v>
      </c>
      <c r="I17" s="2">
        <f>COUNT(H14:H16)</f>
        <v>3</v>
      </c>
      <c r="K17" s="1" t="s">
        <v>7</v>
      </c>
      <c r="L17" s="2">
        <f>COUNT(K14:K16)</f>
        <v>3</v>
      </c>
      <c r="N17" s="1" t="s">
        <v>7</v>
      </c>
      <c r="O17" s="2">
        <f>COUNT(N14:N16)</f>
        <v>3</v>
      </c>
    </row>
    <row r="18" spans="2:15">
      <c r="B18" s="1" t="s">
        <v>8</v>
      </c>
      <c r="C18" s="2">
        <f>SUM(B14:B16)</f>
        <v>10</v>
      </c>
      <c r="E18" s="1" t="s">
        <v>8</v>
      </c>
      <c r="F18" s="2">
        <f>SUM(E14:E16)</f>
        <v>15</v>
      </c>
      <c r="H18" s="1" t="s">
        <v>8</v>
      </c>
      <c r="I18" s="2">
        <f>SUM(H14:H16)</f>
        <v>15</v>
      </c>
      <c r="K18" s="1" t="s">
        <v>8</v>
      </c>
      <c r="L18" s="2">
        <f>SUM(K14:K16)</f>
        <v>28</v>
      </c>
      <c r="N18" s="1" t="s">
        <v>8</v>
      </c>
      <c r="O18" s="2">
        <f>SUM(N14:N16)</f>
        <v>0</v>
      </c>
    </row>
    <row r="19" spans="2:15">
      <c r="B19" s="1" t="s">
        <v>9</v>
      </c>
      <c r="C19" s="2">
        <f>C18/C17</f>
        <v>3.3333333333333335</v>
      </c>
      <c r="E19" s="1" t="s">
        <v>9</v>
      </c>
      <c r="F19" s="2">
        <f>F18/F17</f>
        <v>5</v>
      </c>
      <c r="H19" s="1" t="s">
        <v>9</v>
      </c>
      <c r="I19" s="2">
        <f>I18/I17</f>
        <v>5</v>
      </c>
      <c r="K19" s="1" t="s">
        <v>9</v>
      </c>
      <c r="L19" s="2">
        <f>L18/L17</f>
        <v>9.3333333333333339</v>
      </c>
      <c r="N19" s="1" t="s">
        <v>9</v>
      </c>
      <c r="O19" s="2">
        <f>O18/O17</f>
        <v>0</v>
      </c>
    </row>
    <row r="20" spans="2:15">
      <c r="B20" s="1" t="s">
        <v>10</v>
      </c>
      <c r="C20" s="3">
        <f>ROUND(C19,0)</f>
        <v>3</v>
      </c>
      <c r="E20" s="1" t="s">
        <v>10</v>
      </c>
      <c r="F20" s="3">
        <f>ROUND(F19,0)</f>
        <v>5</v>
      </c>
      <c r="H20" s="1" t="s">
        <v>10</v>
      </c>
      <c r="I20" s="3">
        <f>ROUND(I19,0)</f>
        <v>5</v>
      </c>
      <c r="K20" s="1" t="s">
        <v>10</v>
      </c>
      <c r="L20" s="3">
        <f>ROUND(L19,0)</f>
        <v>9</v>
      </c>
      <c r="N20" s="1" t="s">
        <v>10</v>
      </c>
      <c r="O20" s="3">
        <f>ROUND(O19,0)</f>
        <v>0</v>
      </c>
    </row>
    <row r="22" spans="2:15">
      <c r="B22" s="5" t="s">
        <v>12</v>
      </c>
      <c r="C22" s="5"/>
      <c r="D22" s="5"/>
      <c r="E22" s="5"/>
      <c r="F22" s="5"/>
    </row>
    <row r="23" spans="2:15" ht="270" customHeight="1">
      <c r="B23" s="4" t="s">
        <v>13</v>
      </c>
      <c r="C23" s="4" t="s">
        <v>14</v>
      </c>
      <c r="D23" s="4" t="s">
        <v>15</v>
      </c>
      <c r="E23" s="4" t="s">
        <v>16</v>
      </c>
      <c r="F23" s="4" t="s">
        <v>17</v>
      </c>
    </row>
    <row r="24" spans="2:15" ht="409.5">
      <c r="B24" s="4" t="s">
        <v>18</v>
      </c>
      <c r="C24" s="4" t="s">
        <v>19</v>
      </c>
      <c r="D24" s="4" t="s">
        <v>20</v>
      </c>
      <c r="E24" s="4" t="s">
        <v>21</v>
      </c>
      <c r="F24" s="4" t="s">
        <v>22</v>
      </c>
    </row>
  </sheetData>
  <mergeCells count="47">
    <mergeCell ref="B22:F22"/>
    <mergeCell ref="C1:M2"/>
    <mergeCell ref="N13:O13"/>
    <mergeCell ref="N14:O14"/>
    <mergeCell ref="N15:O15"/>
    <mergeCell ref="N16:O16"/>
    <mergeCell ref="K6:L6"/>
    <mergeCell ref="K5:L5"/>
    <mergeCell ref="B7:C7"/>
    <mergeCell ref="B6:C6"/>
    <mergeCell ref="N3:O3"/>
    <mergeCell ref="N4:O4"/>
    <mergeCell ref="N5:O5"/>
    <mergeCell ref="N6:O6"/>
    <mergeCell ref="N7:O7"/>
    <mergeCell ref="H15:I15"/>
    <mergeCell ref="H14:I14"/>
    <mergeCell ref="K16:L16"/>
    <mergeCell ref="K15:L15"/>
    <mergeCell ref="K14:L14"/>
    <mergeCell ref="K7:L7"/>
    <mergeCell ref="K3:L3"/>
    <mergeCell ref="K4:L4"/>
    <mergeCell ref="K13:L13"/>
    <mergeCell ref="B16:C16"/>
    <mergeCell ref="B15:C15"/>
    <mergeCell ref="B14:C14"/>
    <mergeCell ref="E16:F16"/>
    <mergeCell ref="E15:F15"/>
    <mergeCell ref="E14:F14"/>
    <mergeCell ref="H16:I16"/>
    <mergeCell ref="H3:I3"/>
    <mergeCell ref="H4:I4"/>
    <mergeCell ref="H13:I13"/>
    <mergeCell ref="H5:I5"/>
    <mergeCell ref="H6:I6"/>
    <mergeCell ref="H7:I7"/>
    <mergeCell ref="B3:C3"/>
    <mergeCell ref="B4:C4"/>
    <mergeCell ref="B13:C13"/>
    <mergeCell ref="E3:F3"/>
    <mergeCell ref="E4:F4"/>
    <mergeCell ref="E13:F13"/>
    <mergeCell ref="E5:F5"/>
    <mergeCell ref="E6:F6"/>
    <mergeCell ref="E7:F7"/>
    <mergeCell ref="B5:C5"/>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F28"/>
  <sheetViews>
    <sheetView tabSelected="1" topLeftCell="A25" workbookViewId="0">
      <selection activeCell="C46" sqref="C46"/>
    </sheetView>
  </sheetViews>
  <sheetFormatPr defaultRowHeight="14.25"/>
  <cols>
    <col min="1" max="1" width="11.5703125" style="12" customWidth="1"/>
    <col min="2" max="2" width="16.5703125" style="12" customWidth="1"/>
    <col min="3" max="3" width="14.85546875" style="12" customWidth="1"/>
    <col min="4" max="16384" width="9.140625" style="12"/>
  </cols>
  <sheetData>
    <row r="1" spans="1:6" ht="20.25" thickBot="1">
      <c r="A1" s="13" t="s">
        <v>34</v>
      </c>
      <c r="B1" s="13"/>
      <c r="C1" s="13"/>
      <c r="D1" s="13"/>
      <c r="E1" s="13"/>
      <c r="F1" s="13"/>
    </row>
    <row r="2" spans="1:6" ht="18" thickTop="1" thickBot="1">
      <c r="A2" s="14" t="s">
        <v>35</v>
      </c>
      <c r="B2" s="14"/>
      <c r="C2" s="14"/>
      <c r="D2" s="14"/>
      <c r="E2" s="14"/>
      <c r="F2" s="14"/>
    </row>
    <row r="3" spans="1:6" ht="15" thickTop="1">
      <c r="A3" s="12" t="s">
        <v>25</v>
      </c>
      <c r="B3" s="12" t="s">
        <v>29</v>
      </c>
      <c r="C3" s="12" t="s">
        <v>30</v>
      </c>
      <c r="D3" s="12" t="s">
        <v>31</v>
      </c>
      <c r="E3" s="12" t="s">
        <v>32</v>
      </c>
      <c r="F3" s="12" t="s">
        <v>33</v>
      </c>
    </row>
    <row r="4" spans="1:6">
      <c r="A4" s="12" t="s">
        <v>23</v>
      </c>
      <c r="B4" s="12">
        <v>2</v>
      </c>
      <c r="C4" s="12">
        <v>3</v>
      </c>
      <c r="D4" s="12">
        <v>3</v>
      </c>
      <c r="E4" s="12">
        <v>0</v>
      </c>
      <c r="F4" s="12">
        <v>3</v>
      </c>
    </row>
    <row r="5" spans="1:6">
      <c r="A5" s="12" t="s">
        <v>24</v>
      </c>
      <c r="B5" s="12">
        <v>3.5</v>
      </c>
      <c r="C5" s="12">
        <v>3</v>
      </c>
      <c r="D5" s="12">
        <v>4</v>
      </c>
      <c r="E5" s="12">
        <v>2</v>
      </c>
      <c r="F5" s="12">
        <v>3.5</v>
      </c>
    </row>
    <row r="7" spans="1:6">
      <c r="A7" s="12" t="s">
        <v>37</v>
      </c>
      <c r="B7" s="12" t="s">
        <v>29</v>
      </c>
      <c r="C7" s="12" t="s">
        <v>30</v>
      </c>
      <c r="D7" s="12" t="s">
        <v>31</v>
      </c>
      <c r="E7" s="12" t="s">
        <v>32</v>
      </c>
      <c r="F7" s="12" t="s">
        <v>33</v>
      </c>
    </row>
    <row r="8" spans="1:6">
      <c r="A8" s="12" t="s">
        <v>27</v>
      </c>
      <c r="B8" s="12">
        <f>MIN(B4:B5)</f>
        <v>2</v>
      </c>
      <c r="C8" s="12">
        <f t="shared" ref="C8:F8" si="0">MIN(C4:C5)</f>
        <v>3</v>
      </c>
      <c r="D8" s="12">
        <f t="shared" si="0"/>
        <v>3</v>
      </c>
      <c r="E8" s="12">
        <f t="shared" si="0"/>
        <v>0</v>
      </c>
      <c r="F8" s="12">
        <f t="shared" si="0"/>
        <v>3</v>
      </c>
    </row>
    <row r="9" spans="1:6">
      <c r="A9" s="12" t="s">
        <v>9</v>
      </c>
      <c r="B9" s="12">
        <f>AVERAGE(B4:B5)</f>
        <v>2.75</v>
      </c>
      <c r="C9" s="12">
        <f>AVERAGE(C4:C5)</f>
        <v>3</v>
      </c>
      <c r="D9" s="12">
        <f>AVERAGE(D4:D5)</f>
        <v>3.5</v>
      </c>
      <c r="E9" s="12">
        <f>AVERAGE(E4:E5)</f>
        <v>1</v>
      </c>
      <c r="F9" s="12">
        <f>AVERAGE(F4:F5)</f>
        <v>3.25</v>
      </c>
    </row>
    <row r="10" spans="1:6">
      <c r="A10" s="12" t="s">
        <v>28</v>
      </c>
      <c r="B10" s="12">
        <f>MAX(B4:B5)</f>
        <v>3.5</v>
      </c>
      <c r="C10" s="12">
        <f t="shared" ref="C10:F10" si="1">MAX(C4:C5)</f>
        <v>3</v>
      </c>
      <c r="D10" s="12">
        <f t="shared" si="1"/>
        <v>4</v>
      </c>
      <c r="E10" s="12">
        <f t="shared" si="1"/>
        <v>2</v>
      </c>
      <c r="F10" s="12">
        <f t="shared" si="1"/>
        <v>3.5</v>
      </c>
    </row>
    <row r="12" spans="1:6" ht="17.25" thickBot="1">
      <c r="A12" s="14" t="s">
        <v>36</v>
      </c>
      <c r="B12" s="14"/>
      <c r="C12" s="14"/>
      <c r="D12" s="14"/>
      <c r="E12" s="14"/>
      <c r="F12" s="14"/>
    </row>
    <row r="13" spans="1:6" ht="15" thickTop="1">
      <c r="A13" s="12" t="s">
        <v>25</v>
      </c>
      <c r="B13" s="12" t="s">
        <v>29</v>
      </c>
      <c r="C13" s="12" t="s">
        <v>30</v>
      </c>
      <c r="D13" s="12" t="s">
        <v>31</v>
      </c>
      <c r="E13" s="12" t="s">
        <v>32</v>
      </c>
      <c r="F13" s="12" t="s">
        <v>33</v>
      </c>
    </row>
    <row r="14" spans="1:6">
      <c r="A14" s="12" t="s">
        <v>23</v>
      </c>
      <c r="B14" s="12">
        <v>4</v>
      </c>
      <c r="C14" s="12">
        <v>6</v>
      </c>
      <c r="D14" s="12">
        <v>4</v>
      </c>
      <c r="E14" s="12">
        <v>0</v>
      </c>
      <c r="F14" s="12">
        <v>10</v>
      </c>
    </row>
    <row r="15" spans="1:6">
      <c r="A15" s="12" t="s">
        <v>24</v>
      </c>
      <c r="B15" s="12">
        <v>10</v>
      </c>
      <c r="C15" s="12">
        <v>4</v>
      </c>
      <c r="D15" s="12">
        <v>5</v>
      </c>
      <c r="E15" s="12">
        <v>1</v>
      </c>
      <c r="F15" s="12">
        <v>10</v>
      </c>
    </row>
    <row r="16" spans="1:6">
      <c r="A16" s="12" t="s">
        <v>26</v>
      </c>
      <c r="B16" s="12">
        <v>6</v>
      </c>
      <c r="C16" s="12">
        <v>5</v>
      </c>
      <c r="D16" s="12">
        <v>6</v>
      </c>
      <c r="E16" s="12">
        <v>0</v>
      </c>
      <c r="F16" s="12">
        <v>10</v>
      </c>
    </row>
    <row r="18" spans="1:6">
      <c r="A18" s="12" t="s">
        <v>37</v>
      </c>
      <c r="B18" s="12" t="s">
        <v>29</v>
      </c>
      <c r="C18" s="12" t="s">
        <v>30</v>
      </c>
      <c r="D18" s="12" t="s">
        <v>31</v>
      </c>
      <c r="E18" s="12" t="s">
        <v>32</v>
      </c>
      <c r="F18" s="12" t="s">
        <v>33</v>
      </c>
    </row>
    <row r="19" spans="1:6">
      <c r="A19" s="12" t="s">
        <v>27</v>
      </c>
      <c r="B19" s="12">
        <f>MIN(B14:B16)</f>
        <v>4</v>
      </c>
      <c r="C19" s="12">
        <f t="shared" ref="C19:F19" si="2">MIN(C14:C16)</f>
        <v>4</v>
      </c>
      <c r="D19" s="12">
        <f t="shared" si="2"/>
        <v>4</v>
      </c>
      <c r="E19" s="12">
        <f t="shared" si="2"/>
        <v>0</v>
      </c>
      <c r="F19" s="12">
        <f t="shared" si="2"/>
        <v>10</v>
      </c>
    </row>
    <row r="20" spans="1:6">
      <c r="A20" s="12" t="s">
        <v>9</v>
      </c>
      <c r="B20" s="12">
        <f>AVERAGE(B14:B16)</f>
        <v>6.666666666666667</v>
      </c>
      <c r="C20" s="12">
        <f>AVERAGE(C14:C16)</f>
        <v>5</v>
      </c>
      <c r="D20" s="12">
        <f>AVERAGE(D14:D16)</f>
        <v>5</v>
      </c>
      <c r="E20" s="12">
        <f>AVERAGE(E14:E16)</f>
        <v>0.33333333333333331</v>
      </c>
      <c r="F20" s="12">
        <f>AVERAGE(F14:F16)</f>
        <v>10</v>
      </c>
    </row>
    <row r="21" spans="1:6">
      <c r="A21" s="12" t="s">
        <v>28</v>
      </c>
      <c r="B21" s="12">
        <f>MAX(B14:B16)</f>
        <v>10</v>
      </c>
      <c r="C21" s="12">
        <f t="shared" ref="C21:F21" si="3">MAX(C14:C16)</f>
        <v>6</v>
      </c>
      <c r="D21" s="12">
        <f t="shared" si="3"/>
        <v>6</v>
      </c>
      <c r="E21" s="12">
        <f t="shared" si="3"/>
        <v>1</v>
      </c>
      <c r="F21" s="12">
        <f t="shared" si="3"/>
        <v>10</v>
      </c>
    </row>
    <row r="23" spans="1:6">
      <c r="A23" s="12" t="s">
        <v>40</v>
      </c>
      <c r="B23" s="12" t="s">
        <v>38</v>
      </c>
      <c r="C23" s="12" t="s">
        <v>39</v>
      </c>
    </row>
    <row r="24" spans="1:6">
      <c r="A24" s="12" t="s">
        <v>29</v>
      </c>
      <c r="B24" s="12">
        <f>B20</f>
        <v>6.666666666666667</v>
      </c>
      <c r="C24" s="12">
        <f>B9</f>
        <v>2.75</v>
      </c>
    </row>
    <row r="25" spans="1:6">
      <c r="A25" s="12" t="s">
        <v>30</v>
      </c>
      <c r="B25" s="12">
        <f>C20</f>
        <v>5</v>
      </c>
      <c r="C25" s="12">
        <f>C9</f>
        <v>3</v>
      </c>
    </row>
    <row r="26" spans="1:6">
      <c r="A26" s="12" t="s">
        <v>31</v>
      </c>
      <c r="B26" s="12">
        <f>D20</f>
        <v>5</v>
      </c>
      <c r="C26" s="12">
        <f>D9</f>
        <v>3.5</v>
      </c>
    </row>
    <row r="27" spans="1:6">
      <c r="A27" s="12" t="s">
        <v>32</v>
      </c>
      <c r="B27" s="12">
        <f>E20</f>
        <v>0.33333333333333331</v>
      </c>
      <c r="C27" s="12">
        <f>E9</f>
        <v>1</v>
      </c>
    </row>
    <row r="28" spans="1:6">
      <c r="A28" s="12" t="s">
        <v>33</v>
      </c>
      <c r="B28" s="12">
        <f>F20</f>
        <v>10</v>
      </c>
      <c r="C28" s="12">
        <f>F9</f>
        <v>3.25</v>
      </c>
    </row>
  </sheetData>
  <mergeCells count="3">
    <mergeCell ref="A1:F1"/>
    <mergeCell ref="A12:F12"/>
    <mergeCell ref="A2:F2"/>
  </mergeCells>
  <pageMargins left="0.7" right="0.7" top="0.75" bottom="0.75" header="0.3" footer="0.3"/>
  <pageSetup paperSize="9" orientation="portrait" horizontalDpi="1200" verticalDpi="1200" r:id="rId1"/>
  <drawing r:id="rId2"/>
  <tableParts count="5">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DocSecurity>0</DocSecurity>
  <ScaleCrop>false</ScaleCrop>
  <HeadingPairs>
    <vt:vector size="2" baseType="variant">
      <vt:variant>
        <vt:lpstr>Worksheets</vt:lpstr>
      </vt:variant>
      <vt:variant>
        <vt:i4>3</vt:i4>
      </vt:variant>
    </vt:vector>
  </HeadingPairs>
  <TitlesOfParts>
    <vt:vector size="3" baseType="lpstr">
      <vt:lpstr>Overview</vt:lpstr>
      <vt:lpstr>Satisfaction between Age Groups</vt:lpstr>
      <vt:lpstr>Sheet3</vt:lpstr>
    </vt:vector>
  </TitlesOfParts>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Ahmad</dc:creator>
  <cp:lastModifiedBy>Ibrahim Ahmad</cp:lastModifiedBy>
  <cp:revision/>
  <dcterms:created xsi:type="dcterms:W3CDTF">2023-04-08T11:10:27Z</dcterms:created>
  <dcterms:modified xsi:type="dcterms:W3CDTF">2023-05-06T19:22:38Z</dcterms:modified>
</cp:coreProperties>
</file>