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xr:revisionPtr revIDLastSave="48" documentId="11_3B9EF4882D1E01A6376352BBECB9D91053EAE96E" xr6:coauthVersionLast="47" xr6:coauthVersionMax="47" xr10:uidLastSave="{61586F46-A36F-44E1-8E53-D3116791720D}"/>
  <bookViews>
    <workbookView xWindow="0" yWindow="0" windowWidth="16384" windowHeight="8192" tabRatio="500" firstSheet="1" activeTab="1" xr2:uid="{00000000-000D-0000-FFFF-FFFF00000000}"/>
  </bookViews>
  <sheets>
    <sheet name="Overview" sheetId="1" r:id="rId1"/>
    <sheet name="Satisfaction between Age Groups" sheetId="2" r:id="rId2"/>
    <sheet name="Sheet3" sheetId="3"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9" i="2" l="1"/>
  <c r="E49" i="2"/>
  <c r="D49" i="2"/>
  <c r="C49" i="2"/>
  <c r="B49" i="2"/>
  <c r="F48" i="2"/>
  <c r="E48" i="2"/>
  <c r="D48" i="2"/>
  <c r="C48" i="2"/>
  <c r="B48" i="2"/>
  <c r="F47" i="2"/>
  <c r="E47" i="2"/>
  <c r="D47" i="2"/>
  <c r="C47" i="2"/>
  <c r="B47" i="2"/>
  <c r="F46" i="2"/>
  <c r="E46" i="2"/>
  <c r="D46" i="2"/>
  <c r="C46" i="2"/>
  <c r="B46" i="2"/>
  <c r="F45" i="2"/>
  <c r="E45" i="2"/>
  <c r="D45" i="2"/>
  <c r="C45" i="2"/>
  <c r="B45" i="2"/>
  <c r="F41" i="2"/>
  <c r="E41" i="2"/>
  <c r="D41" i="2"/>
  <c r="C41" i="2"/>
  <c r="B41" i="2"/>
  <c r="F40" i="2"/>
  <c r="E40" i="2"/>
  <c r="D40" i="2"/>
  <c r="C40" i="2"/>
  <c r="B40" i="2"/>
  <c r="F39" i="2"/>
  <c r="E39" i="2"/>
  <c r="D39" i="2"/>
  <c r="C39" i="2"/>
  <c r="B39" i="2"/>
  <c r="F38" i="2"/>
  <c r="E38" i="2"/>
  <c r="D38" i="2"/>
  <c r="C38" i="2"/>
  <c r="B38" i="2"/>
  <c r="F37" i="2"/>
  <c r="E37" i="2"/>
  <c r="D37" i="2"/>
  <c r="C37" i="2"/>
  <c r="B37" i="2"/>
  <c r="F23" i="2"/>
  <c r="E23" i="2"/>
  <c r="D23" i="2"/>
  <c r="C23" i="2"/>
  <c r="B23" i="2"/>
  <c r="F22" i="2"/>
  <c r="B32" i="2" s="1"/>
  <c r="E22" i="2"/>
  <c r="B31" i="2" s="1"/>
  <c r="D22" i="2"/>
  <c r="B30" i="2" s="1"/>
  <c r="C22" i="2"/>
  <c r="B29" i="2" s="1"/>
  <c r="B22" i="2"/>
  <c r="B28" i="2" s="1"/>
  <c r="F21" i="2"/>
  <c r="E21" i="2"/>
  <c r="D21" i="2"/>
  <c r="C21" i="2"/>
  <c r="B21" i="2"/>
  <c r="F11" i="2"/>
  <c r="E11" i="2"/>
  <c r="D11" i="2"/>
  <c r="C11" i="2"/>
  <c r="B11" i="2"/>
  <c r="F10" i="2"/>
  <c r="C32" i="2" s="1"/>
  <c r="E10" i="2"/>
  <c r="C31" i="2" s="1"/>
  <c r="D10" i="2"/>
  <c r="C30" i="2" s="1"/>
  <c r="C10" i="2"/>
  <c r="C29" i="2" s="1"/>
  <c r="B10" i="2"/>
  <c r="C28" i="2" s="1"/>
  <c r="F9" i="2"/>
  <c r="E9" i="2"/>
  <c r="D9" i="2"/>
  <c r="C9" i="2"/>
  <c r="B9" i="2"/>
  <c r="O18" i="1"/>
  <c r="L18" i="1"/>
  <c r="I18" i="1"/>
  <c r="F18" i="1"/>
  <c r="C18" i="1"/>
  <c r="O17" i="1"/>
  <c r="L17" i="1"/>
  <c r="I17" i="1"/>
  <c r="F17" i="1"/>
  <c r="C17" i="1"/>
  <c r="O9" i="1"/>
  <c r="L9" i="1"/>
  <c r="I9" i="1"/>
  <c r="F9" i="1"/>
  <c r="C9" i="1"/>
  <c r="O8" i="1"/>
  <c r="L8" i="1"/>
  <c r="I8" i="1"/>
  <c r="F8" i="1"/>
  <c r="C8" i="1"/>
  <c r="C10" i="1" l="1"/>
  <c r="C11" i="1" s="1"/>
  <c r="F10" i="1"/>
  <c r="F11" i="1" s="1"/>
  <c r="I10" i="1"/>
  <c r="I11" i="1" s="1"/>
  <c r="L10" i="1"/>
  <c r="L11" i="1" s="1"/>
  <c r="O10" i="1"/>
  <c r="O11" i="1" s="1"/>
  <c r="C19" i="1"/>
  <c r="C20" i="1" s="1"/>
  <c r="F19" i="1"/>
  <c r="F20" i="1" s="1"/>
  <c r="I19" i="1"/>
  <c r="I20" i="1" s="1"/>
  <c r="L19" i="1"/>
  <c r="L20" i="1" s="1"/>
  <c r="O19" i="1"/>
  <c r="O20" i="1" s="1"/>
</calcChain>
</file>

<file path=xl/sharedStrings.xml><?xml version="1.0" encoding="utf-8"?>
<sst xmlns="http://schemas.openxmlformats.org/spreadsheetml/2006/main" count="141" uniqueCount="49">
  <si>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</si>
  <si>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</si>
  <si>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</si>
  <si>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</si>
  <si>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</si>
  <si>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</si>
  <si>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</si>
  <si>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</si>
  <si>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</si>
  <si>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</si>
  <si>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</si>
  <si>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</si>
  <si>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</si>
  <si>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</si>
  <si>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</si>
  <si>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</si>
  <si>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</si>
  <si>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</si>
  <si>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</si>
  <si>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</si>
  <si>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</si>
  <si>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</si>
  <si>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</si>
  <si>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Users Performance Level between Tests</t>
  </si>
  <si>
    <t>Users 50+</t>
  </si>
  <si>
    <t>Users</t>
  </si>
  <si>
    <t>Browse Products</t>
  </si>
  <si>
    <t>Add Item to Basket</t>
  </si>
  <si>
    <t>View Recommended Products</t>
  </si>
  <si>
    <t>Visit Dietary Features</t>
  </si>
  <si>
    <t>Set Preferences from Settings</t>
  </si>
  <si>
    <t>User1</t>
  </si>
  <si>
    <t>User2</t>
  </si>
  <si>
    <t>User3</t>
  </si>
  <si>
    <t>Stat</t>
  </si>
  <si>
    <t>Min</t>
  </si>
  <si>
    <t>Max</t>
  </si>
  <si>
    <t>Users Between 18-30</t>
  </si>
  <si>
    <t>User4</t>
  </si>
  <si>
    <t>Average number of participants that have successfully passed tests 1 to 5 from both age groups</t>
  </si>
  <si>
    <t>Test</t>
  </si>
  <si>
    <t>Average 18-30</t>
  </si>
  <si>
    <t>Average 50+</t>
  </si>
  <si>
    <t>Test5</t>
  </si>
  <si>
    <t>Users Performance Level between Tests - Min, Quartile 1 to 3, and Max</t>
  </si>
  <si>
    <t>Q1</t>
  </si>
  <si>
    <t>Median</t>
  </si>
  <si>
    <t>Q3</t>
  </si>
  <si>
    <t>Users 18-30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</si>
</sst>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charset val="1"/>
    </font>
    <font>
      <b/>
      <sz val="16"/>
      <color rgb="FF000000"/>
      <name val="Calibri"/>
      <family val="2"/>
      <charset val="1"/>
    </font>
    <font>
      <sz val="11"/>
      <color rgb="FFFFFFFF"/>
      <name val="Calibri"/>
      <family val="2"/>
      <charset val="1"/>
    </font>
    <font>
      <sz val="11"/>
      <name val="Calibri"/>
      <family val="2"/>
      <charset val="1"/>
    </font>
    <font>
      <b/>
      <sz val="11"/>
      <color rgb="FFFA7D00"/>
      <name val="Calibri"/>
      <family val="2"/>
      <charset val="1"/>
    </font>
    <font>
      <b/>
      <sz val="11"/>
      <color rgb="FF3F3F3F"/>
      <name val="Calibri"/>
      <family val="2"/>
      <charset val="1"/>
    </font>
    <font>
      <sz val="11"/>
      <color rgb="FF000000"/>
      <name val="Arial"/>
      <family val="2"/>
      <charset val="1"/>
    </font>
    <font>
      <b/>
      <sz val="15"/>
      <color rgb="FF1F497D"/>
      <name val="Arial"/>
      <family val="2"/>
      <charset val="1"/>
    </font>
    <font>
      <b/>
      <sz val="15"/>
      <color rgb="FF1F497D"/>
      <name val="Calibri"/>
      <family val="2"/>
      <charset val="1"/>
    </font>
    <font>
      <b/>
      <sz val="13"/>
      <color rgb="FF1F497D"/>
      <name val="Arial"/>
      <family val="2"/>
      <charset val="1"/>
    </font>
    <font>
      <b/>
      <sz val="13"/>
      <color rgb="FF1F497D"/>
      <name val="Calibri"/>
      <family val="2"/>
      <charset val="1"/>
    </font>
    <font>
      <b/>
      <sz val="14"/>
      <color rgb="FF000000"/>
      <name val="Arial"/>
      <family val="2"/>
      <charset val="1"/>
    </font>
  </fonts>
  <fills count="6">
    <fill>
      <patternFill patternType="none"/>
    </fill>
    <fill>
      <patternFill patternType="gray125"/>
    </fill>
    <fill>
      <patternFill patternType="solid">
        <fgColor rgb="FFF2F2F2"/>
        <bgColor rgb="FFFFFFFF"/>
      </patternFill>
    </fill>
    <fill>
      <patternFill patternType="solid">
        <fgColor rgb="FF000000"/>
        <bgColor rgb="FF003300"/>
      </patternFill>
    </fill>
    <fill>
      <patternFill patternType="solid">
        <fgColor rgb="FFD99694"/>
        <bgColor rgb="FFFF99CC"/>
      </patternFill>
    </fill>
    <fill>
      <patternFill patternType="solid">
        <fgColor rgb="FFFFFF99"/>
        <bgColor rgb="FFF2F2F2"/>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rgb="FF4F81BD"/>
      </bottom>
      <diagonal/>
    </border>
    <border>
      <left/>
      <right/>
      <top/>
      <bottom style="thick">
        <color rgb="FFA7C0DE"/>
      </bottom>
      <diagonal/>
    </border>
    <border>
      <left style="thin">
        <color auto="1"/>
      </left>
      <right style="thin">
        <color auto="1"/>
      </right>
      <top style="thin">
        <color auto="1"/>
      </top>
      <bottom style="thin">
        <color auto="1"/>
      </bottom>
      <diagonal/>
    </border>
  </borders>
  <cellStyleXfs count="5">
    <xf numFmtId="0" fontId="0" fillId="0" borderId="0"/>
    <xf numFmtId="0" fontId="4" fillId="2" borderId="1" applyProtection="0"/>
    <xf numFmtId="0" fontId="5" fillId="2" borderId="2" applyProtection="0"/>
    <xf numFmtId="0" fontId="8" fillId="0" borderId="3" applyProtection="0"/>
    <xf numFmtId="0" fontId="10" fillId="0" borderId="4" applyProtection="0"/>
  </cellStyleXfs>
  <cellXfs count="17">
    <xf numFmtId="0" fontId="0" fillId="0" borderId="0" xfId="0"/>
    <xf numFmtId="0" fontId="9" fillId="0" borderId="4" xfId="4" applyFont="1" applyAlignment="1" applyProtection="1">
      <alignment horizontal="center"/>
    </xf>
    <xf numFmtId="0" fontId="7" fillId="0" borderId="3" xfId="3" applyFont="1" applyAlignment="1" applyProtection="1">
      <alignment horizontal="center"/>
    </xf>
    <xf numFmtId="0" fontId="0" fillId="5" borderId="0" xfId="0" applyFill="1" applyAlignment="1">
      <alignment horizontal="center"/>
    </xf>
    <xf numFmtId="0" fontId="0" fillId="0" borderId="5" xfId="0" applyBorder="1" applyAlignment="1">
      <alignment horizontal="center"/>
    </xf>
    <xf numFmtId="0" fontId="0" fillId="4" borderId="0" xfId="0" applyFill="1" applyAlignment="1">
      <alignment horizontal="center"/>
    </xf>
    <xf numFmtId="0" fontId="3" fillId="4" borderId="0" xfId="0" applyFont="1" applyFill="1" applyAlignment="1">
      <alignment horizontal="center"/>
    </xf>
    <xf numFmtId="0" fontId="2" fillId="3" borderId="0" xfId="0" applyFont="1" applyFill="1" applyAlignment="1">
      <alignment horizontal="center" wrapText="1"/>
    </xf>
    <xf numFmtId="0" fontId="2" fillId="3" borderId="0" xfId="0" applyFont="1" applyFill="1" applyAlignment="1">
      <alignment horizontal="center"/>
    </xf>
    <xf numFmtId="0" fontId="1" fillId="0" borderId="0" xfId="0" applyFont="1" applyAlignment="1">
      <alignment horizontal="center" vertical="center"/>
    </xf>
    <xf numFmtId="0" fontId="2" fillId="3" borderId="0" xfId="0" applyFont="1" applyFill="1"/>
    <xf numFmtId="0" fontId="4" fillId="2" borderId="1" xfId="1" applyProtection="1"/>
    <xf numFmtId="0" fontId="5" fillId="2" borderId="2" xfId="2" applyProtection="1"/>
    <xf numFmtId="0" fontId="0" fillId="0" borderId="5" xfId="0" applyBorder="1" applyAlignment="1">
      <alignment wrapText="1"/>
    </xf>
    <xf numFmtId="0" fontId="6" fillId="0" borderId="0" xfId="0" applyFont="1"/>
    <xf numFmtId="0" fontId="6" fillId="0" borderId="0" xfId="0" applyFont="1" applyAlignment="1">
      <alignment wrapText="1"/>
    </xf>
    <xf numFmtId="0" fontId="11" fillId="0" borderId="0" xfId="0" applyFont="1" applyAlignment="1">
      <alignment horizontal="center"/>
    </xf>
  </cellXfs>
  <cellStyles count="5">
    <cellStyle name="Excel Built-in Calculation" xfId="1" xr:uid="{00000000-0005-0000-0000-000006000000}"/>
    <cellStyle name="Excel Built-in Heading 1" xfId="3" xr:uid="{00000000-0005-0000-0000-000008000000}"/>
    <cellStyle name="Excel Built-in Heading 2" xfId="4" xr:uid="{00000000-0005-0000-0000-000009000000}"/>
    <cellStyle name="Excel Built-in Output" xfId="2" xr:uid="{00000000-0005-0000-0000-000007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C0504D"/>
      <rgbColor rgb="FFF2F2F2"/>
      <rgbColor rgb="FFCCFFFF"/>
      <rgbColor rgb="FF660066"/>
      <rgbColor rgb="FFD9969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7C0DE"/>
      <rgbColor rgb="FFFF99CC"/>
      <rgbColor rgb="FFCC99FF"/>
      <rgbColor rgb="FFFFCC99"/>
      <rgbColor rgb="FF4F81BD"/>
      <rgbColor rgb="FF33CCCC"/>
      <rgbColor rgb="FF9BBB59"/>
      <rgbColor rgb="FFFFCC00"/>
      <rgbColor rgb="FFFF9900"/>
      <rgbColor rgb="FFFA7D00"/>
      <rgbColor rgb="FF8064A2"/>
      <rgbColor rgb="FF878787"/>
      <rgbColor rgb="FF003366"/>
      <rgbColor rgb="FF339966"/>
      <rgbColor rgb="FF003300"/>
      <rgbColor rgb="FF333300"/>
      <rgbColor rgb="FF993300"/>
      <rgbColor rgb="FF993366"/>
      <rgbColor rgb="FF1F497D"/>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Arial"/>
              </a:defRPr>
            </a:pPr>
            <a:r>
              <a:rPr lang="en-GB" sz="1800" b="1" strike="noStrike" spc="-1">
                <a:solidFill>
                  <a:srgbClr val="000000"/>
                </a:solidFill>
                <a:latin typeface="Arial"/>
              </a:rPr>
              <a:t>User Performance - Age 18-30</a:t>
            </a:r>
          </a:p>
        </c:rich>
      </c:tx>
      <c:overlay val="0"/>
      <c:spPr>
        <a:noFill/>
        <a:ln w="0">
          <a:noFill/>
        </a:ln>
      </c:spPr>
    </c:title>
    <c:autoTitleDeleted val="0"/>
    <c:plotArea>
      <c:layout/>
      <c:barChart>
        <c:barDir val="col"/>
        <c:grouping val="stacked"/>
        <c:varyColors val="0"/>
        <c:ser>
          <c:idx val="0"/>
          <c:order val="0"/>
          <c:tx>
            <c:strRef>
              <c:f>'Satisfaction between Age Groups'!$A$45</c:f>
              <c:strCache>
                <c:ptCount val="1"/>
                <c:pt idx="0">
                  <c:v>Min</c:v>
                </c:pt>
              </c:strCache>
            </c:strRef>
          </c:tx>
          <c:spPr>
            <a:no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errBars>
            <c:errBarType val="minus"/>
            <c:errValType val="percentage"/>
            <c:noEndCap val="0"/>
            <c:val val="50"/>
            <c:spPr>
              <a:ln w="9360">
                <a:solidFill>
                  <a:srgbClr val="000000"/>
                </a:solidFill>
                <a:round/>
              </a:ln>
            </c:spPr>
          </c:errBars>
          <c:cat>
            <c:strRef>
              <c:f>'Satisfaction between Age Groups'!$B$44:$F$44</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Groups'!$B$45:$F$45</c:f>
              <c:numCache>
                <c:formatCode>General</c:formatCode>
                <c:ptCount val="5"/>
                <c:pt idx="0">
                  <c:v>4</c:v>
                </c:pt>
                <c:pt idx="1">
                  <c:v>4</c:v>
                </c:pt>
                <c:pt idx="2">
                  <c:v>4</c:v>
                </c:pt>
                <c:pt idx="3">
                  <c:v>0</c:v>
                </c:pt>
                <c:pt idx="4">
                  <c:v>6</c:v>
                </c:pt>
              </c:numCache>
            </c:numRef>
          </c:val>
          <c:extLst>
            <c:ext xmlns:c16="http://schemas.microsoft.com/office/drawing/2014/chart" uri="{C3380CC4-5D6E-409C-BE32-E72D297353CC}">
              <c16:uniqueId val="{00000000-104D-47B5-9606-498AC1834DA1}"/>
            </c:ext>
          </c:extLst>
        </c:ser>
        <c:ser>
          <c:idx val="1"/>
          <c:order val="1"/>
          <c:tx>
            <c:strRef>
              <c:f>'Satisfaction between Age Groups'!$A$46</c:f>
              <c:strCache>
                <c:ptCount val="1"/>
                <c:pt idx="0">
                  <c:v>Q1</c:v>
                </c:pt>
              </c:strCache>
            </c:strRef>
          </c:tx>
          <c:spPr>
            <a:solidFill>
              <a:srgbClr val="C0504D"/>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'Satisfaction between Age Groups'!$B$44:$F$44</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Groups'!$B$46:$F$46</c:f>
              <c:numCache>
                <c:formatCode>General</c:formatCode>
                <c:ptCount val="5"/>
                <c:pt idx="0">
                  <c:v>5.5</c:v>
                </c:pt>
                <c:pt idx="1">
                  <c:v>4.75</c:v>
                </c:pt>
                <c:pt idx="2">
                  <c:v>4.75</c:v>
                </c:pt>
                <c:pt idx="3">
                  <c:v>1.5</c:v>
                </c:pt>
                <c:pt idx="4">
                  <c:v>9</c:v>
                </c:pt>
              </c:numCache>
            </c:numRef>
          </c:val>
          <c:extLst>
            <c:ext xmlns:c16="http://schemas.microsoft.com/office/drawing/2014/chart" uri="{C3380CC4-5D6E-409C-BE32-E72D297353CC}">
              <c16:uniqueId val="{00000001-104D-47B5-9606-498AC1834DA1}"/>
            </c:ext>
          </c:extLst>
        </c:ser>
        <c:ser>
          <c:idx val="2"/>
          <c:order val="2"/>
          <c:tx>
            <c:strRef>
              <c:f>'Satisfaction between Age Groups'!$A$47</c:f>
              <c:strCache>
                <c:ptCount val="1"/>
                <c:pt idx="0">
                  <c:v>Median</c:v>
                </c:pt>
              </c:strCache>
            </c:strRef>
          </c:tx>
          <c:spPr>
            <a:solidFill>
              <a:srgbClr val="9BBB59"/>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'Satisfaction between Age Groups'!$B$44:$F$44</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Groups'!$B$47:$F$47</c:f>
              <c:numCache>
                <c:formatCode>General</c:formatCode>
                <c:ptCount val="5"/>
                <c:pt idx="0">
                  <c:v>8</c:v>
                </c:pt>
                <c:pt idx="1">
                  <c:v>5.5</c:v>
                </c:pt>
                <c:pt idx="2">
                  <c:v>5.5</c:v>
                </c:pt>
                <c:pt idx="3">
                  <c:v>2.5</c:v>
                </c:pt>
                <c:pt idx="4">
                  <c:v>10</c:v>
                </c:pt>
              </c:numCache>
            </c:numRef>
          </c:val>
          <c:extLst>
            <c:ext xmlns:c16="http://schemas.microsoft.com/office/drawing/2014/chart" uri="{C3380CC4-5D6E-409C-BE32-E72D297353CC}">
              <c16:uniqueId val="{00000002-104D-47B5-9606-498AC1834DA1}"/>
            </c:ext>
          </c:extLst>
        </c:ser>
        <c:ser>
          <c:idx val="3"/>
          <c:order val="3"/>
          <c:tx>
            <c:strRef>
              <c:f>'Satisfaction between Age Groups'!$A$48</c:f>
              <c:strCache>
                <c:ptCount val="1"/>
                <c:pt idx="0">
                  <c:v>Q3</c:v>
                </c:pt>
              </c:strCache>
            </c:strRef>
          </c:tx>
          <c:spPr>
            <a:solidFill>
              <a:srgbClr val="8064A2"/>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errBars>
            <c:errBarType val="plus"/>
            <c:errValType val="percentage"/>
            <c:noEndCap val="0"/>
            <c:val val="100"/>
            <c:spPr>
              <a:ln w="0">
                <a:solidFill>
                  <a:srgbClr val="000000"/>
                </a:solidFill>
              </a:ln>
            </c:spPr>
          </c:errBars>
          <c:cat>
            <c:strRef>
              <c:f>'Satisfaction between Age Groups'!$B$44:$F$44</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Groups'!$B$48:$F$48</c:f>
              <c:numCache>
                <c:formatCode>General</c:formatCode>
                <c:ptCount val="5"/>
                <c:pt idx="0">
                  <c:v>10</c:v>
                </c:pt>
                <c:pt idx="1">
                  <c:v>6.5</c:v>
                </c:pt>
                <c:pt idx="2">
                  <c:v>6.5</c:v>
                </c:pt>
                <c:pt idx="3">
                  <c:v>4.75</c:v>
                </c:pt>
                <c:pt idx="4">
                  <c:v>10</c:v>
                </c:pt>
              </c:numCache>
            </c:numRef>
          </c:val>
          <c:extLst>
            <c:ext xmlns:c16="http://schemas.microsoft.com/office/drawing/2014/chart" uri="{C3380CC4-5D6E-409C-BE32-E72D297353CC}">
              <c16:uniqueId val="{00000003-104D-47B5-9606-498AC1834DA1}"/>
            </c:ext>
          </c:extLst>
        </c:ser>
        <c:ser>
          <c:idx val="4"/>
          <c:order val="4"/>
          <c:tx>
            <c:strRef>
              <c:f>'Satisfaction between Age Groups'!$A$49</c:f>
              <c:strCache>
                <c:ptCount val="1"/>
                <c:pt idx="0">
                  <c:v>Max</c:v>
                </c:pt>
              </c:strCache>
            </c:strRef>
          </c:tx>
          <c:spPr>
            <a:no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'Satisfaction between Age Groups'!$B$44:$F$44</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Groups'!$B$49:$F$49</c:f>
              <c:numCache>
                <c:formatCode>General</c:formatCode>
                <c:ptCount val="5"/>
                <c:pt idx="0">
                  <c:v>10</c:v>
                </c:pt>
                <c:pt idx="1">
                  <c:v>8</c:v>
                </c:pt>
                <c:pt idx="2">
                  <c:v>8</c:v>
                </c:pt>
                <c:pt idx="3">
                  <c:v>10</c:v>
                </c:pt>
                <c:pt idx="4">
                  <c:v>10</c:v>
                </c:pt>
              </c:numCache>
            </c:numRef>
          </c:val>
          <c:extLst>
            <c:ext xmlns:c16="http://schemas.microsoft.com/office/drawing/2014/chart" uri="{C3380CC4-5D6E-409C-BE32-E72D297353CC}">
              <c16:uniqueId val="{00000004-104D-47B5-9606-498AC1834DA1}"/>
            </c:ext>
          </c:extLst>
        </c:ser>
        <c:dLbls>
          <c:showLegendKey val="0"/>
          <c:showVal val="0"/>
          <c:showCatName val="0"/>
          <c:showSerName val="0"/>
          <c:showPercent val="0"/>
          <c:showBubbleSize val="0"/>
        </c:dLbls>
        <c:gapWidth val="150"/>
        <c:overlap val="100"/>
        <c:axId val="64815428"/>
        <c:axId val="65542664"/>
      </c:barChart>
      <c:catAx>
        <c:axId val="64815428"/>
        <c:scaling>
          <c:orientation val="minMax"/>
        </c:scaling>
        <c:delete val="0"/>
        <c:axPos val="b"/>
        <c:title>
          <c:tx>
            <c:rich>
              <a:bodyPr rot="0"/>
              <a:lstStyle/>
              <a:p>
                <a:pPr>
                  <a:defRPr lang="en-GB" sz="1000" b="1" strike="noStrike" spc="-1">
                    <a:solidFill>
                      <a:srgbClr val="000000"/>
                    </a:solidFill>
                    <a:latin typeface="Arial"/>
                  </a:defRPr>
                </a:pPr>
                <a:r>
                  <a:rPr lang="en-GB" sz="1000" b="1" strike="noStrike" spc="-1">
                    <a:solidFill>
                      <a:srgbClr val="000000"/>
                    </a:solidFill>
                    <a:latin typeface="Arial"/>
                  </a:rPr>
                  <a:t>Test Type</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Arial"/>
              </a:defRPr>
            </a:pPr>
            <a:endParaRPr lang="en-US"/>
          </a:p>
        </c:txPr>
        <c:crossAx val="65542664"/>
        <c:crosses val="autoZero"/>
        <c:auto val="1"/>
        <c:lblAlgn val="ctr"/>
        <c:lblOffset val="100"/>
        <c:noMultiLvlLbl val="0"/>
      </c:catAx>
      <c:valAx>
        <c:axId val="65542664"/>
        <c:scaling>
          <c:orientation val="minMax"/>
        </c:scaling>
        <c:delete val="0"/>
        <c:axPos val="l"/>
        <c:majorGridlines>
          <c:spPr>
            <a:ln w="9360">
              <a:solidFill>
                <a:srgbClr val="878787"/>
              </a:solidFill>
              <a:round/>
            </a:ln>
          </c:spPr>
        </c:majorGridlines>
        <c:title>
          <c:tx>
            <c:rich>
              <a:bodyPr rot="-5400000"/>
              <a:lstStyle/>
              <a:p>
                <a:pPr>
                  <a:defRPr lang="en-GB" sz="1000" b="1" strike="noStrike" spc="-1">
                    <a:solidFill>
                      <a:srgbClr val="000000"/>
                    </a:solidFill>
                    <a:latin typeface="Arial"/>
                  </a:defRPr>
                </a:pPr>
                <a:r>
                  <a:rPr lang="en-GB" sz="1000" b="1" strike="noStrike" spc="-1">
                    <a:solidFill>
                      <a:srgbClr val="000000"/>
                    </a:solidFill>
                    <a:latin typeface="Arial"/>
                  </a:rPr>
                  <a:t>Number of Successfully passed candodates per test</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Arial"/>
              </a:defRPr>
            </a:pPr>
            <a:endParaRPr lang="en-US"/>
          </a:p>
        </c:txPr>
        <c:crossAx val="64815428"/>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Arial"/>
              </a:defRPr>
            </a:pPr>
            <a:r>
              <a:rPr lang="en-GB" sz="1800" b="1" strike="noStrike" spc="-1">
                <a:solidFill>
                  <a:srgbClr val="000000"/>
                </a:solidFill>
                <a:latin typeface="Arial"/>
              </a:rPr>
              <a:t>User Performance - Age 50+</a:t>
            </a:r>
          </a:p>
        </c:rich>
      </c:tx>
      <c:overlay val="0"/>
      <c:spPr>
        <a:noFill/>
        <a:ln w="0">
          <a:noFill/>
        </a:ln>
      </c:spPr>
    </c:title>
    <c:autoTitleDeleted val="0"/>
    <c:plotArea>
      <c:layout/>
      <c:barChart>
        <c:barDir val="col"/>
        <c:grouping val="stacked"/>
        <c:varyColors val="0"/>
        <c:ser>
          <c:idx val="0"/>
          <c:order val="0"/>
          <c:tx>
            <c:strRef>
              <c:f>'Satisfaction between Age Groups'!$A$37</c:f>
              <c:strCache>
                <c:ptCount val="1"/>
                <c:pt idx="0">
                  <c:v>Min</c:v>
                </c:pt>
              </c:strCache>
            </c:strRef>
          </c:tx>
          <c:spPr>
            <a:no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errBars>
            <c:errBarType val="minus"/>
            <c:errValType val="percentage"/>
            <c:noEndCap val="0"/>
            <c:val val="50"/>
            <c:spPr>
              <a:ln w="9360">
                <a:solidFill>
                  <a:srgbClr val="000000"/>
                </a:solidFill>
                <a:round/>
              </a:ln>
            </c:spPr>
          </c:errBars>
          <c:cat>
            <c:strRef>
              <c:f>'Satisfaction between Age Groups'!$B$36:$F$36</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Groups'!$B$37:$F$37</c:f>
              <c:numCache>
                <c:formatCode>General</c:formatCode>
                <c:ptCount val="5"/>
                <c:pt idx="0">
                  <c:v>2</c:v>
                </c:pt>
                <c:pt idx="1">
                  <c:v>3</c:v>
                </c:pt>
                <c:pt idx="2">
                  <c:v>3</c:v>
                </c:pt>
                <c:pt idx="3">
                  <c:v>0</c:v>
                </c:pt>
                <c:pt idx="4">
                  <c:v>3</c:v>
                </c:pt>
              </c:numCache>
            </c:numRef>
          </c:val>
          <c:extLst>
            <c:ext xmlns:c16="http://schemas.microsoft.com/office/drawing/2014/chart" uri="{C3380CC4-5D6E-409C-BE32-E72D297353CC}">
              <c16:uniqueId val="{00000000-C6F3-467B-9208-8EE95543E035}"/>
            </c:ext>
          </c:extLst>
        </c:ser>
        <c:ser>
          <c:idx val="1"/>
          <c:order val="1"/>
          <c:tx>
            <c:strRef>
              <c:f>'Satisfaction between Age Groups'!$A$38</c:f>
              <c:strCache>
                <c:ptCount val="1"/>
                <c:pt idx="0">
                  <c:v>Q1</c:v>
                </c:pt>
              </c:strCache>
            </c:strRef>
          </c:tx>
          <c:spPr>
            <a:solidFill>
              <a:srgbClr val="C0504D"/>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'Satisfaction between Age Groups'!$B$36:$F$36</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Groups'!$B$38:$F$38</c:f>
              <c:numCache>
                <c:formatCode>General</c:formatCode>
                <c:ptCount val="5"/>
                <c:pt idx="0">
                  <c:v>2.5</c:v>
                </c:pt>
                <c:pt idx="1">
                  <c:v>3</c:v>
                </c:pt>
                <c:pt idx="2">
                  <c:v>3.5</c:v>
                </c:pt>
                <c:pt idx="3">
                  <c:v>1</c:v>
                </c:pt>
                <c:pt idx="4">
                  <c:v>3.25</c:v>
                </c:pt>
              </c:numCache>
            </c:numRef>
          </c:val>
          <c:extLst>
            <c:ext xmlns:c16="http://schemas.microsoft.com/office/drawing/2014/chart" uri="{C3380CC4-5D6E-409C-BE32-E72D297353CC}">
              <c16:uniqueId val="{00000001-C6F3-467B-9208-8EE95543E035}"/>
            </c:ext>
          </c:extLst>
        </c:ser>
        <c:ser>
          <c:idx val="2"/>
          <c:order val="2"/>
          <c:tx>
            <c:strRef>
              <c:f>'Satisfaction between Age Groups'!$A$39</c:f>
              <c:strCache>
                <c:ptCount val="1"/>
                <c:pt idx="0">
                  <c:v>Median</c:v>
                </c:pt>
              </c:strCache>
            </c:strRef>
          </c:tx>
          <c:spPr>
            <a:solidFill>
              <a:srgbClr val="9BBB59"/>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'Satisfaction between Age Groups'!$B$36:$F$36</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Groups'!$B$39:$F$39</c:f>
              <c:numCache>
                <c:formatCode>General</c:formatCode>
                <c:ptCount val="5"/>
                <c:pt idx="0">
                  <c:v>3</c:v>
                </c:pt>
                <c:pt idx="1">
                  <c:v>3</c:v>
                </c:pt>
                <c:pt idx="2">
                  <c:v>4</c:v>
                </c:pt>
                <c:pt idx="3">
                  <c:v>2</c:v>
                </c:pt>
                <c:pt idx="4">
                  <c:v>3.5</c:v>
                </c:pt>
              </c:numCache>
            </c:numRef>
          </c:val>
          <c:extLst>
            <c:ext xmlns:c16="http://schemas.microsoft.com/office/drawing/2014/chart" uri="{C3380CC4-5D6E-409C-BE32-E72D297353CC}">
              <c16:uniqueId val="{00000002-C6F3-467B-9208-8EE95543E035}"/>
            </c:ext>
          </c:extLst>
        </c:ser>
        <c:ser>
          <c:idx val="3"/>
          <c:order val="3"/>
          <c:tx>
            <c:strRef>
              <c:f>'Satisfaction between Age Groups'!$A$40</c:f>
              <c:strCache>
                <c:ptCount val="1"/>
                <c:pt idx="0">
                  <c:v>Q3</c:v>
                </c:pt>
              </c:strCache>
            </c:strRef>
          </c:tx>
          <c:spPr>
            <a:solidFill>
              <a:srgbClr val="8064A2"/>
            </a:solidFill>
            <a:ln w="0">
              <a:noFill/>
            </a:ln>
          </c:spPr>
          <c:invertIfNegative val="0"/>
          <c:dLbls>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errBars>
            <c:errBarType val="plus"/>
            <c:errValType val="percentage"/>
            <c:noEndCap val="0"/>
            <c:val val="50"/>
            <c:spPr>
              <a:ln w="0">
                <a:solidFill>
                  <a:srgbClr val="000000"/>
                </a:solidFill>
              </a:ln>
            </c:spPr>
          </c:errBars>
          <c:cat>
            <c:strRef>
              <c:f>'Satisfaction between Age Groups'!$B$36:$F$36</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Groups'!$B$40:$F$40</c:f>
              <c:numCache>
                <c:formatCode>General</c:formatCode>
                <c:ptCount val="5"/>
                <c:pt idx="0">
                  <c:v>3.25</c:v>
                </c:pt>
                <c:pt idx="1">
                  <c:v>4</c:v>
                </c:pt>
                <c:pt idx="2">
                  <c:v>4</c:v>
                </c:pt>
                <c:pt idx="3">
                  <c:v>2</c:v>
                </c:pt>
                <c:pt idx="4">
                  <c:v>6.75</c:v>
                </c:pt>
              </c:numCache>
            </c:numRef>
          </c:val>
          <c:extLst>
            <c:ext xmlns:c16="http://schemas.microsoft.com/office/drawing/2014/chart" uri="{C3380CC4-5D6E-409C-BE32-E72D297353CC}">
              <c16:uniqueId val="{00000003-C6F3-467B-9208-8EE95543E035}"/>
            </c:ext>
          </c:extLst>
        </c:ser>
        <c:ser>
          <c:idx val="4"/>
          <c:order val="4"/>
          <c:tx>
            <c:strRef>
              <c:f>'Satisfaction between Age Groups'!$A$41</c:f>
              <c:strCache>
                <c:ptCount val="1"/>
                <c:pt idx="0">
                  <c:v>Max</c:v>
                </c:pt>
              </c:strCache>
            </c:strRef>
          </c:tx>
          <c:spPr>
            <a:noFill/>
            <a:ln w="0">
              <a:noFill/>
            </a:ln>
          </c:spPr>
          <c:invertIfNegative val="0"/>
          <c:dPt>
            <c:idx val="2"/>
            <c:invertIfNegative val="0"/>
            <c:bubble3D val="0"/>
            <c:extLst>
              <c:ext xmlns:c16="http://schemas.microsoft.com/office/drawing/2014/chart" uri="{C3380CC4-5D6E-409C-BE32-E72D297353CC}">
                <c16:uniqueId val="{00000005-C6F3-467B-9208-8EE95543E035}"/>
              </c:ext>
            </c:extLst>
          </c:dPt>
          <c:dPt>
            <c:idx val="4"/>
            <c:invertIfNegative val="0"/>
            <c:bubble3D val="0"/>
            <c:extLst>
              <c:ext xmlns:c16="http://schemas.microsoft.com/office/drawing/2014/chart" uri="{C3380CC4-5D6E-409C-BE32-E72D297353CC}">
                <c16:uniqueId val="{00000007-C6F3-467B-9208-8EE95543E035}"/>
              </c:ext>
            </c:extLst>
          </c:dPt>
          <c:dLbls>
            <c:dLbl>
              <c:idx val="2"/>
              <c:spPr/>
              <c:txPr>
                <a:bodyPr wrap="none"/>
                <a:lstStyle/>
                <a:p>
                  <a:pPr>
                    <a:defRPr sz="1000" b="0" strike="noStrike" spc="-1">
                      <a:latin typeface="Arial"/>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05-C6F3-467B-9208-8EE95543E035}"/>
                </c:ext>
              </c:extLst>
            </c:dLbl>
            <c:dLbl>
              <c:idx val="4"/>
              <c:spPr/>
              <c:txPr>
                <a:bodyPr wrap="none"/>
                <a:lstStyle/>
                <a:p>
                  <a:pPr>
                    <a:defRPr sz="1000" b="0" strike="noStrike" spc="-1">
                      <a:latin typeface="Arial"/>
                    </a:defRPr>
                  </a:pPr>
                  <a:endParaRPr lang="en-US"/>
                </a:p>
              </c:txPr>
              <c:dLblPos val="ctr"/>
              <c:showLegendKey val="0"/>
              <c:showVal val="0"/>
              <c:showCatName val="0"/>
              <c:showSerName val="0"/>
              <c:showPercent val="0"/>
              <c:showBubbleSize val="1"/>
              <c:extLst>
                <c:ext xmlns:c16="http://schemas.microsoft.com/office/drawing/2014/chart" uri="{C3380CC4-5D6E-409C-BE32-E72D297353CC}">
                  <c16:uniqueId val="{00000007-C6F3-467B-9208-8EE95543E035}"/>
                </c:ext>
              </c:extLst>
            </c:dLbl>
            <c:spPr>
              <a:noFill/>
              <a:ln>
                <a:noFill/>
              </a:ln>
              <a:effectLst/>
            </c:spPr>
            <c:txPr>
              <a:bodyPr wrap="none"/>
              <a:lstStyle/>
              <a:p>
                <a:pPr>
                  <a:defRPr sz="1000" b="0" strike="noStrike" spc="-1">
                    <a:latin typeface="Arial"/>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strRef>
              <c:f>'Satisfaction between Age Groups'!$B$36:$F$36</c:f>
              <c:strCache>
                <c:ptCount val="5"/>
                <c:pt idx="0">
                  <c:v>Browse Products</c:v>
                </c:pt>
                <c:pt idx="1">
                  <c:v>Add Item to Basket</c:v>
                </c:pt>
                <c:pt idx="2">
                  <c:v>View Recommended Products</c:v>
                </c:pt>
                <c:pt idx="3">
                  <c:v>Visit Dietary Features</c:v>
                </c:pt>
                <c:pt idx="4">
                  <c:v>Set Preferences from Settings</c:v>
                </c:pt>
              </c:strCache>
            </c:strRef>
          </c:cat>
          <c:val>
            <c:numRef>
              <c:f>'Satisfaction between Age Groups'!$B$41:$F$41</c:f>
              <c:numCache>
                <c:formatCode>General</c:formatCode>
                <c:ptCount val="5"/>
                <c:pt idx="0">
                  <c:v>3.5</c:v>
                </c:pt>
                <c:pt idx="1">
                  <c:v>5</c:v>
                </c:pt>
                <c:pt idx="2">
                  <c:v>4</c:v>
                </c:pt>
                <c:pt idx="3">
                  <c:v>2</c:v>
                </c:pt>
                <c:pt idx="4">
                  <c:v>10</c:v>
                </c:pt>
              </c:numCache>
            </c:numRef>
          </c:val>
          <c:extLst>
            <c:ext xmlns:c16="http://schemas.microsoft.com/office/drawing/2014/chart" uri="{C3380CC4-5D6E-409C-BE32-E72D297353CC}">
              <c16:uniqueId val="{00000008-C6F3-467B-9208-8EE95543E035}"/>
            </c:ext>
          </c:extLst>
        </c:ser>
        <c:dLbls>
          <c:showLegendKey val="0"/>
          <c:showVal val="0"/>
          <c:showCatName val="0"/>
          <c:showSerName val="0"/>
          <c:showPercent val="0"/>
          <c:showBubbleSize val="0"/>
        </c:dLbls>
        <c:gapWidth val="150"/>
        <c:overlap val="100"/>
        <c:axId val="18281818"/>
        <c:axId val="78518055"/>
      </c:barChart>
      <c:catAx>
        <c:axId val="18281818"/>
        <c:scaling>
          <c:orientation val="minMax"/>
        </c:scaling>
        <c:delete val="0"/>
        <c:axPos val="b"/>
        <c:title>
          <c:tx>
            <c:rich>
              <a:bodyPr rot="0"/>
              <a:lstStyle/>
              <a:p>
                <a:pPr>
                  <a:defRPr lang="en-GB" sz="1000" b="1" strike="noStrike" spc="-1">
                    <a:solidFill>
                      <a:srgbClr val="000000"/>
                    </a:solidFill>
                    <a:latin typeface="Arial"/>
                  </a:defRPr>
                </a:pPr>
                <a:r>
                  <a:rPr lang="en-GB" sz="1000" b="1" strike="noStrike" spc="-1">
                    <a:solidFill>
                      <a:srgbClr val="000000"/>
                    </a:solidFill>
                    <a:latin typeface="Arial"/>
                  </a:rPr>
                  <a:t>Test Type</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Arial"/>
              </a:defRPr>
            </a:pPr>
            <a:endParaRPr lang="en-US"/>
          </a:p>
        </c:txPr>
        <c:crossAx val="78518055"/>
        <c:crosses val="autoZero"/>
        <c:auto val="1"/>
        <c:lblAlgn val="ctr"/>
        <c:lblOffset val="100"/>
        <c:noMultiLvlLbl val="0"/>
      </c:catAx>
      <c:valAx>
        <c:axId val="78518055"/>
        <c:scaling>
          <c:orientation val="minMax"/>
        </c:scaling>
        <c:delete val="0"/>
        <c:axPos val="l"/>
        <c:majorGridlines>
          <c:spPr>
            <a:ln w="9360">
              <a:solidFill>
                <a:srgbClr val="878787"/>
              </a:solidFill>
              <a:round/>
            </a:ln>
          </c:spPr>
        </c:majorGridlines>
        <c:title>
          <c:tx>
            <c:rich>
              <a:bodyPr rot="-5400000"/>
              <a:lstStyle/>
              <a:p>
                <a:pPr>
                  <a:defRPr lang="en-GB" sz="1000" b="1" strike="noStrike" spc="-1">
                    <a:solidFill>
                      <a:srgbClr val="000000"/>
                    </a:solidFill>
                    <a:latin typeface="Arial"/>
                  </a:defRPr>
                </a:pPr>
                <a:r>
                  <a:rPr lang="en-GB" sz="1000" b="1" strike="noStrike" spc="-1">
                    <a:solidFill>
                      <a:srgbClr val="000000"/>
                    </a:solidFill>
                    <a:latin typeface="Arial"/>
                  </a:rPr>
                  <a:t>Number of Successfully passed candodates per test</a:t>
                </a:r>
              </a:p>
            </c:rich>
          </c:tx>
          <c:overlay val="0"/>
          <c:spPr>
            <a:noFill/>
            <a:ln w="0">
              <a:noFill/>
            </a:ln>
          </c:spPr>
        </c:title>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Arial"/>
              </a:defRPr>
            </a:pPr>
            <a:endParaRPr lang="en-US"/>
          </a:p>
        </c:txPr>
        <c:crossAx val="18281818"/>
        <c:crosses val="autoZero"/>
        <c:crossBetween val="between"/>
      </c:valAx>
      <c:spPr>
        <a:noFill/>
        <a:ln w="0">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142920</xdr:colOff>
      <xdr:row>36</xdr:row>
      <xdr:rowOff>76320</xdr:rowOff>
    </xdr:from>
    <xdr:to>
      <xdr:col>17</xdr:col>
      <xdr:colOff>56520</xdr:colOff>
      <xdr:row>55</xdr:row>
      <xdr:rowOff>9090</xdr:rowOff>
    </xdr:to>
    <xdr:graphicFrame macro="">
      <xdr:nvGraphicFramePr>
        <xdr:cNvPr id="2" name="Chart 9">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76320</xdr:colOff>
      <xdr:row>14</xdr:row>
      <xdr:rowOff>123840</xdr:rowOff>
    </xdr:from>
    <xdr:to>
      <xdr:col>17</xdr:col>
      <xdr:colOff>18360</xdr:colOff>
      <xdr:row>33</xdr:row>
      <xdr:rowOff>8910</xdr:rowOff>
    </xdr:to>
    <xdr:graphicFrame macro="">
      <xdr:nvGraphicFramePr>
        <xdr:cNvPr id="3" name="Chart 10">
          <a:extLst>
            <a:ext uri="{FF2B5EF4-FFF2-40B4-BE49-F238E27FC236}">
              <a16:creationId xmlns:a16="http://schemas.microsoft.com/office/drawing/2014/main" id="{00000000-0008-0000-0100-000003000000}"/>
            </a:ext>
            <a:ext uri="{147F2762-F138-4A5C-976F-8EAC2B608ADB}">
              <a16:predDERef xmlns:a16="http://schemas.microsoft.com/office/drawing/2014/main" pre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F11" totalsRowShown="0">
  <autoFilter ref="A8:F11" xr:uid="{00000000-0009-0000-0100-000001000000}"/>
  <tableColumns count="6">
    <tableColumn id="1" xr3:uid="{00000000-0010-0000-0000-000001000000}" name="Stat"/>
    <tableColumn id="2" xr3:uid="{00000000-0010-0000-0000-000002000000}" name="Browse Products"/>
    <tableColumn id="3" xr3:uid="{00000000-0010-0000-0000-000003000000}" name="Add Item to Basket"/>
    <tableColumn id="4" xr3:uid="{00000000-0010-0000-0000-000004000000}" name="View Recommended Products"/>
    <tableColumn id="5" xr3:uid="{00000000-0010-0000-0000-000005000000}" name="Visit Dietary Features"/>
    <tableColumn id="6" xr3:uid="{00000000-0010-0000-0000-000006000000}" name="Set Preferences from Setting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F5" totalsRowShown="0">
  <autoFilter ref="A3:F5" xr:uid="{00000000-0009-0000-0100-000002000000}"/>
  <tableColumns count="6">
    <tableColumn id="1" xr3:uid="{00000000-0010-0000-0100-000001000000}" name="Users"/>
    <tableColumn id="2" xr3:uid="{00000000-0010-0000-0100-000002000000}" name="Browse Products"/>
    <tableColumn id="3" xr3:uid="{00000000-0010-0000-0100-000003000000}" name="Add Item to Basket"/>
    <tableColumn id="4" xr3:uid="{00000000-0010-0000-0100-000004000000}" name="View Recommended Products"/>
    <tableColumn id="5" xr3:uid="{00000000-0010-0000-0100-000005000000}" name="Visit Dietary Features"/>
    <tableColumn id="6" xr3:uid="{00000000-0010-0000-0100-000006000000}" name="Set Preferences from Setting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0:F23" totalsRowShown="0">
  <autoFilter ref="A20:F23" xr:uid="{00000000-0009-0000-0100-000003000000}"/>
  <tableColumns count="6">
    <tableColumn id="1" xr3:uid="{00000000-0010-0000-0200-000001000000}" name="Stat"/>
    <tableColumn id="2" xr3:uid="{00000000-0010-0000-0200-000002000000}" name="Browse Products"/>
    <tableColumn id="3" xr3:uid="{00000000-0010-0000-0200-000003000000}" name="Add Item to Basket"/>
    <tableColumn id="4" xr3:uid="{00000000-0010-0000-0200-000004000000}" name="View Recommended Products"/>
    <tableColumn id="5" xr3:uid="{00000000-0010-0000-0200-000005000000}" name="Visit Dietary Features"/>
    <tableColumn id="6" xr3:uid="{00000000-0010-0000-0200-000006000000}" name="Set Preferences from Setting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4:F17" totalsRowShown="0">
  <autoFilter ref="A14:F17" xr:uid="{00000000-0009-0000-0100-000004000000}"/>
  <tableColumns count="6">
    <tableColumn id="1" xr3:uid="{00000000-0010-0000-0300-000001000000}" name="Users"/>
    <tableColumn id="2" xr3:uid="{00000000-0010-0000-0300-000002000000}" name="Browse Products"/>
    <tableColumn id="3" xr3:uid="{00000000-0010-0000-0300-000003000000}" name="Add Item to Basket"/>
    <tableColumn id="4" xr3:uid="{00000000-0010-0000-0300-000004000000}" name="View Recommended Products"/>
    <tableColumn id="5" xr3:uid="{00000000-0010-0000-0300-000005000000}" name="Visit Dietary Features"/>
    <tableColumn id="6" xr3:uid="{00000000-0010-0000-0300-000006000000}" name="Set Preferences from Settings"/>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6:F41" totalsRowShown="0">
  <autoFilter ref="A36:F41" xr:uid="{00000000-0009-0000-0100-000005000000}"/>
  <tableColumns count="6">
    <tableColumn id="1" xr3:uid="{00000000-0010-0000-0400-000001000000}" name="Stat"/>
    <tableColumn id="2" xr3:uid="{00000000-0010-0000-0400-000002000000}" name="Browse Products"/>
    <tableColumn id="3" xr3:uid="{00000000-0010-0000-0400-000003000000}" name="Add Item to Basket"/>
    <tableColumn id="4" xr3:uid="{00000000-0010-0000-0400-000004000000}" name="View Recommended Products"/>
    <tableColumn id="5" xr3:uid="{00000000-0010-0000-0400-000005000000}" name="Visit Dietary Features"/>
    <tableColumn id="6" xr3:uid="{00000000-0010-0000-0400-000006000000}" name="Set Preferences from Settings"/>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27:C32" totalsRowShown="0">
  <autoFilter ref="A27:C32" xr:uid="{00000000-0009-0000-0100-000006000000}"/>
  <tableColumns count="3">
    <tableColumn id="1" xr3:uid="{00000000-0010-0000-0500-000001000000}" name="Test"/>
    <tableColumn id="2" xr3:uid="{00000000-0010-0000-0500-000002000000}" name="Average 18-30"/>
    <tableColumn id="3" xr3:uid="{00000000-0010-0000-0500-000003000000}" name="Average 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4:F49" totalsRowShown="0">
  <autoFilter ref="A44:F49" xr:uid="{00000000-0009-0000-0100-000007000000}"/>
  <tableColumns count="6">
    <tableColumn id="1" xr3:uid="{00000000-0010-0000-0600-000001000000}" name="Stat"/>
    <tableColumn id="2" xr3:uid="{00000000-0010-0000-0600-000002000000}" name="Browse Products"/>
    <tableColumn id="3" xr3:uid="{00000000-0010-0000-0600-000003000000}" name="Add Item to Basket"/>
    <tableColumn id="4" xr3:uid="{00000000-0010-0000-0600-000004000000}" name="View Recommended Products"/>
    <tableColumn id="5" xr3:uid="{00000000-0010-0000-0600-000005000000}" name="Visit Dietary Features"/>
    <tableColumn id="6" xr3:uid="{00000000-0010-0000-0600-000006000000}" name="Set Preferences from Setting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24"/>
  <sheetViews>
    <sheetView topLeftCell="A5" zoomScaleNormal="100" workbookViewId="0">
      <selection activeCell="N17" sqref="N17"/>
    </sheetView>
  </sheetViews>
  <sheetFormatPr defaultColWidth="8.5703125" defaultRowHeight="15"/>
  <cols>
    <col min="1" max="1" width="4.7109375" customWidth="1"/>
    <col min="6" max="6" width="9.140625" customWidth="1"/>
    <col min="9" max="9" width="21" customWidth="1"/>
    <col min="12" max="12" width="18.42578125" customWidth="1"/>
  </cols>
  <sheetData>
    <row r="1" spans="2:15">
      <c r="C1" s="9" t="s">
        <v>0</v>
      </c>
      <c r="D1" s="9"/>
      <c r="E1" s="9"/>
      <c r="F1" s="9"/>
      <c r="G1" s="9"/>
      <c r="H1" s="9"/>
      <c r="I1" s="9"/>
      <c r="J1" s="9"/>
      <c r="K1" s="9"/>
      <c r="L1" s="9"/>
      <c r="M1" s="9"/>
    </row>
    <row r="2" spans="2:15">
      <c r="C2" s="9"/>
      <c r="D2" s="9"/>
      <c r="E2" s="9"/>
      <c r="F2" s="9"/>
      <c r="G2" s="9"/>
      <c r="H2" s="9"/>
      <c r="I2" s="9"/>
      <c r="J2" s="9"/>
      <c r="K2" s="9"/>
      <c r="L2" s="9"/>
      <c r="M2" s="9"/>
    </row>
    <row r="3" spans="2:15" ht="15" customHeight="1">
      <c r="B3" s="8" t="s">
        <v>1</v>
      </c>
      <c r="C3" s="8"/>
      <c r="E3" s="8" t="s">
        <v>2</v>
      </c>
      <c r="F3" s="8"/>
      <c r="H3" s="7" t="s">
        <v>3</v>
      </c>
      <c r="I3" s="7"/>
      <c r="K3" s="7" t="s">
        <v>4</v>
      </c>
      <c r="L3" s="7"/>
      <c r="N3" s="7" t="s">
        <v>5</v>
      </c>
      <c r="O3" s="7"/>
    </row>
    <row r="4" spans="2:15">
      <c r="B4" s="6" t="s">
        <v>6</v>
      </c>
      <c r="C4" s="6"/>
      <c r="E4" s="6" t="s">
        <v>6</v>
      </c>
      <c r="F4" s="6"/>
      <c r="H4" s="5" t="s">
        <v>6</v>
      </c>
      <c r="I4" s="5"/>
      <c r="K4" s="5" t="s">
        <v>6</v>
      </c>
      <c r="L4" s="5"/>
      <c r="N4" s="5" t="s">
        <v>6</v>
      </c>
      <c r="O4" s="5"/>
    </row>
    <row r="5" spans="2:15">
      <c r="B5" s="4">
        <v>4</v>
      </c>
      <c r="C5" s="4"/>
      <c r="E5" s="4">
        <v>2</v>
      </c>
      <c r="F5" s="4"/>
      <c r="H5" s="4">
        <v>4</v>
      </c>
      <c r="I5" s="4"/>
      <c r="K5" s="4">
        <v>6</v>
      </c>
      <c r="L5" s="4"/>
      <c r="N5" s="4">
        <v>0</v>
      </c>
      <c r="O5" s="4"/>
    </row>
    <row r="6" spans="2:15">
      <c r="B6" s="4">
        <v>2</v>
      </c>
      <c r="C6" s="4"/>
      <c r="E6" s="4">
        <v>0</v>
      </c>
      <c r="F6" s="4"/>
      <c r="H6" s="4">
        <v>6</v>
      </c>
      <c r="I6" s="4"/>
      <c r="K6" s="4">
        <v>10</v>
      </c>
      <c r="L6" s="4"/>
      <c r="N6" s="4">
        <v>3</v>
      </c>
      <c r="O6" s="4"/>
    </row>
    <row r="7" spans="2:15">
      <c r="B7" s="4">
        <v>2</v>
      </c>
      <c r="C7" s="4"/>
      <c r="E7" s="4">
        <v>2</v>
      </c>
      <c r="F7" s="4"/>
      <c r="H7" s="4">
        <v>8</v>
      </c>
      <c r="I7" s="4"/>
      <c r="K7" s="4">
        <v>8</v>
      </c>
      <c r="L7" s="4"/>
      <c r="N7" s="4">
        <v>0</v>
      </c>
      <c r="O7" s="4"/>
    </row>
    <row r="8" spans="2:15">
      <c r="B8" s="10" t="s">
        <v>7</v>
      </c>
      <c r="C8" s="11">
        <f>COUNT(B5:B7)</f>
        <v>3</v>
      </c>
      <c r="E8" s="10" t="s">
        <v>7</v>
      </c>
      <c r="F8" s="11">
        <f>COUNT(E5:E7)</f>
        <v>3</v>
      </c>
      <c r="H8" s="10" t="s">
        <v>7</v>
      </c>
      <c r="I8" s="11">
        <f>COUNT(H5:H7)</f>
        <v>3</v>
      </c>
      <c r="K8" s="10" t="s">
        <v>7</v>
      </c>
      <c r="L8" s="11">
        <f>COUNT(K5:K7)</f>
        <v>3</v>
      </c>
      <c r="N8" s="10" t="s">
        <v>7</v>
      </c>
      <c r="O8" s="11">
        <f>COUNT(N5:N7)</f>
        <v>3</v>
      </c>
    </row>
    <row r="9" spans="2:15">
      <c r="B9" s="10" t="s">
        <v>8</v>
      </c>
      <c r="C9" s="11">
        <f>SUM(B5:B7)</f>
        <v>8</v>
      </c>
      <c r="E9" s="10" t="s">
        <v>8</v>
      </c>
      <c r="F9" s="11">
        <f>SUM(E5:E7)</f>
        <v>4</v>
      </c>
      <c r="H9" s="10" t="s">
        <v>8</v>
      </c>
      <c r="I9" s="11">
        <f>SUM(H5:H7)</f>
        <v>18</v>
      </c>
      <c r="K9" s="10" t="s">
        <v>8</v>
      </c>
      <c r="L9" s="11">
        <f>SUM(K5:K7)</f>
        <v>24</v>
      </c>
      <c r="N9" s="10" t="s">
        <v>8</v>
      </c>
      <c r="O9" s="11">
        <f>SUM(N5:N7)</f>
        <v>3</v>
      </c>
    </row>
    <row r="10" spans="2:15">
      <c r="B10" s="10" t="s">
        <v>9</v>
      </c>
      <c r="C10" s="11">
        <f>C9/C8</f>
        <v>2.6666666666666665</v>
      </c>
      <c r="E10" s="10" t="s">
        <v>9</v>
      </c>
      <c r="F10" s="11">
        <f>F9/F8</f>
        <v>1.3333333333333333</v>
      </c>
      <c r="H10" s="10" t="s">
        <v>9</v>
      </c>
      <c r="I10" s="11">
        <f>I9/I8</f>
        <v>6</v>
      </c>
      <c r="K10" s="10" t="s">
        <v>9</v>
      </c>
      <c r="L10" s="11">
        <f>L9/L8</f>
        <v>8</v>
      </c>
      <c r="N10" s="10" t="s">
        <v>9</v>
      </c>
      <c r="O10" s="11">
        <f>O9/O8</f>
        <v>1</v>
      </c>
    </row>
    <row r="11" spans="2:15">
      <c r="B11" s="10" t="s">
        <v>10</v>
      </c>
      <c r="C11" s="12">
        <f>ROUND(C10,0)</f>
        <v>3</v>
      </c>
      <c r="E11" s="10" t="s">
        <v>10</v>
      </c>
      <c r="F11" s="12">
        <f>ROUND(F10,0)</f>
        <v>1</v>
      </c>
      <c r="H11" s="10" t="s">
        <v>10</v>
      </c>
      <c r="I11" s="12">
        <f>ROUND(I10,0)</f>
        <v>6</v>
      </c>
      <c r="K11" s="10" t="s">
        <v>10</v>
      </c>
      <c r="L11" s="12">
        <f>ROUND(L10,0)</f>
        <v>8</v>
      </c>
      <c r="N11" s="10" t="s">
        <v>10</v>
      </c>
      <c r="O11" s="12">
        <f>ROUND(O10,0)</f>
        <v>1</v>
      </c>
    </row>
    <row r="13" spans="2:15">
      <c r="B13" s="3" t="s">
        <v>11</v>
      </c>
      <c r="C13" s="3"/>
      <c r="E13" s="3" t="s">
        <v>11</v>
      </c>
      <c r="F13" s="3"/>
      <c r="H13" s="3" t="s">
        <v>11</v>
      </c>
      <c r="I13" s="3"/>
      <c r="K13" s="3" t="s">
        <v>11</v>
      </c>
      <c r="L13" s="3"/>
      <c r="N13" s="3" t="s">
        <v>11</v>
      </c>
      <c r="O13" s="3"/>
    </row>
    <row r="14" spans="2:15">
      <c r="B14" s="4">
        <v>6</v>
      </c>
      <c r="C14" s="4"/>
      <c r="E14" s="4">
        <v>4</v>
      </c>
      <c r="F14" s="4"/>
      <c r="H14" s="4">
        <v>6</v>
      </c>
      <c r="I14" s="4"/>
      <c r="K14" s="4">
        <v>10</v>
      </c>
      <c r="L14" s="4"/>
      <c r="N14" s="4">
        <v>0</v>
      </c>
      <c r="O14" s="4"/>
    </row>
    <row r="15" spans="2:15">
      <c r="B15" s="4">
        <v>0</v>
      </c>
      <c r="C15" s="4"/>
      <c r="E15" s="4">
        <v>6</v>
      </c>
      <c r="F15" s="4"/>
      <c r="H15" s="4">
        <v>5</v>
      </c>
      <c r="I15" s="4"/>
      <c r="K15" s="4">
        <v>8</v>
      </c>
      <c r="L15" s="4"/>
      <c r="N15" s="4">
        <v>8</v>
      </c>
      <c r="O15" s="4"/>
    </row>
    <row r="16" spans="2:15">
      <c r="B16" s="4">
        <v>4</v>
      </c>
      <c r="C16" s="4"/>
      <c r="E16" s="4">
        <v>5</v>
      </c>
      <c r="F16" s="4"/>
      <c r="H16" s="4">
        <v>4</v>
      </c>
      <c r="I16" s="4"/>
      <c r="K16" s="4">
        <v>10</v>
      </c>
      <c r="L16" s="4"/>
      <c r="N16" s="4">
        <v>7</v>
      </c>
      <c r="O16" s="4"/>
    </row>
    <row r="17" spans="2:15">
      <c r="B17" s="10" t="s">
        <v>7</v>
      </c>
      <c r="C17" s="11">
        <f>COUNT(B14:B16)</f>
        <v>3</v>
      </c>
      <c r="E17" s="10" t="s">
        <v>7</v>
      </c>
      <c r="F17" s="11">
        <f>COUNT(E14:E16)</f>
        <v>3</v>
      </c>
      <c r="H17" s="10" t="s">
        <v>7</v>
      </c>
      <c r="I17" s="11">
        <f>COUNT(H14:H16)</f>
        <v>3</v>
      </c>
      <c r="K17" s="10" t="s">
        <v>7</v>
      </c>
      <c r="L17" s="11">
        <f>COUNT(K14:K16)</f>
        <v>3</v>
      </c>
      <c r="N17" s="10" t="s">
        <v>7</v>
      </c>
      <c r="O17" s="11">
        <f>COUNT(N14:N16)</f>
        <v>3</v>
      </c>
    </row>
    <row r="18" spans="2:15">
      <c r="B18" s="10" t="s">
        <v>8</v>
      </c>
      <c r="C18" s="11">
        <f>SUM(B14:B16)</f>
        <v>10</v>
      </c>
      <c r="E18" s="10" t="s">
        <v>8</v>
      </c>
      <c r="F18" s="11">
        <f>SUM(E14:E16)</f>
        <v>15</v>
      </c>
      <c r="H18" s="10" t="s">
        <v>8</v>
      </c>
      <c r="I18" s="11">
        <f>SUM(H14:H16)</f>
        <v>15</v>
      </c>
      <c r="K18" s="10" t="s">
        <v>8</v>
      </c>
      <c r="L18" s="11">
        <f>SUM(K14:K16)</f>
        <v>28</v>
      </c>
      <c r="N18" s="10" t="s">
        <v>8</v>
      </c>
      <c r="O18" s="11">
        <f>SUM(N14:N16)</f>
        <v>15</v>
      </c>
    </row>
    <row r="19" spans="2:15">
      <c r="B19" s="10" t="s">
        <v>9</v>
      </c>
      <c r="C19" s="11">
        <f>C18/C17</f>
        <v>3.3333333333333335</v>
      </c>
      <c r="E19" s="10" t="s">
        <v>9</v>
      </c>
      <c r="F19" s="11">
        <f>F18/F17</f>
        <v>5</v>
      </c>
      <c r="H19" s="10" t="s">
        <v>9</v>
      </c>
      <c r="I19" s="11">
        <f>I18/I17</f>
        <v>5</v>
      </c>
      <c r="K19" s="10" t="s">
        <v>9</v>
      </c>
      <c r="L19" s="11">
        <f>L18/L17</f>
        <v>9.3333333333333339</v>
      </c>
      <c r="N19" s="10" t="s">
        <v>9</v>
      </c>
      <c r="O19" s="11">
        <f>O18/O17</f>
        <v>5</v>
      </c>
    </row>
    <row r="20" spans="2:15">
      <c r="B20" s="10" t="s">
        <v>10</v>
      </c>
      <c r="C20" s="12">
        <f>ROUND(C19,0)</f>
        <v>3</v>
      </c>
      <c r="E20" s="10" t="s">
        <v>10</v>
      </c>
      <c r="F20" s="12">
        <f>ROUND(F19,0)</f>
        <v>5</v>
      </c>
      <c r="H20" s="10" t="s">
        <v>10</v>
      </c>
      <c r="I20" s="12">
        <f>ROUND(I19,0)</f>
        <v>5</v>
      </c>
      <c r="K20" s="10" t="s">
        <v>10</v>
      </c>
      <c r="L20" s="12">
        <f>ROUND(L19,0)</f>
        <v>9</v>
      </c>
      <c r="N20" s="10" t="s">
        <v>10</v>
      </c>
      <c r="O20" s="12">
        <f>ROUND(O19,0)</f>
        <v>5</v>
      </c>
    </row>
    <row r="22" spans="2:15">
      <c r="B22" s="8" t="s">
        <v>12</v>
      </c>
      <c r="C22" s="8"/>
      <c r="D22" s="8"/>
      <c r="E22" s="8"/>
      <c r="F22" s="8"/>
    </row>
    <row r="23" spans="2:15" ht="270" customHeight="1">
      <c r="B23" s="13" t="s">
        <v>13</v>
      </c>
      <c r="C23" s="13" t="s">
        <v>14</v>
      </c>
      <c r="D23" s="13" t="s">
        <v>15</v>
      </c>
      <c r="E23" s="13" t="s">
        <v>16</v>
      </c>
      <c r="F23" s="13" t="s">
        <v>17</v>
      </c>
    </row>
    <row r="24" spans="2:15" ht="409.5">
      <c r="B24" s="13" t="s">
        <v>18</v>
      </c>
      <c r="C24" s="13" t="s">
        <v>19</v>
      </c>
      <c r="D24" s="13" t="s">
        <v>20</v>
      </c>
      <c r="E24" s="13" t="s">
        <v>21</v>
      </c>
      <c r="F24" s="13" t="s">
        <v>22</v>
      </c>
    </row>
  </sheetData>
  <mergeCells count="47">
    <mergeCell ref="B22:F22"/>
    <mergeCell ref="B16:C16"/>
    <mergeCell ref="E16:F16"/>
    <mergeCell ref="H16:I16"/>
    <mergeCell ref="K16:L16"/>
    <mergeCell ref="N16:O16"/>
    <mergeCell ref="B15:C15"/>
    <mergeCell ref="E15:F15"/>
    <mergeCell ref="H15:I15"/>
    <mergeCell ref="K15:L15"/>
    <mergeCell ref="N15:O15"/>
    <mergeCell ref="B14:C14"/>
    <mergeCell ref="E14:F14"/>
    <mergeCell ref="H14:I14"/>
    <mergeCell ref="K14:L14"/>
    <mergeCell ref="N14:O14"/>
    <mergeCell ref="B13:C13"/>
    <mergeCell ref="E13:F13"/>
    <mergeCell ref="H13:I13"/>
    <mergeCell ref="K13:L13"/>
    <mergeCell ref="N13:O13"/>
    <mergeCell ref="B7:C7"/>
    <mergeCell ref="E7:F7"/>
    <mergeCell ref="H7:I7"/>
    <mergeCell ref="K7:L7"/>
    <mergeCell ref="N7:O7"/>
    <mergeCell ref="B6:C6"/>
    <mergeCell ref="E6:F6"/>
    <mergeCell ref="H6:I6"/>
    <mergeCell ref="K6:L6"/>
    <mergeCell ref="N6:O6"/>
    <mergeCell ref="B5:C5"/>
    <mergeCell ref="E5:F5"/>
    <mergeCell ref="H5:I5"/>
    <mergeCell ref="K5:L5"/>
    <mergeCell ref="N5:O5"/>
    <mergeCell ref="N3:O3"/>
    <mergeCell ref="B4:C4"/>
    <mergeCell ref="E4:F4"/>
    <mergeCell ref="H4:I4"/>
    <mergeCell ref="K4:L4"/>
    <mergeCell ref="N4:O4"/>
    <mergeCell ref="C1:M2"/>
    <mergeCell ref="B3:C3"/>
    <mergeCell ref="E3:F3"/>
    <mergeCell ref="H3:I3"/>
    <mergeCell ref="K3:L3"/>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9"/>
  <sheetViews>
    <sheetView tabSelected="1" topLeftCell="A18" zoomScale="70" zoomScaleNormal="70" workbookViewId="0">
      <selection activeCell="A31" sqref="A31"/>
    </sheetView>
  </sheetViews>
  <sheetFormatPr defaultColWidth="9.140625" defaultRowHeight="14.25"/>
  <cols>
    <col min="1" max="1" width="30.5703125" style="14" bestFit="1" customWidth="1"/>
    <col min="2" max="2" width="21.140625" style="14" customWidth="1"/>
    <col min="3" max="3" width="23.140625" style="14" customWidth="1"/>
    <col min="4" max="4" width="34.7109375" style="14" customWidth="1"/>
    <col min="5" max="5" width="25.5703125" style="14" customWidth="1"/>
    <col min="6" max="6" width="34.5703125" style="14" customWidth="1"/>
    <col min="7" max="1024" width="9.140625" style="14"/>
  </cols>
  <sheetData>
    <row r="1" spans="1:6" ht="20.25">
      <c r="A1" s="2" t="s">
        <v>23</v>
      </c>
      <c r="B1" s="2"/>
      <c r="C1" s="2"/>
      <c r="D1" s="2"/>
      <c r="E1" s="2"/>
      <c r="F1" s="2"/>
    </row>
    <row r="2" spans="1:6" ht="18">
      <c r="A2" s="1" t="s">
        <v>24</v>
      </c>
      <c r="B2" s="1"/>
      <c r="C2" s="1"/>
      <c r="D2" s="1"/>
      <c r="E2" s="1"/>
      <c r="F2" s="1"/>
    </row>
    <row r="3" spans="1:6" ht="15">
      <c r="A3" s="14" t="s">
        <v>25</v>
      </c>
      <c r="B3" s="14" t="s">
        <v>26</v>
      </c>
      <c r="C3" s="14" t="s">
        <v>27</v>
      </c>
      <c r="D3" s="14" t="s">
        <v>28</v>
      </c>
      <c r="E3" s="14" t="s">
        <v>29</v>
      </c>
      <c r="F3" s="14" t="s">
        <v>30</v>
      </c>
    </row>
    <row r="4" spans="1:6">
      <c r="A4" s="14" t="s">
        <v>31</v>
      </c>
      <c r="B4" s="14">
        <v>2</v>
      </c>
      <c r="C4" s="14">
        <v>3</v>
      </c>
      <c r="D4" s="14">
        <v>3</v>
      </c>
      <c r="E4" s="14">
        <v>0</v>
      </c>
      <c r="F4" s="14">
        <v>3</v>
      </c>
    </row>
    <row r="5" spans="1:6">
      <c r="A5" s="14" t="s">
        <v>32</v>
      </c>
      <c r="B5" s="14">
        <v>3.5</v>
      </c>
      <c r="C5" s="14">
        <v>3</v>
      </c>
      <c r="D5" s="14">
        <v>4</v>
      </c>
      <c r="E5" s="14">
        <v>2</v>
      </c>
      <c r="F5" s="14">
        <v>3.5</v>
      </c>
    </row>
    <row r="6" spans="1:6">
      <c r="A6" s="14" t="s">
        <v>33</v>
      </c>
      <c r="B6" s="14">
        <v>3</v>
      </c>
      <c r="C6" s="14">
        <v>5</v>
      </c>
      <c r="D6" s="14">
        <v>4</v>
      </c>
      <c r="E6" s="14">
        <v>2</v>
      </c>
      <c r="F6" s="14">
        <v>10</v>
      </c>
    </row>
    <row r="8" spans="1:6">
      <c r="A8" s="14" t="s">
        <v>34</v>
      </c>
      <c r="B8" s="14" t="s">
        <v>26</v>
      </c>
      <c r="C8" s="14" t="s">
        <v>27</v>
      </c>
      <c r="D8" s="14" t="s">
        <v>28</v>
      </c>
      <c r="E8" s="14" t="s">
        <v>29</v>
      </c>
      <c r="F8" s="14" t="s">
        <v>30</v>
      </c>
    </row>
    <row r="9" spans="1:6">
      <c r="A9" s="14" t="s">
        <v>35</v>
      </c>
      <c r="B9" s="14">
        <f>MIN(B4:B6)</f>
        <v>2</v>
      </c>
      <c r="C9" s="14">
        <f>MIN(C4:C6)</f>
        <v>3</v>
      </c>
      <c r="D9" s="14">
        <f>MIN(D4:D6)</f>
        <v>3</v>
      </c>
      <c r="E9" s="14">
        <f>MIN(E4:E6)</f>
        <v>0</v>
      </c>
      <c r="F9" s="14">
        <f>MIN(F4:F6)</f>
        <v>3</v>
      </c>
    </row>
    <row r="10" spans="1:6">
      <c r="A10" s="14" t="s">
        <v>9</v>
      </c>
      <c r="B10" s="14">
        <f>AVERAGE(B4:B6)</f>
        <v>2.8333333333333335</v>
      </c>
      <c r="C10" s="14">
        <f>AVERAGE(C4:C6)</f>
        <v>3.6666666666666665</v>
      </c>
      <c r="D10" s="14">
        <f>AVERAGE(D4:D6)</f>
        <v>3.6666666666666665</v>
      </c>
      <c r="E10" s="14">
        <f>AVERAGE(E4:E6)</f>
        <v>1.3333333333333333</v>
      </c>
      <c r="F10" s="14">
        <f>AVERAGE(F4:F6)</f>
        <v>5.5</v>
      </c>
    </row>
    <row r="11" spans="1:6">
      <c r="A11" s="14" t="s">
        <v>36</v>
      </c>
      <c r="B11" s="14">
        <f>MAX(B4:B6)</f>
        <v>3.5</v>
      </c>
      <c r="C11" s="14">
        <f>MAX(C4:C6)</f>
        <v>5</v>
      </c>
      <c r="D11" s="14">
        <f>MAX(D4:D6)</f>
        <v>4</v>
      </c>
      <c r="E11" s="14">
        <f>MAX(E4:E6)</f>
        <v>2</v>
      </c>
      <c r="F11" s="14">
        <f>MAX(F4:F6)</f>
        <v>10</v>
      </c>
    </row>
    <row r="13" spans="1:6" ht="17.25">
      <c r="A13" s="1" t="s">
        <v>37</v>
      </c>
      <c r="B13" s="1"/>
      <c r="C13" s="1"/>
      <c r="D13" s="1"/>
      <c r="E13" s="1"/>
      <c r="F13" s="1"/>
    </row>
    <row r="14" spans="1:6" ht="15">
      <c r="A14" s="14" t="s">
        <v>25</v>
      </c>
      <c r="B14" s="14" t="s">
        <v>26</v>
      </c>
      <c r="C14" s="14" t="s">
        <v>27</v>
      </c>
      <c r="D14" s="14" t="s">
        <v>28</v>
      </c>
      <c r="E14" s="14" t="s">
        <v>29</v>
      </c>
      <c r="F14" s="14" t="s">
        <v>30</v>
      </c>
    </row>
    <row r="15" spans="1:6">
      <c r="A15" s="14" t="s">
        <v>31</v>
      </c>
      <c r="B15" s="14">
        <v>4</v>
      </c>
      <c r="C15" s="14">
        <v>6</v>
      </c>
      <c r="D15" s="14">
        <v>4</v>
      </c>
      <c r="E15" s="14">
        <v>0</v>
      </c>
      <c r="F15" s="14">
        <v>10</v>
      </c>
    </row>
    <row r="16" spans="1:6">
      <c r="A16" s="14" t="s">
        <v>32</v>
      </c>
      <c r="B16" s="14">
        <v>10</v>
      </c>
      <c r="C16" s="14">
        <v>4</v>
      </c>
      <c r="D16" s="14">
        <v>5</v>
      </c>
      <c r="E16" s="14">
        <v>2</v>
      </c>
      <c r="F16" s="14">
        <v>10</v>
      </c>
    </row>
    <row r="17" spans="1:6">
      <c r="A17" s="14" t="s">
        <v>33</v>
      </c>
      <c r="B17" s="14">
        <v>6</v>
      </c>
      <c r="C17" s="14">
        <v>5</v>
      </c>
      <c r="D17" s="14">
        <v>6</v>
      </c>
      <c r="E17" s="14">
        <v>3</v>
      </c>
      <c r="F17" s="14">
        <v>10</v>
      </c>
    </row>
    <row r="18" spans="1:6">
      <c r="A18" s="14" t="s">
        <v>38</v>
      </c>
      <c r="B18" s="14">
        <v>10</v>
      </c>
      <c r="C18" s="14">
        <v>8</v>
      </c>
      <c r="D18" s="14">
        <v>8</v>
      </c>
      <c r="E18" s="14">
        <v>10</v>
      </c>
      <c r="F18" s="14">
        <v>6</v>
      </c>
    </row>
    <row r="20" spans="1:6">
      <c r="A20" s="14" t="s">
        <v>34</v>
      </c>
      <c r="B20" s="14" t="s">
        <v>26</v>
      </c>
      <c r="C20" s="14" t="s">
        <v>27</v>
      </c>
      <c r="D20" s="14" t="s">
        <v>28</v>
      </c>
      <c r="E20" s="14" t="s">
        <v>29</v>
      </c>
      <c r="F20" s="14" t="s">
        <v>30</v>
      </c>
    </row>
    <row r="21" spans="1:6">
      <c r="A21" s="14" t="s">
        <v>35</v>
      </c>
      <c r="B21" s="14">
        <f>MIN(B15:B18)</f>
        <v>4</v>
      </c>
      <c r="C21" s="14">
        <f>MIN(C15:C18)</f>
        <v>4</v>
      </c>
      <c r="D21" s="14">
        <f>MIN(D15:D18)</f>
        <v>4</v>
      </c>
      <c r="E21" s="14">
        <f>MIN(E15:E18)</f>
        <v>0</v>
      </c>
      <c r="F21" s="14">
        <f>MIN(F15:F18)</f>
        <v>6</v>
      </c>
    </row>
    <row r="22" spans="1:6">
      <c r="A22" s="14" t="s">
        <v>9</v>
      </c>
      <c r="B22" s="14">
        <f>AVERAGE(B15:B18)</f>
        <v>7.5</v>
      </c>
      <c r="C22" s="14">
        <f>AVERAGE(C15:C18)</f>
        <v>5.75</v>
      </c>
      <c r="D22" s="14">
        <f>AVERAGE(D15:D18)</f>
        <v>5.75</v>
      </c>
      <c r="E22" s="14">
        <f>AVERAGE(E15:E18)</f>
        <v>3.75</v>
      </c>
      <c r="F22" s="14">
        <f>AVERAGE(F15:F18)</f>
        <v>9</v>
      </c>
    </row>
    <row r="23" spans="1:6">
      <c r="A23" s="14" t="s">
        <v>36</v>
      </c>
      <c r="B23" s="14">
        <f>MAX(B15:B18)</f>
        <v>10</v>
      </c>
      <c r="C23" s="14">
        <f>MAX(C15:C18)</f>
        <v>8</v>
      </c>
      <c r="D23" s="14">
        <f>MAX(D15:D18)</f>
        <v>8</v>
      </c>
      <c r="E23" s="14">
        <f>MAX(E15:E18)</f>
        <v>10</v>
      </c>
      <c r="F23" s="14">
        <f>MAX(F15:F18)</f>
        <v>10</v>
      </c>
    </row>
    <row r="24" spans="1:6" ht="15"/>
    <row r="25" spans="1:6" ht="18">
      <c r="A25" s="16" t="s">
        <v>39</v>
      </c>
      <c r="B25" s="16"/>
      <c r="C25" s="16"/>
      <c r="D25" s="16"/>
      <c r="E25" s="16"/>
      <c r="F25" s="16"/>
    </row>
    <row r="26" spans="1:6" ht="15"/>
    <row r="27" spans="1:6">
      <c r="A27" s="14" t="s">
        <v>40</v>
      </c>
      <c r="B27" s="14" t="s">
        <v>41</v>
      </c>
      <c r="C27" s="14" t="s">
        <v>42</v>
      </c>
    </row>
    <row r="28" spans="1:6">
      <c r="A28" s="14" t="s">
        <v>26</v>
      </c>
      <c r="B28" s="14">
        <f>B22</f>
        <v>7.5</v>
      </c>
      <c r="C28" s="14">
        <f>B10</f>
        <v>2.8333333333333335</v>
      </c>
    </row>
    <row r="29" spans="1:6">
      <c r="A29" s="14" t="s">
        <v>27</v>
      </c>
      <c r="B29" s="14">
        <f>C22</f>
        <v>5.75</v>
      </c>
      <c r="C29" s="14">
        <f>C10</f>
        <v>3.6666666666666665</v>
      </c>
    </row>
    <row r="30" spans="1:6">
      <c r="A30" s="14" t="s">
        <v>28</v>
      </c>
      <c r="B30" s="14">
        <f>D22</f>
        <v>5.75</v>
      </c>
      <c r="C30" s="14">
        <f>D10</f>
        <v>3.6666666666666665</v>
      </c>
    </row>
    <row r="31" spans="1:6">
      <c r="A31" s="14" t="s">
        <v>29</v>
      </c>
      <c r="B31" s="14">
        <f>E22</f>
        <v>3.75</v>
      </c>
      <c r="C31" s="14">
        <f>E10</f>
        <v>1.3333333333333333</v>
      </c>
    </row>
    <row r="32" spans="1:6" ht="15">
      <c r="A32" s="14" t="s">
        <v>43</v>
      </c>
      <c r="B32" s="14">
        <f>F22</f>
        <v>9</v>
      </c>
      <c r="C32" s="14">
        <f>F10</f>
        <v>5.5</v>
      </c>
    </row>
    <row r="33" spans="1:6" ht="15"/>
    <row r="34" spans="1:6" ht="19.5">
      <c r="A34" s="2" t="s">
        <v>44</v>
      </c>
      <c r="B34" s="2"/>
      <c r="C34" s="2"/>
      <c r="D34" s="2"/>
      <c r="E34" s="2"/>
      <c r="F34" s="2"/>
    </row>
    <row r="35" spans="1:6" ht="16.5">
      <c r="A35" s="1" t="s">
        <v>24</v>
      </c>
      <c r="B35" s="1"/>
      <c r="C35" s="1"/>
      <c r="D35" s="1"/>
      <c r="E35" s="1"/>
      <c r="F35" s="1"/>
    </row>
    <row r="36" spans="1:6" ht="15">
      <c r="A36" s="14" t="s">
        <v>34</v>
      </c>
      <c r="B36" s="15" t="s">
        <v>26</v>
      </c>
      <c r="C36" s="15" t="s">
        <v>27</v>
      </c>
      <c r="D36" s="15" t="s">
        <v>28</v>
      </c>
      <c r="E36" s="15" t="s">
        <v>29</v>
      </c>
      <c r="F36" s="15" t="s">
        <v>30</v>
      </c>
    </row>
    <row r="37" spans="1:6">
      <c r="A37" s="14" t="s">
        <v>35</v>
      </c>
      <c r="B37" s="14">
        <f>MIN(B4:B6)</f>
        <v>2</v>
      </c>
      <c r="C37" s="14">
        <f>MIN(C4:C6)</f>
        <v>3</v>
      </c>
      <c r="D37" s="14">
        <f>MIN(D4:D6)</f>
        <v>3</v>
      </c>
      <c r="E37" s="14">
        <f>MIN(E4:E6)</f>
        <v>0</v>
      </c>
      <c r="F37" s="14">
        <f>MIN(F4:F6)</f>
        <v>3</v>
      </c>
    </row>
    <row r="38" spans="1:6">
      <c r="A38" s="14" t="s">
        <v>45</v>
      </c>
      <c r="B38" s="14">
        <f>QUARTILE(B4:B6,1)</f>
        <v>2.5</v>
      </c>
      <c r="C38" s="14">
        <f>QUARTILE(C4:C6,1)</f>
        <v>3</v>
      </c>
      <c r="D38" s="14">
        <f>QUARTILE(D4:D6,1)</f>
        <v>3.5</v>
      </c>
      <c r="E38" s="14">
        <f>QUARTILE(E4:E6,1)</f>
        <v>1</v>
      </c>
      <c r="F38" s="14">
        <f>QUARTILE(F4:F6,1)</f>
        <v>3.25</v>
      </c>
    </row>
    <row r="39" spans="1:6">
      <c r="A39" s="14" t="s">
        <v>46</v>
      </c>
      <c r="B39" s="14">
        <f>QUARTILE(B4:B6,2)</f>
        <v>3</v>
      </c>
      <c r="C39" s="14">
        <f>QUARTILE(C4:C6,2)</f>
        <v>3</v>
      </c>
      <c r="D39" s="14">
        <f>QUARTILE(D4:D6,2)</f>
        <v>4</v>
      </c>
      <c r="E39" s="14">
        <f>QUARTILE(E4:E6,2)</f>
        <v>2</v>
      </c>
      <c r="F39" s="14">
        <f>QUARTILE(F4:F6,2)</f>
        <v>3.5</v>
      </c>
    </row>
    <row r="40" spans="1:6">
      <c r="A40" s="14" t="s">
        <v>47</v>
      </c>
      <c r="B40" s="14">
        <f>QUARTILE(B4:B6,3)</f>
        <v>3.25</v>
      </c>
      <c r="C40" s="14">
        <f>QUARTILE(C4:C6,3)</f>
        <v>4</v>
      </c>
      <c r="D40" s="14">
        <f>QUARTILE(D4:D6,3)</f>
        <v>4</v>
      </c>
      <c r="E40" s="14">
        <f>QUARTILE(E4:E6,3)</f>
        <v>2</v>
      </c>
      <c r="F40" s="14">
        <f>QUARTILE(F4:F6,3)</f>
        <v>6.75</v>
      </c>
    </row>
    <row r="41" spans="1:6" ht="15">
      <c r="A41" s="14" t="s">
        <v>36</v>
      </c>
      <c r="B41" s="14">
        <f>MAX(B4:B6)</f>
        <v>3.5</v>
      </c>
      <c r="C41" s="14">
        <f>MAX(C6)</f>
        <v>5</v>
      </c>
      <c r="D41" s="14">
        <f>MAX(D4:D6)</f>
        <v>4</v>
      </c>
      <c r="E41" s="14">
        <f>MAX(E4:E6)</f>
        <v>2</v>
      </c>
      <c r="F41" s="14">
        <f>MAX(F4:F6)</f>
        <v>10</v>
      </c>
    </row>
    <row r="42" spans="1:6" ht="15"/>
    <row r="43" spans="1:6" ht="16.5">
      <c r="A43" s="1" t="s">
        <v>48</v>
      </c>
      <c r="B43" s="1"/>
      <c r="C43" s="1"/>
      <c r="D43" s="1"/>
      <c r="E43" s="1"/>
      <c r="F43" s="1"/>
    </row>
    <row r="44" spans="1:6" ht="15">
      <c r="A44" s="14" t="s">
        <v>34</v>
      </c>
      <c r="B44" s="15" t="s">
        <v>26</v>
      </c>
      <c r="C44" s="15" t="s">
        <v>27</v>
      </c>
      <c r="D44" s="15" t="s">
        <v>28</v>
      </c>
      <c r="E44" s="15" t="s">
        <v>29</v>
      </c>
      <c r="F44" s="15" t="s">
        <v>30</v>
      </c>
    </row>
    <row r="45" spans="1:6">
      <c r="A45" s="14" t="s">
        <v>35</v>
      </c>
      <c r="B45" s="14">
        <f>MIN(B15:B18)</f>
        <v>4</v>
      </c>
      <c r="C45" s="14">
        <f>MIN(C15:C18)</f>
        <v>4</v>
      </c>
      <c r="D45" s="14">
        <f>MIN(D15:D18)</f>
        <v>4</v>
      </c>
      <c r="E45" s="14">
        <f>MIN(E15:E18)</f>
        <v>0</v>
      </c>
      <c r="F45" s="14">
        <f>MIN(F15:F18)</f>
        <v>6</v>
      </c>
    </row>
    <row r="46" spans="1:6">
      <c r="A46" s="14" t="s">
        <v>45</v>
      </c>
      <c r="B46" s="14">
        <f>QUARTILE(B15:B18,1)</f>
        <v>5.5</v>
      </c>
      <c r="C46" s="14">
        <f>QUARTILE(C15:C18,1)</f>
        <v>4.75</v>
      </c>
      <c r="D46" s="14">
        <f>QUARTILE(D15:D18,1)</f>
        <v>4.75</v>
      </c>
      <c r="E46" s="14">
        <f>QUARTILE(E15:E18,1)</f>
        <v>1.5</v>
      </c>
      <c r="F46" s="14">
        <f>QUARTILE(F15:F18,1)</f>
        <v>9</v>
      </c>
    </row>
    <row r="47" spans="1:6">
      <c r="A47" s="14" t="s">
        <v>46</v>
      </c>
      <c r="B47" s="14">
        <f>QUARTILE(B15:B18,2)</f>
        <v>8</v>
      </c>
      <c r="C47" s="14">
        <f>QUARTILE(C15:C18,2)</f>
        <v>5.5</v>
      </c>
      <c r="D47" s="14">
        <f>QUARTILE(D15:D18,2)</f>
        <v>5.5</v>
      </c>
      <c r="E47" s="14">
        <f>QUARTILE(E15:E18,2)</f>
        <v>2.5</v>
      </c>
      <c r="F47" s="14">
        <f>QUARTILE(F15:F18,2)</f>
        <v>10</v>
      </c>
    </row>
    <row r="48" spans="1:6">
      <c r="A48" s="14" t="s">
        <v>47</v>
      </c>
      <c r="B48" s="14">
        <f>QUARTILE(B15:B18,3)</f>
        <v>10</v>
      </c>
      <c r="C48" s="14">
        <f>QUARTILE(C15:C18,3)</f>
        <v>6.5</v>
      </c>
      <c r="D48" s="14">
        <f>QUARTILE(D15:D18,3)</f>
        <v>6.5</v>
      </c>
      <c r="E48" s="14">
        <f>QUARTILE(E15:E18,3)</f>
        <v>4.75</v>
      </c>
      <c r="F48" s="14">
        <f>QUARTILE(F15:F18,3)</f>
        <v>10</v>
      </c>
    </row>
    <row r="49" spans="1:6">
      <c r="A49" s="14" t="s">
        <v>36</v>
      </c>
      <c r="B49" s="14">
        <f>MAX(B15:B18)</f>
        <v>10</v>
      </c>
      <c r="C49" s="14">
        <f>MAX(C15:C18)</f>
        <v>8</v>
      </c>
      <c r="D49" s="14">
        <f>MAX(D15:D18)</f>
        <v>8</v>
      </c>
      <c r="E49" s="14">
        <f>MAX(E15:E18)</f>
        <v>10</v>
      </c>
      <c r="F49" s="14">
        <f>MAX(F15:F18)</f>
        <v>10</v>
      </c>
    </row>
  </sheetData>
  <mergeCells count="7">
    <mergeCell ref="A35:F35"/>
    <mergeCell ref="A43:F43"/>
    <mergeCell ref="A1:F1"/>
    <mergeCell ref="A2:F2"/>
    <mergeCell ref="A13:F13"/>
    <mergeCell ref="A25:F25"/>
    <mergeCell ref="A34:F34"/>
  </mergeCells>
  <pageMargins left="0.7" right="0.7" top="0.75" bottom="0.75" header="0.511811023622047" footer="0.511811023622047"/>
  <pageSetup paperSize="9" orientation="portrait" horizontalDpi="300" verticalDpi="300"/>
  <drawing r:id="rId1"/>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5703125" defaultRowHeight="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Ibrahim Ahmad</dc:creator>
  <cp:keywords/>
  <dc:description/>
  <cp:lastModifiedBy>Ibrahim Ahmad (Student)</cp:lastModifiedBy>
  <cp:revision>6</cp:revision>
  <dcterms:created xsi:type="dcterms:W3CDTF">2023-04-08T11:10:27Z</dcterms:created>
  <dcterms:modified xsi:type="dcterms:W3CDTF">2023-05-13T06:16:58Z</dcterms:modified>
  <cp:category/>
  <cp:contentStatus/>
</cp:coreProperties>
</file>