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5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rsv\SharePoint\SSC KG IOT - Documenten\Vergaderingen\"/>
    </mc:Choice>
  </mc:AlternateContent>
  <xr:revisionPtr revIDLastSave="20" documentId="8_{3A485A57-FD8E-4A81-9BDD-8B1757CDFB59}" xr6:coauthVersionLast="43" xr6:coauthVersionMax="43" xr10:uidLastSave="{82ECD4C8-4D62-4E07-B43C-C8796B113AA2}"/>
  <bookViews>
    <workbookView xWindow="0" yWindow="0" windowWidth="23040" windowHeight="9075" xr2:uid="{00000000-000D-0000-FFFF-FFFF00000000}"/>
  </bookViews>
  <sheets>
    <sheet name="Takenlijst" sheetId="1" r:id="rId1"/>
  </sheets>
  <definedNames>
    <definedName name="_xlnm.Print_Titles" localSheetId="0">Takenlijst!$3:$3</definedName>
    <definedName name="Calendar_Year">Takenlijst!$I$1</definedName>
    <definedName name="Titel1">Takenlijst[[#Headers],[Taak]]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4" i="1"/>
  <c r="H9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I1" i="1"/>
  <c r="E13" i="1"/>
  <c r="F13" i="1"/>
  <c r="H13" i="1"/>
  <c r="E7" i="1"/>
  <c r="F7" i="1"/>
  <c r="H7" i="1"/>
  <c r="E8" i="1"/>
  <c r="F8" i="1"/>
  <c r="H8" i="1"/>
  <c r="E6" i="1"/>
  <c r="F6" i="1"/>
  <c r="E4" i="1"/>
  <c r="E5" i="1"/>
  <c r="F5" i="1"/>
  <c r="H5" i="1"/>
  <c r="H6" i="1"/>
  <c r="F4" i="1"/>
</calcChain>
</file>

<file path=xl/sharedStrings.xml><?xml version="1.0" encoding="utf-8"?>
<sst xmlns="http://schemas.openxmlformats.org/spreadsheetml/2006/main" count="69" uniqueCount="23">
  <si>
    <t>Voortgang projecten | KG IoT</t>
  </si>
  <si>
    <t>Taak</t>
  </si>
  <si>
    <t xml:space="preserve">Prioriteit </t>
  </si>
  <si>
    <t xml:space="preserve">Status </t>
  </si>
  <si>
    <t xml:space="preserve">Begindatum </t>
  </si>
  <si>
    <t xml:space="preserve">Einddatum </t>
  </si>
  <si>
    <t>% Voltooid</t>
  </si>
  <si>
    <t>Gereed/Achterstallig?</t>
  </si>
  <si>
    <t>Project/Uitvoerende</t>
  </si>
  <si>
    <t>Functioneel Ontwerp af</t>
  </si>
  <si>
    <t>Hoog</t>
  </si>
  <si>
    <t>Wordt Uitgevoerd</t>
  </si>
  <si>
    <t>SF/Lars</t>
  </si>
  <si>
    <t xml:space="preserve">Leerofferte </t>
  </si>
  <si>
    <t>Voltooid</t>
  </si>
  <si>
    <t xml:space="preserve">Technisch Ontwerp </t>
  </si>
  <si>
    <t>Uitgesteld</t>
  </si>
  <si>
    <t>Plan van Aanpak</t>
  </si>
  <si>
    <t>Normaal</t>
  </si>
  <si>
    <t>Testomgeving</t>
  </si>
  <si>
    <t>Tap/Avi</t>
  </si>
  <si>
    <t>Niet Gestart</t>
  </si>
  <si>
    <t>Stop/Joey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</si>
</sst>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 Gereed&quot;;&quot;&quot;;&quot;Achterstallig&quot;"/>
  </numFmts>
  <fonts count="9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14">
    <xf numFmtId="0" fontId="0" fillId="0" borderId="0" xfId="0">
      <alignment horizontal="left" vertical="center" wrapText="1" indent="1"/>
    </xf>
    <xf numFmtId="0" fontId="8" fillId="0" borderId="0" xfId="0" applyFo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0" fillId="0" borderId="0" xfId="0" applyFont="1">
      <alignment horizontal="left" vertical="center" wrapText="1" indent="1"/>
    </xf>
    <xf numFmtId="168" fontId="6" fillId="0" borderId="0" xfId="13" applyFont="1" applyAlignment="1">
      <alignment horizontal="center" vertical="center"/>
    </xf>
    <xf numFmtId="0" fontId="0" fillId="0" borderId="0" xfId="0" applyFill="1" applyAlignment="1">
      <alignment horizontal="left" vertical="center" wrapText="1" indent="1"/>
    </xf>
    <xf numFmtId="14" fontId="5" fillId="0" borderId="0" xfId="11" applyFill="1" applyAlignment="1">
      <alignment horizontal="left" vertical="center" indent="1"/>
    </xf>
    <xf numFmtId="168" fontId="6" fillId="0" borderId="0" xfId="13" applyAlignment="1">
      <alignment horizontal="center" vertical="center"/>
    </xf>
    <xf numFmtId="0" fontId="5" fillId="0" borderId="0" xfId="0" applyFont="1">
      <alignment horizontal="left" vertical="center" wrapText="1" indent="1"/>
    </xf>
    <xf numFmtId="0" fontId="7" fillId="3" borderId="0" xfId="14" applyFont="1">
      <alignment horizontal="left" vertical="center" indent="2"/>
    </xf>
    <xf numFmtId="0" fontId="5" fillId="0" borderId="0" xfId="0" applyFont="1" applyAlignment="1">
      <alignment horizontal="left" vertical="center" wrapText="1" indent="1"/>
    </xf>
    <xf numFmtId="14" fontId="5" fillId="0" borderId="0" xfId="11" applyFont="1" applyAlignment="1">
      <alignment horizontal="left" vertical="center" indent="1"/>
    </xf>
    <xf numFmtId="9" fontId="5" fillId="0" borderId="0" xfId="12" applyFont="1" applyAlignment="1">
      <alignment horizontal="right" vertical="center" indent="1"/>
    </xf>
    <xf numFmtId="0" fontId="3" fillId="6" borderId="0" xfId="1" applyFont="1" applyAlignment="1">
      <alignment horizontal="left" vertical="center" indent="2"/>
    </xf>
  </cellXfs>
  <cellStyles count="15">
    <cellStyle name="Datum" xfId="11" xr:uid="{00000000-0005-0000-0000-000000000000}"/>
    <cellStyle name="Gereed/ Achterstallig" xfId="13" xr:uid="{00000000-0005-0000-0000-000001000000}"/>
    <cellStyle name="Kalenderjaar" xfId="14" xr:uid="{00000000-0005-0000-0000-000002000000}"/>
    <cellStyle name="Komma" xfId="5" builtinId="3" customBuiltin="1"/>
    <cellStyle name="Komma [0]" xfId="6" builtinId="6" customBuiltin="1"/>
    <cellStyle name="Kop 1" xfId="2" builtinId="16" customBuiltin="1"/>
    <cellStyle name="Kop 2" xfId="3" builtinId="17" customBuiltin="1"/>
    <cellStyle name="Kop 3" xfId="4" builtinId="18" customBuiltin="1"/>
    <cellStyle name="Kop 4" xfId="9" builtinId="19" customBuiltin="1"/>
    <cellStyle name="Notitie" xfId="10" builtinId="10" customBuiltin="1"/>
    <cellStyle name="Procent" xfId="12" builtinId="5" customBuiltin="1"/>
    <cellStyle name="Standaard" xfId="0" builtinId="0" customBuiltin="1"/>
    <cellStyle name="Titel" xfId="1" builtinId="15" customBuiltin="1"/>
    <cellStyle name="Valuta" xfId="7" builtinId="4" customBuiltin="1"/>
    <cellStyle name="Valuta [0]" xfId="8" builtinId="7" customBuiltin="1"/>
  </cellStyles>
  <dxfs count="22">
    <dxf>
      <alignment horizontal="left" vertical="center" textRotation="0" wrapText="1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akenlijst" defaultPivotStyle="PivotStyleMedium13">
    <tableStyle name="Takenlijst" pivot="0" count="3" xr9:uid="{00000000-0011-0000-FFFF-FFFF00000000}">
      <tableStyleElement type="wholeTable" dxfId="21"/>
      <tableStyleElement type="headerRow" dxfId="20"/>
      <tableStyleElement type="secondRowStripe" dxfId="19"/>
    </tableStyle>
    <tableStyle name="Draaitabel Takenlijst" table="0" count="11" xr9:uid="{00000000-0011-0000-FFFF-FFFF01000000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Column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Takenlijst jaar" descr="Tabstopmarkering voor ja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10706100" y="381000"/>
          <a:ext cx="1097278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Takenlijst jaar" descr="Vorm celopvulling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kenlijst" displayName="Takenlijst" ref="B3:I52" totalsRowShown="0">
  <autoFilter ref="B3:I52" xr:uid="{00000000-0009-0000-0100-000004000000}"/>
  <tableColumns count="8">
    <tableColumn id="1" xr3:uid="{00000000-0010-0000-0000-000001000000}" name="Taak" dataDxfId="7"/>
    <tableColumn id="3" xr3:uid="{00000000-0010-0000-0000-000003000000}" name="Prioriteit " dataDxfId="6"/>
    <tableColumn id="4" xr3:uid="{00000000-0010-0000-0000-000004000000}" name="Status " dataDxfId="5"/>
    <tableColumn id="6" xr3:uid="{00000000-0010-0000-0000-000006000000}" name="Begindatum " dataDxfId="4" dataCellStyle="Datum"/>
    <tableColumn id="7" xr3:uid="{00000000-0010-0000-0000-000007000000}" name="Einddatum " dataDxfId="3" dataCellStyle="Datum"/>
    <tableColumn id="5" xr3:uid="{00000000-0010-0000-0000-000005000000}" name="% Voltooid" dataDxfId="2"/>
    <tableColumn id="9" xr3:uid="{00000000-0010-0000-0000-000009000000}" name="Gereed/Achterstallig?" dataDxfId="1" dataCellStyle="Gereed/ Achterstallig">
      <calculatedColumnFormula>IF(AND(Takenlijst[[#This Row],[Status ]]="Voltooid",Takenlijst[[#This Row],[% Voltooid]]=1),1,IF(ISBLANK(Takenlijst[[#This Row],[Einddatum ]]),-1,IF(AND(Takenlijst[[#This Row],[Status ]]&lt;&gt;"Voltooid",TODAY()&gt;Takenlijst[[#This Row],[Einddatum ]]),0,-1)))</calculatedColumnFormula>
    </tableColumn>
    <tableColumn id="10" xr3:uid="{00000000-0010-0000-0000-00000A000000}" name="Project/Uitvoerende" dataDxfId="0"/>
  </tableColumns>
  <tableStyleInfo name="Takenlijst" showFirstColumn="0" showLastColumn="0" showRowStripes="1" showColumnStripes="0"/>
  <extLst>
    <ext xmlns:x14="http://schemas.microsoft.com/office/spreadsheetml/2009/9/main" uri="{504A1905-F514-4f6f-8877-14C23A59335A}">
      <x14:table altTextSummary="Een takenlijst met taak, prioriteit, status, begindatum, einddatum, % voltooid, gereed/achterstallig en notiti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I52"/>
  <sheetViews>
    <sheetView showGridLines="0" tabSelected="1" zoomScale="70" zoomScaleNormal="70" workbookViewId="0" xr3:uid="{AEA406A1-0E4B-5B11-9CD5-51D6E497D94C}">
      <selection activeCell="H8" sqref="H8"/>
    </sheetView>
  </sheetViews>
  <sheetFormatPr defaultColWidth="8.75" defaultRowHeight="30" customHeight="1"/>
  <cols>
    <col min="1" max="1" width="2.625" style="1" customWidth="1"/>
    <col min="2" max="2" width="20.625" style="1" customWidth="1"/>
    <col min="3" max="3" width="16.625" style="1" customWidth="1"/>
    <col min="4" max="4" width="23.625" style="1" customWidth="1"/>
    <col min="5" max="6" width="16.625" style="1" customWidth="1"/>
    <col min="7" max="7" width="18.625" style="1" customWidth="1"/>
    <col min="8" max="8" width="25.125" style="1" customWidth="1"/>
    <col min="9" max="9" width="30.625" style="1" customWidth="1"/>
    <col min="10" max="10" width="2.625" style="1" customWidth="1"/>
    <col min="11" max="16384" width="8.75" style="1"/>
  </cols>
  <sheetData>
    <row r="1" spans="2:9" ht="30" customHeight="1">
      <c r="B1" s="8"/>
      <c r="C1" s="8"/>
      <c r="D1" s="8"/>
      <c r="E1" s="8"/>
      <c r="F1" s="8"/>
      <c r="G1" s="8"/>
      <c r="H1" s="8"/>
      <c r="I1" s="9">
        <f ca="1">YEAR(TODAY())</f>
        <v>2019</v>
      </c>
    </row>
    <row r="2" spans="2:9" ht="84" customHeight="1">
      <c r="B2" s="13" t="s">
        <v>0</v>
      </c>
      <c r="C2" s="13"/>
      <c r="D2" s="13"/>
      <c r="E2" s="13"/>
      <c r="F2" s="13"/>
      <c r="G2" s="13"/>
      <c r="H2" s="13"/>
      <c r="I2" s="13"/>
    </row>
    <row r="3" spans="2:9" ht="30" customHeight="1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3" t="s">
        <v>8</v>
      </c>
    </row>
    <row r="4" spans="2:9" ht="30" customHeight="1">
      <c r="B4" s="2" t="s">
        <v>9</v>
      </c>
      <c r="C4" s="10" t="s">
        <v>10</v>
      </c>
      <c r="D4" s="10" t="s">
        <v>11</v>
      </c>
      <c r="E4" s="11">
        <f ca="1">DATE(Calendar_Year, 11, 16)</f>
        <v>43785</v>
      </c>
      <c r="F4" s="11">
        <f ca="1">Takenlijst[[#This Row],[Begindatum ]]+9</f>
        <v>43794</v>
      </c>
      <c r="G4" s="12">
        <v>0.25</v>
      </c>
      <c r="H4" s="4"/>
      <c r="I4" s="2" t="s">
        <v>12</v>
      </c>
    </row>
    <row r="5" spans="2:9" ht="30" customHeight="1">
      <c r="B5" s="2" t="s">
        <v>13</v>
      </c>
      <c r="C5" s="10" t="s">
        <v>10</v>
      </c>
      <c r="D5" s="10" t="s">
        <v>14</v>
      </c>
      <c r="E5" s="11">
        <f ca="1">DATE(Calendar_Year, 11, 5)</f>
        <v>43774</v>
      </c>
      <c r="F5" s="11">
        <f ca="1">Takenlijst[[#This Row],[Begindatum ]]+5</f>
        <v>43779</v>
      </c>
      <c r="G5" s="12">
        <v>1</v>
      </c>
      <c r="H5" s="4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1</v>
      </c>
      <c r="I5" s="2" t="s">
        <v>12</v>
      </c>
    </row>
    <row r="6" spans="2:9" ht="30" customHeight="1">
      <c r="B6" s="2" t="s">
        <v>15</v>
      </c>
      <c r="C6" s="10" t="s">
        <v>10</v>
      </c>
      <c r="D6" s="10" t="s">
        <v>16</v>
      </c>
      <c r="E6" s="11">
        <f ca="1">DATE(Calendar_Year, 11, 19)</f>
        <v>43788</v>
      </c>
      <c r="F6" s="11">
        <f ca="1">Takenlijst[[#This Row],[Begindatum ]]+4</f>
        <v>43792</v>
      </c>
      <c r="G6" s="12">
        <v>0</v>
      </c>
      <c r="H6" s="4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6" s="2" t="s">
        <v>12</v>
      </c>
    </row>
    <row r="7" spans="2:9" ht="30" customHeight="1">
      <c r="B7" s="2" t="s">
        <v>17</v>
      </c>
      <c r="C7" s="10" t="s">
        <v>18</v>
      </c>
      <c r="D7" s="2" t="s">
        <v>11</v>
      </c>
      <c r="E7" s="11">
        <f ca="1">DATE(Calendar_Year, 11, 19)</f>
        <v>43788</v>
      </c>
      <c r="F7" s="11">
        <f ca="1">Takenlijst[[#This Row],[Begindatum ]]+4</f>
        <v>43792</v>
      </c>
      <c r="G7" s="12">
        <v>0.75</v>
      </c>
      <c r="H7" s="4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7" s="2" t="s">
        <v>12</v>
      </c>
    </row>
    <row r="8" spans="2:9" ht="30" customHeight="1">
      <c r="B8" s="5" t="s">
        <v>19</v>
      </c>
      <c r="C8" s="5" t="s">
        <v>18</v>
      </c>
      <c r="D8" s="5" t="s">
        <v>11</v>
      </c>
      <c r="E8" s="11">
        <f ca="1">DATE(Calendar_Year, 11, 19)</f>
        <v>43788</v>
      </c>
      <c r="F8" s="11">
        <f ca="1">Takenlijst[[#This Row],[Begindatum ]]+4</f>
        <v>43792</v>
      </c>
      <c r="G8" s="12">
        <v>0.5</v>
      </c>
      <c r="H8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8" s="2" t="s">
        <v>12</v>
      </c>
    </row>
    <row r="9" spans="2:9" ht="30" customHeight="1">
      <c r="B9" s="5"/>
      <c r="C9" s="5"/>
      <c r="D9" s="5"/>
      <c r="E9" s="6"/>
      <c r="F9" s="6"/>
      <c r="G9" s="12"/>
      <c r="H9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9" s="10"/>
    </row>
    <row r="10" spans="2:9" ht="30" customHeight="1">
      <c r="B10" s="5" t="s">
        <v>13</v>
      </c>
      <c r="C10" s="5" t="s">
        <v>10</v>
      </c>
      <c r="D10" s="5" t="s">
        <v>14</v>
      </c>
      <c r="E10" s="6">
        <v>43409</v>
      </c>
      <c r="F10" s="6">
        <v>43414</v>
      </c>
      <c r="G10" s="12">
        <v>1</v>
      </c>
      <c r="H10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1</v>
      </c>
      <c r="I10" s="2" t="s">
        <v>20</v>
      </c>
    </row>
    <row r="11" spans="2:9" ht="30" customHeight="1">
      <c r="B11" s="5" t="s">
        <v>17</v>
      </c>
      <c r="C11" s="5" t="s">
        <v>18</v>
      </c>
      <c r="D11" s="5" t="s">
        <v>11</v>
      </c>
      <c r="E11" s="6">
        <v>43416</v>
      </c>
      <c r="F11" s="6">
        <v>43420</v>
      </c>
      <c r="G11" s="12">
        <v>0.75</v>
      </c>
      <c r="H11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0</v>
      </c>
      <c r="I11" s="2" t="s">
        <v>20</v>
      </c>
    </row>
    <row r="12" spans="2:9" ht="30" customHeight="1">
      <c r="B12" s="5" t="s">
        <v>9</v>
      </c>
      <c r="C12" s="5" t="s">
        <v>18</v>
      </c>
      <c r="D12" s="5" t="s">
        <v>11</v>
      </c>
      <c r="E12" s="6">
        <v>43416</v>
      </c>
      <c r="F12" s="6">
        <v>43420</v>
      </c>
      <c r="G12" s="12">
        <v>0.25</v>
      </c>
      <c r="H12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0</v>
      </c>
      <c r="I12" s="2" t="s">
        <v>20</v>
      </c>
    </row>
    <row r="13" spans="2:9" ht="30" customHeight="1">
      <c r="B13" s="5" t="s">
        <v>15</v>
      </c>
      <c r="C13" s="5" t="s">
        <v>10</v>
      </c>
      <c r="D13" s="5" t="s">
        <v>21</v>
      </c>
      <c r="E13" s="11">
        <f ca="1">DATE(Calendar_Year, 11, 19)</f>
        <v>43788</v>
      </c>
      <c r="F13" s="11">
        <f ca="1">Takenlijst[[#This Row],[Begindatum ]]+4</f>
        <v>43792</v>
      </c>
      <c r="G13" s="12">
        <v>0</v>
      </c>
      <c r="H13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13" s="2" t="s">
        <v>20</v>
      </c>
    </row>
    <row r="14" spans="2:9" ht="30" customHeight="1">
      <c r="B14" s="5" t="s">
        <v>19</v>
      </c>
      <c r="C14" s="5" t="s">
        <v>10</v>
      </c>
      <c r="D14" s="5" t="s">
        <v>11</v>
      </c>
      <c r="E14" s="6">
        <v>43426</v>
      </c>
      <c r="F14" s="6">
        <v>43434</v>
      </c>
      <c r="G14" s="12">
        <v>0.25</v>
      </c>
      <c r="H14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0</v>
      </c>
      <c r="I14" s="2" t="s">
        <v>20</v>
      </c>
    </row>
    <row r="15" spans="2:9" ht="30" customHeight="1">
      <c r="B15" s="5"/>
      <c r="C15" s="5"/>
      <c r="D15" s="5"/>
      <c r="E15" s="6"/>
      <c r="F15" s="6"/>
      <c r="G15" s="12"/>
      <c r="H15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15" s="10"/>
    </row>
    <row r="16" spans="2:9" ht="30" customHeight="1">
      <c r="B16" s="5" t="s">
        <v>13</v>
      </c>
      <c r="C16" s="5" t="s">
        <v>10</v>
      </c>
      <c r="D16" s="5" t="s">
        <v>16</v>
      </c>
      <c r="E16" s="6"/>
      <c r="F16" s="6"/>
      <c r="G16" s="12">
        <v>0.75</v>
      </c>
      <c r="H16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16" s="2" t="s">
        <v>22</v>
      </c>
    </row>
    <row r="17" spans="2:9" ht="30" customHeight="1">
      <c r="B17" s="5" t="s">
        <v>17</v>
      </c>
      <c r="C17" s="5" t="s">
        <v>10</v>
      </c>
      <c r="D17" s="5" t="s">
        <v>11</v>
      </c>
      <c r="E17" s="6"/>
      <c r="F17" s="6"/>
      <c r="G17" s="12">
        <v>0.25</v>
      </c>
      <c r="H17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17" s="2" t="s">
        <v>22</v>
      </c>
    </row>
    <row r="18" spans="2:9" ht="30" customHeight="1">
      <c r="B18" s="5" t="s">
        <v>9</v>
      </c>
      <c r="C18" s="5" t="s">
        <v>10</v>
      </c>
      <c r="D18" s="5" t="s">
        <v>21</v>
      </c>
      <c r="E18" s="6"/>
      <c r="F18" s="6"/>
      <c r="G18" s="12">
        <v>0</v>
      </c>
      <c r="H18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18" s="2" t="s">
        <v>22</v>
      </c>
    </row>
    <row r="19" spans="2:9" ht="30" customHeight="1">
      <c r="B19" s="5" t="s">
        <v>15</v>
      </c>
      <c r="C19" s="5" t="s">
        <v>10</v>
      </c>
      <c r="D19" s="5" t="s">
        <v>21</v>
      </c>
      <c r="E19" s="6"/>
      <c r="F19" s="6"/>
      <c r="G19" s="12">
        <v>0</v>
      </c>
      <c r="H19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19" s="2" t="s">
        <v>22</v>
      </c>
    </row>
    <row r="20" spans="2:9" ht="30" customHeight="1">
      <c r="B20" s="5" t="s">
        <v>19</v>
      </c>
      <c r="C20" s="5" t="s">
        <v>10</v>
      </c>
      <c r="D20" s="5" t="s">
        <v>11</v>
      </c>
      <c r="E20" s="6"/>
      <c r="F20" s="6"/>
      <c r="G20" s="12">
        <v>0.25</v>
      </c>
      <c r="H20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0" s="2" t="s">
        <v>22</v>
      </c>
    </row>
    <row r="21" spans="2:9" ht="30" customHeight="1">
      <c r="B21" s="5"/>
      <c r="C21" s="5"/>
      <c r="D21" s="5"/>
      <c r="E21" s="6"/>
      <c r="F21" s="6"/>
      <c r="G21" s="12"/>
      <c r="H21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1" s="10"/>
    </row>
    <row r="22" spans="2:9" ht="30" customHeight="1">
      <c r="B22" s="5"/>
      <c r="C22" s="5"/>
      <c r="D22" s="5"/>
      <c r="E22" s="6"/>
      <c r="F22" s="6"/>
      <c r="G22" s="12"/>
      <c r="H22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2" s="10"/>
    </row>
    <row r="23" spans="2:9" ht="30" customHeight="1">
      <c r="B23" s="5"/>
      <c r="C23" s="5"/>
      <c r="D23" s="5"/>
      <c r="E23" s="6"/>
      <c r="F23" s="6"/>
      <c r="G23" s="12"/>
      <c r="H23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3" s="10"/>
    </row>
    <row r="24" spans="2:9" ht="30" customHeight="1">
      <c r="B24" s="5"/>
      <c r="C24" s="5"/>
      <c r="D24" s="5"/>
      <c r="E24" s="6"/>
      <c r="F24" s="6"/>
      <c r="G24" s="12"/>
      <c r="H24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4" s="10"/>
    </row>
    <row r="25" spans="2:9" ht="30" customHeight="1">
      <c r="B25" s="5"/>
      <c r="C25" s="5"/>
      <c r="D25" s="5"/>
      <c r="E25" s="6"/>
      <c r="F25" s="6"/>
      <c r="G25" s="12"/>
      <c r="H25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5" s="10"/>
    </row>
    <row r="26" spans="2:9" ht="30" customHeight="1">
      <c r="B26" s="5"/>
      <c r="C26" s="5"/>
      <c r="D26" s="5"/>
      <c r="E26" s="6"/>
      <c r="F26" s="6"/>
      <c r="G26" s="12"/>
      <c r="H26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6" s="10"/>
    </row>
    <row r="27" spans="2:9" ht="30" customHeight="1">
      <c r="B27" s="5"/>
      <c r="C27" s="5"/>
      <c r="D27" s="5"/>
      <c r="E27" s="6"/>
      <c r="F27" s="6"/>
      <c r="G27" s="12"/>
      <c r="H27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7" s="10"/>
    </row>
    <row r="28" spans="2:9" ht="30" customHeight="1">
      <c r="B28" s="5"/>
      <c r="C28" s="5"/>
      <c r="D28" s="5"/>
      <c r="E28" s="6"/>
      <c r="F28" s="6"/>
      <c r="G28" s="12"/>
      <c r="H28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8" s="10"/>
    </row>
    <row r="29" spans="2:9" ht="30" customHeight="1">
      <c r="B29" s="5"/>
      <c r="C29" s="5"/>
      <c r="D29" s="5"/>
      <c r="E29" s="6"/>
      <c r="F29" s="6"/>
      <c r="G29" s="12"/>
      <c r="H29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29" s="10"/>
    </row>
    <row r="30" spans="2:9" ht="30" customHeight="1">
      <c r="B30" s="5"/>
      <c r="C30" s="5"/>
      <c r="D30" s="5"/>
      <c r="E30" s="6"/>
      <c r="F30" s="6"/>
      <c r="G30" s="12"/>
      <c r="H30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0" s="10"/>
    </row>
    <row r="31" spans="2:9" ht="30" customHeight="1">
      <c r="B31" s="5"/>
      <c r="C31" s="5"/>
      <c r="D31" s="5"/>
      <c r="E31" s="6"/>
      <c r="F31" s="6"/>
      <c r="G31" s="12"/>
      <c r="H31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1" s="10"/>
    </row>
    <row r="32" spans="2:9" ht="30" customHeight="1">
      <c r="B32" s="5"/>
      <c r="C32" s="5"/>
      <c r="D32" s="5"/>
      <c r="E32" s="6"/>
      <c r="F32" s="6"/>
      <c r="G32" s="12"/>
      <c r="H32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2" s="10"/>
    </row>
    <row r="33" spans="2:9" ht="30" customHeight="1">
      <c r="B33" s="5"/>
      <c r="C33" s="5"/>
      <c r="D33" s="5"/>
      <c r="E33" s="6"/>
      <c r="F33" s="6"/>
      <c r="G33" s="12"/>
      <c r="H33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3" s="10"/>
    </row>
    <row r="34" spans="2:9" ht="30" customHeight="1">
      <c r="B34" s="5"/>
      <c r="C34" s="5"/>
      <c r="D34" s="5"/>
      <c r="E34" s="6"/>
      <c r="F34" s="6"/>
      <c r="G34" s="12"/>
      <c r="H34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4" s="10"/>
    </row>
    <row r="35" spans="2:9" ht="30" customHeight="1">
      <c r="B35" s="5"/>
      <c r="C35" s="5"/>
      <c r="D35" s="5"/>
      <c r="E35" s="6"/>
      <c r="F35" s="6"/>
      <c r="G35" s="12"/>
      <c r="H35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5" s="10"/>
    </row>
    <row r="36" spans="2:9" ht="30" customHeight="1">
      <c r="B36" s="5"/>
      <c r="C36" s="5"/>
      <c r="D36" s="5"/>
      <c r="E36" s="6"/>
      <c r="F36" s="6"/>
      <c r="G36" s="12"/>
      <c r="H36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6" s="10"/>
    </row>
    <row r="37" spans="2:9" ht="30" customHeight="1">
      <c r="B37" s="5"/>
      <c r="C37" s="5"/>
      <c r="D37" s="5"/>
      <c r="E37" s="6"/>
      <c r="F37" s="6"/>
      <c r="G37" s="12"/>
      <c r="H37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7" s="10"/>
    </row>
    <row r="38" spans="2:9" ht="30" customHeight="1">
      <c r="B38" s="5"/>
      <c r="C38" s="5"/>
      <c r="D38" s="5"/>
      <c r="E38" s="6"/>
      <c r="F38" s="6"/>
      <c r="G38" s="12"/>
      <c r="H38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8" s="10"/>
    </row>
    <row r="39" spans="2:9" ht="30" customHeight="1">
      <c r="B39" s="5"/>
      <c r="C39" s="5"/>
      <c r="D39" s="5"/>
      <c r="E39" s="6"/>
      <c r="F39" s="6"/>
      <c r="G39" s="12"/>
      <c r="H39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39" s="10"/>
    </row>
    <row r="40" spans="2:9" ht="30" customHeight="1">
      <c r="B40" s="5"/>
      <c r="C40" s="5"/>
      <c r="D40" s="5"/>
      <c r="E40" s="6"/>
      <c r="F40" s="6"/>
      <c r="G40" s="12"/>
      <c r="H40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0" s="10"/>
    </row>
    <row r="41" spans="2:9" ht="30" customHeight="1">
      <c r="B41" s="5"/>
      <c r="C41" s="5"/>
      <c r="D41" s="5"/>
      <c r="E41" s="6"/>
      <c r="F41" s="6"/>
      <c r="G41" s="12"/>
      <c r="H41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1" s="10"/>
    </row>
    <row r="42" spans="2:9" ht="30" customHeight="1">
      <c r="B42" s="5"/>
      <c r="C42" s="5"/>
      <c r="D42" s="5"/>
      <c r="E42" s="6"/>
      <c r="F42" s="6"/>
      <c r="G42" s="12"/>
      <c r="H42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2" s="10"/>
    </row>
    <row r="43" spans="2:9" ht="30" customHeight="1">
      <c r="B43" s="5"/>
      <c r="C43" s="5"/>
      <c r="D43" s="5"/>
      <c r="E43" s="6"/>
      <c r="F43" s="6"/>
      <c r="G43" s="12"/>
      <c r="H43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3" s="10"/>
    </row>
    <row r="44" spans="2:9" ht="30" customHeight="1">
      <c r="B44" s="5"/>
      <c r="C44" s="5"/>
      <c r="D44" s="5"/>
      <c r="E44" s="6"/>
      <c r="F44" s="6"/>
      <c r="G44" s="12"/>
      <c r="H44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4" s="10"/>
    </row>
    <row r="45" spans="2:9" ht="30" customHeight="1">
      <c r="B45" s="5"/>
      <c r="C45" s="5"/>
      <c r="D45" s="5"/>
      <c r="E45" s="6"/>
      <c r="F45" s="6"/>
      <c r="G45" s="12"/>
      <c r="H45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5" s="10"/>
    </row>
    <row r="46" spans="2:9" ht="30" customHeight="1">
      <c r="B46" s="5"/>
      <c r="C46" s="5"/>
      <c r="D46" s="5"/>
      <c r="E46" s="6"/>
      <c r="F46" s="6"/>
      <c r="G46" s="12"/>
      <c r="H46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6" s="10"/>
    </row>
    <row r="47" spans="2:9" ht="30" customHeight="1">
      <c r="B47" s="5"/>
      <c r="C47" s="5"/>
      <c r="D47" s="5"/>
      <c r="E47" s="6"/>
      <c r="F47" s="6"/>
      <c r="G47" s="12"/>
      <c r="H47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7" s="10"/>
    </row>
    <row r="48" spans="2:9" ht="30" customHeight="1">
      <c r="B48" s="5"/>
      <c r="C48" s="5"/>
      <c r="D48" s="5"/>
      <c r="E48" s="6"/>
      <c r="F48" s="6"/>
      <c r="G48" s="12"/>
      <c r="H48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8" s="10"/>
    </row>
    <row r="49" spans="2:9" ht="30" customHeight="1">
      <c r="B49" s="5"/>
      <c r="C49" s="5"/>
      <c r="D49" s="5"/>
      <c r="E49" s="6"/>
      <c r="F49" s="6"/>
      <c r="G49" s="12"/>
      <c r="H49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49" s="10"/>
    </row>
    <row r="50" spans="2:9" ht="30" customHeight="1">
      <c r="B50" s="5"/>
      <c r="C50" s="5"/>
      <c r="D50" s="5"/>
      <c r="E50" s="6"/>
      <c r="F50" s="6"/>
      <c r="G50" s="12"/>
      <c r="H50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50" s="10"/>
    </row>
    <row r="51" spans="2:9" ht="30" customHeight="1">
      <c r="B51" s="5"/>
      <c r="C51" s="5"/>
      <c r="D51" s="5"/>
      <c r="E51" s="6"/>
      <c r="F51" s="6"/>
      <c r="G51" s="12"/>
      <c r="H51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51" s="10"/>
    </row>
    <row r="52" spans="2:9" ht="30" customHeight="1">
      <c r="B52" s="5"/>
      <c r="C52" s="5"/>
      <c r="D52" s="5"/>
      <c r="E52" s="6"/>
      <c r="F52" s="6"/>
      <c r="G52" s="12"/>
      <c r="H52" s="7">
        <f ca="1">IF(AND(Takenlijst[[#This Row],[Status ]]="Voltooid",Takenlijst[[#This Row],[% Voltooid]]=1),1,IF(ISBLANK(Takenlijst[[#This Row],[Einddatum ]]),-1,IF(AND(Takenlijst[[#This Row],[Status ]]&lt;&gt;"Voltooid",TODAY()&gt;Takenlijst[[#This Row],[Einddatum ]]),0,-1)))</f>
        <v>-1</v>
      </c>
      <c r="I52" s="10"/>
    </row>
  </sheetData>
  <mergeCells count="1">
    <mergeCell ref="B2:I2"/>
  </mergeCells>
  <phoneticPr fontId="1" type="noConversion"/>
  <conditionalFormatting sqref="G4:G52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Maak in dit werkblad een takenlijst. Voer in cel I1 het jaar voor deze lijst in" sqref="A1" xr:uid="{00000000-0002-0000-0000-000000000000}"/>
    <dataValidation allowBlank="1" showInputMessage="1" showErrorMessage="1" prompt="De titel van het werkblad staat in deze cel" sqref="B2" xr:uid="{00000000-0002-0000-0000-000001000000}"/>
    <dataValidation allowBlank="1" showInputMessage="1" showErrorMessage="1" prompt="Voer in deze kolom onder deze koptekst de taak in. Gebruik koptekstfilters om een specifieke vermelding te zoeken" sqref="B3" xr:uid="{00000000-0002-0000-0000-000002000000}"/>
    <dataValidation allowBlank="1" showInputMessage="1" showErrorMessage="1" prompt="Selecteer de prioriteit in deze kolom onder deze kop. Druk op ALT+PIJL-OMLAAG om de vervolgkeuzelijst te openen en vervolgens op ENTER om een selectie te maken" sqref="C3" xr:uid="{00000000-0002-0000-0000-000003000000}"/>
    <dataValidation allowBlank="1" showInputMessage="1" showErrorMessage="1" prompt="Selecteer de status in deze kolom onder deze kop.  Druk op ALT+PIJL-OMLAAG om de vervolgkeuzelijst te openen en vervolgens op ENTER om een selectie te maken" sqref="D3" xr:uid="{00000000-0002-0000-0000-000004000000}"/>
    <dataValidation allowBlank="1" showInputMessage="1" showErrorMessage="1" prompt="Voer in deze kolom onder deze kop de begindatum in." sqref="E3" xr:uid="{00000000-0002-0000-0000-000005000000}"/>
    <dataValidation allowBlank="1" showInputMessage="1" showErrorMessage="1" prompt="Voer in deze kolom onder deze kop de einddatum in" sqref="F3" xr:uid="{00000000-0002-0000-0000-000006000000}"/>
    <dataValidation allowBlank="1" showInputMessage="1" showErrorMessage="1" prompt="Selecteer % voltooid in deze kolom. Druk op ALT+PIJL-OMLAAG om de vervolgkeuzelijst te openen en vervolgens op ENTER om een selectie te maken Een statusbalk geeft de voortgang aan" sqref="G3" xr:uid="{00000000-0002-0000-0000-000007000000}"/>
    <dataValidation allowBlank="1" showInputMessage="1" showErrorMessage="1" prompt="Indicatoren voor gereed/achterstallig in deze kolom onder deze kop worden automatisch bijgewerkt wanneer taken zijn voltooid. Vlag geeft achterstallige taken aan. Vinkje geeft voltooide taken aan" sqref="H3" xr:uid="{00000000-0002-0000-0000-000008000000}"/>
    <dataValidation allowBlank="1" showInputMessage="1" showErrorMessage="1" prompt="Voer in deze kolom onder deze kop notities in" sqref="I3" xr:uid="{00000000-0002-0000-0000-000009000000}"/>
    <dataValidation allowBlank="1" showInputMessage="1" showErrorMessage="1" prompt="Voer in deze cel het jaar voor deze takenlijst in" sqref="I1" xr:uid="{00000000-0002-0000-0000-00000A000000}"/>
    <dataValidation type="list" errorStyle="warning" allowBlank="1" showInputMessage="1" showErrorMessage="1" error="Selecteer een vermelding in de lijst. Druk op ANNULEREN en vervolgens op ALT+PIJL-OMLAAG om de vervolgkeuzelijst te openen. Druk vervolgens op ENTER om een selectie te maken" sqref="C4:C52" xr:uid="{00000000-0002-0000-0000-00000B000000}">
      <formula1>"Laag, Normaal, Hoog"</formula1>
    </dataValidation>
    <dataValidation type="list" errorStyle="warning" allowBlank="1" showInputMessage="1" showErrorMessage="1" error="Selecteer een vermelding in de lijst. Druk op ANNULEREN en vervolgens op ALT+PIJL-OMLAAG om de vervolgkeuzelijst te openen. Druk vervolgens op ENTER om een selectie te maken" sqref="G4:G52" xr:uid="{00000000-0002-0000-0000-00000C000000}">
      <formula1>"0%, 25%, 50%, 75%, 100%"</formula1>
    </dataValidation>
    <dataValidation type="custom" errorStyle="warning" allowBlank="1" showInputMessage="1" showErrorMessage="1" error="De einddatum moet groter zijn dan of gelijk zijn aan de begindatum. Selecteer JA als u de vermelding wilt behouden, NEE om het opnieuw te proberen en ANNULEREN om de cel leeg te maken" sqref="F4:F10 F13:F52" xr:uid="{00000000-0002-0000-0000-00000D000000}">
      <formula1>F4&gt;=E4</formula1>
    </dataValidation>
    <dataValidation type="list" errorStyle="warning" allowBlank="1" showInputMessage="1" showErrorMessage="1" error="Selecteer een vermelding in de lijst. Druk op ANNULEREN en vervolgens op ALT+PIJL-OMLAAG om de vervolgkeuzelijst te openen. Druk vervolgens op ENTER om een selectie te maken" sqref="D4:D52" xr:uid="{00000000-0002-0000-0000-00000E000000}">
      <formula1>"Niet Gestart, Wordt Uitgevoerd, Uitgesteld, Voltooid"</formula1>
    </dataValidation>
  </dataValidations>
  <printOptions horizontalCentered="1"/>
  <pageMargins left="0.7" right="0.7" top="0.75" bottom="0.75" header="0.3" footer="0.3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G4:G52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H4:H52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F2EF27-7531-41EB-BA20-039523AFEF45}"/>
</file>

<file path=customXml/itemProps2.xml><?xml version="1.0" encoding="utf-8"?>
<ds:datastoreItem xmlns:ds="http://schemas.openxmlformats.org/officeDocument/2006/customXml" ds:itemID="{38B9F3ED-5D90-4FBC-896B-47D29765FD82}"/>
</file>

<file path=customXml/itemProps3.xml><?xml version="1.0" encoding="utf-8"?>
<ds:datastoreItem xmlns:ds="http://schemas.openxmlformats.org/officeDocument/2006/customXml" ds:itemID="{F77B2556-CA58-4396-8660-741D37D2FB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Djerzy Kaijser</dc:creator>
  <cp:keywords/>
  <dc:description/>
  <cp:lastModifiedBy>Olivier Roodenburg</cp:lastModifiedBy>
  <cp:revision/>
  <dcterms:created xsi:type="dcterms:W3CDTF">2016-12-15T07:11:03Z</dcterms:created>
  <dcterms:modified xsi:type="dcterms:W3CDTF">2019-03-28T08:55:52Z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AuthorIds_UIVersion_3584">
    <vt:lpwstr>213</vt:lpwstr>
  </property>
  <property fmtid="{D5CDD505-2E9C-101B-9397-08002B2CF9AE}" pid="4" name="AuthorIds_UIVersion_4096">
    <vt:lpwstr>205</vt:lpwstr>
  </property>
</Properties>
</file>