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self/"/>
    </mc:Choice>
  </mc:AlternateContent>
  <xr:revisionPtr revIDLastSave="0" documentId="13_ncr:1_{A9C33243-7AAB-BE41-956E-A99DF9C23FBF}" xr6:coauthVersionLast="45" xr6:coauthVersionMax="45" xr10:uidLastSave="{00000000-0000-0000-0000-000000000000}"/>
  <bookViews>
    <workbookView xWindow="0" yWindow="460" windowWidth="25600" windowHeight="14080" xr2:uid="{EAFACA79-2713-F64A-93F0-32BC5F4A5388}"/>
  </bookViews>
  <sheets>
    <sheet name="waking_up_same_time" sheetId="1" r:id="rId1"/>
    <sheet name="dunbar.html" sheetId="2" r:id="rId2"/>
  </sheets>
  <externalReferences>
    <externalReference r:id="rId3"/>
  </externalReferences>
  <definedNames>
    <definedName name="_xlchart.v1.0" hidden="1">dunbar.html!$A$2:$A$21</definedName>
    <definedName name="_xlchart.v1.1" hidden="1">dunbar.html!$B$2:$B$21</definedName>
    <definedName name="_xlchart.v1.2" hidden="1">[1]Sheet1!$A$2:$A$21</definedName>
    <definedName name="_xlchart.v1.3" hidden="1">[1]Sheet1!$B$2:$B$21</definedName>
    <definedName name="_xlchart.v1.4" hidden="1">[1]Sheet1!$C$2:$C$21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N3" i="2"/>
  <c r="O3" i="2" s="1"/>
  <c r="O4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" i="2"/>
  <c r="P3" i="2"/>
  <c r="B17" i="2"/>
  <c r="B18" i="2" s="1"/>
  <c r="B19" i="2" s="1"/>
  <c r="B20" i="2" s="1"/>
  <c r="B21" i="2" s="1"/>
  <c r="B16" i="2"/>
  <c r="E3" i="1" l="1"/>
  <c r="E4" i="1"/>
  <c r="E5" i="1"/>
  <c r="E6" i="1"/>
  <c r="E2" i="1"/>
</calcChain>
</file>

<file path=xl/sharedStrings.xml><?xml version="1.0" encoding="utf-8"?>
<sst xmlns="http://schemas.openxmlformats.org/spreadsheetml/2006/main" count="78" uniqueCount="33">
  <si>
    <t>Wake</t>
  </si>
  <si>
    <t>Bed</t>
  </si>
  <si>
    <t>Total</t>
  </si>
  <si>
    <t>Reading Time</t>
  </si>
  <si>
    <t>Exercise Notes</t>
  </si>
  <si>
    <t>Last meal time</t>
  </si>
  <si>
    <t>1:00 of lifting, not intense at all</t>
  </si>
  <si>
    <t>Night Of</t>
  </si>
  <si>
    <t>Out of bed &lt;1 min?</t>
  </si>
  <si>
    <t>Y</t>
  </si>
  <si>
    <t>Hydration (1 bad - 5 good)</t>
  </si>
  <si>
    <t>30:00 endurance, easy</t>
  </si>
  <si>
    <t>0:30</t>
  </si>
  <si>
    <t>0:15</t>
  </si>
  <si>
    <t>Rest</t>
  </si>
  <si>
    <t>CR</t>
  </si>
  <si>
    <t>N</t>
  </si>
  <si>
    <t>stdev</t>
  </si>
  <si>
    <t>avg</t>
  </si>
  <si>
    <t>0:00</t>
  </si>
  <si>
    <t>30:00 lifting, 1:15 hard riding</t>
  </si>
  <si>
    <t>Day</t>
  </si>
  <si>
    <t>90:00 riding, fairly intense</t>
  </si>
  <si>
    <t>60:00 lifting, 90:00 walking</t>
  </si>
  <si>
    <t>120:00 riding</t>
  </si>
  <si>
    <t>4</t>
  </si>
  <si>
    <t>5</t>
  </si>
  <si>
    <t>3</t>
  </si>
  <si>
    <t>75:00 lifting, 30:00 rowing</t>
  </si>
  <si>
    <t>0:45</t>
  </si>
  <si>
    <t>75:00 lifting, 20:00 riding</t>
  </si>
  <si>
    <t>Ease of Waking (1 hard - 5 easy)</t>
  </si>
  <si>
    <t>2:15:00 riding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</si>
</sst>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Piecewise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dunbar.html!$B$1:$B$21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32</c:v>
                </c:pt>
                <c:pt idx="12">
                  <c:v>45</c:v>
                </c:pt>
                <c:pt idx="13">
                  <c:v>57</c:v>
                </c:pt>
                <c:pt idx="14">
                  <c:v>70</c:v>
                </c:pt>
                <c:pt idx="15">
                  <c:v>95</c:v>
                </c:pt>
                <c:pt idx="16">
                  <c:v>120</c:v>
                </c:pt>
                <c:pt idx="17">
                  <c:v>145</c:v>
                </c:pt>
                <c:pt idx="18">
                  <c:v>170</c:v>
                </c:pt>
                <c:pt idx="19">
                  <c:v>195</c:v>
                </c:pt>
                <c:pt idx="2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0-A243-B271-23CD10E50C3B}"/>
            </c:ext>
          </c:extLst>
        </c:ser>
        <c:ser>
          <c:idx val="1"/>
          <c:order val="1"/>
          <c:tx>
            <c:v>Dunbar's Number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dunbar.html!$C$1:$C$21</c:f>
              <c:numCache>
                <c:formatCode>General</c:formatCode>
                <c:ptCount val="2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0-A243-B271-23CD10E5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58640"/>
        <c:axId val="877851200"/>
      </c:lineChart>
      <c:catAx>
        <c:axId val="9307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per week spent</a:t>
                </a:r>
                <a:r>
                  <a:rPr lang="en-US" baseline="0"/>
                  <a:t> socializing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1200"/>
        <c:crosses val="autoZero"/>
        <c:auto val="1"/>
        <c:lblAlgn val="ctr"/>
        <c:lblOffset val="100"/>
        <c:noMultiLvlLbl val="0"/>
      </c:catAx>
      <c:valAx>
        <c:axId val="8778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5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0</xdr:row>
      <xdr:rowOff>12700</xdr:rowOff>
    </xdr:from>
    <xdr:to>
      <xdr:col>10</xdr:col>
      <xdr:colOff>635000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2FBC4-8FD9-6147-BE0F-9696F783C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33F-5394-DB4F-AED7-03DF12AEFD30}">
  <dimension ref="A1:K31"/>
  <sheetViews>
    <sheetView tabSelected="1" workbookViewId="0">
      <pane ySplit="1" topLeftCell="A2" activePane="bottomLeft" state="frozen"/>
      <selection pane="bottomLeft" activeCell="D18" sqref="D18"/>
    </sheetView>
  </sheetViews>
  <sheetFormatPr baseColWidth="10" defaultRowHeight="16" x14ac:dyDescent="0.2"/>
  <cols>
    <col min="1" max="1" width="10.83203125" style="2"/>
    <col min="2" max="2" width="4.1640625" style="2" bestFit="1" customWidth="1"/>
    <col min="3" max="3" width="5.6640625" style="1" bestFit="1" customWidth="1"/>
    <col min="4" max="4" width="5.83203125" style="1" bestFit="1" customWidth="1"/>
    <col min="5" max="5" width="5.33203125" style="1" bestFit="1" customWidth="1"/>
    <col min="6" max="6" width="17.1640625" style="1" bestFit="1" customWidth="1"/>
    <col min="7" max="7" width="27.83203125" style="5" bestFit="1" customWidth="1"/>
    <col min="8" max="8" width="12.5" style="5" bestFit="1" customWidth="1"/>
    <col min="9" max="9" width="27.5" style="7" bestFit="1" customWidth="1"/>
    <col min="10" max="10" width="13.5" style="2" bestFit="1" customWidth="1"/>
    <col min="11" max="11" width="22.83203125" style="2" bestFit="1" customWidth="1"/>
  </cols>
  <sheetData>
    <row r="1" spans="1:11" x14ac:dyDescent="0.2">
      <c r="A1" s="2" t="s">
        <v>7</v>
      </c>
      <c r="B1" s="2" t="s">
        <v>21</v>
      </c>
      <c r="C1" s="1" t="s">
        <v>1</v>
      </c>
      <c r="D1" s="1" t="s">
        <v>0</v>
      </c>
      <c r="E1" s="1" t="s">
        <v>2</v>
      </c>
      <c r="F1" s="1" t="s">
        <v>8</v>
      </c>
      <c r="G1" s="5" t="s">
        <v>31</v>
      </c>
      <c r="H1" s="5" t="s">
        <v>3</v>
      </c>
      <c r="I1" s="1" t="s">
        <v>4</v>
      </c>
      <c r="J1" s="1" t="s">
        <v>5</v>
      </c>
      <c r="K1" s="1" t="s">
        <v>10</v>
      </c>
    </row>
    <row r="2" spans="1:11" x14ac:dyDescent="0.2">
      <c r="A2" s="4">
        <v>44219</v>
      </c>
      <c r="B2" s="2">
        <v>1</v>
      </c>
      <c r="C2" s="1">
        <v>0.90625</v>
      </c>
      <c r="D2" s="1">
        <v>0.1875</v>
      </c>
      <c r="E2" s="1">
        <f>(24-C2)+D2</f>
        <v>23.28125</v>
      </c>
      <c r="F2" s="1" t="s">
        <v>9</v>
      </c>
      <c r="G2" s="5" t="s">
        <v>25</v>
      </c>
      <c r="H2" s="5" t="s">
        <v>12</v>
      </c>
      <c r="I2" s="7" t="s">
        <v>6</v>
      </c>
      <c r="J2" s="3">
        <v>0.72916666666666663</v>
      </c>
      <c r="K2" s="2">
        <v>3</v>
      </c>
    </row>
    <row r="3" spans="1:11" x14ac:dyDescent="0.2">
      <c r="A3" s="4">
        <v>44220</v>
      </c>
      <c r="B3" s="2">
        <v>2</v>
      </c>
      <c r="C3" s="1">
        <v>0.86458333333333337</v>
      </c>
      <c r="D3" s="1">
        <v>0.1875</v>
      </c>
      <c r="E3" s="1">
        <f t="shared" ref="E3:E31" si="0">(24-C3)+D3</f>
        <v>23.322916666666668</v>
      </c>
      <c r="F3" s="1" t="s">
        <v>9</v>
      </c>
      <c r="G3" s="5" t="s">
        <v>27</v>
      </c>
      <c r="H3" s="5" t="s">
        <v>12</v>
      </c>
      <c r="I3" s="7" t="s">
        <v>11</v>
      </c>
      <c r="J3" s="3">
        <v>0.72916666666666663</v>
      </c>
      <c r="K3" s="2">
        <v>2</v>
      </c>
    </row>
    <row r="4" spans="1:11" x14ac:dyDescent="0.2">
      <c r="A4" s="4">
        <v>44221</v>
      </c>
      <c r="B4" s="2">
        <v>3</v>
      </c>
      <c r="C4" s="1">
        <v>0.91666666666666663</v>
      </c>
      <c r="D4" s="1">
        <v>0.1875</v>
      </c>
      <c r="E4" s="1">
        <f>(24-C4)+D4</f>
        <v>23.270833333333332</v>
      </c>
      <c r="F4" s="1" t="s">
        <v>9</v>
      </c>
      <c r="G4" s="5" t="s">
        <v>27</v>
      </c>
      <c r="H4" s="5" t="s">
        <v>13</v>
      </c>
      <c r="I4" s="7" t="s">
        <v>14</v>
      </c>
      <c r="J4" s="3">
        <v>0.78125</v>
      </c>
      <c r="K4" s="2">
        <v>4</v>
      </c>
    </row>
    <row r="5" spans="1:11" x14ac:dyDescent="0.2">
      <c r="A5" s="4">
        <v>44222</v>
      </c>
      <c r="B5" s="2">
        <v>4</v>
      </c>
      <c r="C5" s="1">
        <v>0.9375</v>
      </c>
      <c r="D5" s="1">
        <v>0.1875</v>
      </c>
      <c r="E5" s="1">
        <f>(24-C5)+D5</f>
        <v>23.25</v>
      </c>
      <c r="F5" s="1" t="s">
        <v>9</v>
      </c>
      <c r="G5" s="5" t="s">
        <v>25</v>
      </c>
      <c r="H5" s="5" t="s">
        <v>19</v>
      </c>
      <c r="I5" s="7" t="s">
        <v>14</v>
      </c>
      <c r="J5" s="3">
        <v>0.77083333333333337</v>
      </c>
      <c r="K5" s="2">
        <v>4</v>
      </c>
    </row>
    <row r="6" spans="1:11" x14ac:dyDescent="0.2">
      <c r="A6" s="4">
        <v>44223</v>
      </c>
      <c r="B6" s="2">
        <v>5</v>
      </c>
      <c r="C6" s="1">
        <v>1.0416666666666666E-2</v>
      </c>
      <c r="D6" s="1">
        <v>0.1875</v>
      </c>
      <c r="E6" s="1">
        <f t="shared" si="0"/>
        <v>24.177083333333332</v>
      </c>
      <c r="F6" s="1" t="s">
        <v>9</v>
      </c>
      <c r="G6" s="5" t="s">
        <v>27</v>
      </c>
      <c r="H6" s="5" t="s">
        <v>13</v>
      </c>
      <c r="I6" s="7" t="s">
        <v>14</v>
      </c>
      <c r="J6" s="3">
        <v>0.89583333333333337</v>
      </c>
      <c r="K6" s="2">
        <v>4</v>
      </c>
    </row>
    <row r="7" spans="1:11" x14ac:dyDescent="0.2">
      <c r="A7" s="4">
        <v>44224</v>
      </c>
      <c r="B7" s="2">
        <v>6</v>
      </c>
      <c r="C7" s="1">
        <v>0.92708333333333337</v>
      </c>
      <c r="D7" s="1">
        <v>0.1875</v>
      </c>
      <c r="E7" s="1">
        <f t="shared" si="0"/>
        <v>23.260416666666668</v>
      </c>
      <c r="F7" s="1" t="s">
        <v>9</v>
      </c>
      <c r="G7" s="5" t="s">
        <v>27</v>
      </c>
      <c r="H7" s="5" t="s">
        <v>19</v>
      </c>
      <c r="I7" s="7" t="s">
        <v>20</v>
      </c>
      <c r="J7" s="3">
        <v>0.77083333333333337</v>
      </c>
      <c r="K7" s="2">
        <v>2</v>
      </c>
    </row>
    <row r="8" spans="1:11" x14ac:dyDescent="0.2">
      <c r="A8" s="4">
        <v>44225</v>
      </c>
      <c r="B8" s="2">
        <v>7</v>
      </c>
      <c r="C8" s="1">
        <v>1.0416666666666666E-2</v>
      </c>
      <c r="D8" s="1">
        <v>0.1875</v>
      </c>
      <c r="E8" s="1">
        <f t="shared" si="0"/>
        <v>24.177083333333332</v>
      </c>
      <c r="F8" s="1" t="s">
        <v>9</v>
      </c>
      <c r="G8" s="5" t="s">
        <v>27</v>
      </c>
      <c r="H8" s="5" t="s">
        <v>19</v>
      </c>
      <c r="I8" s="7" t="s">
        <v>22</v>
      </c>
      <c r="J8" s="3">
        <v>0.77083333333333337</v>
      </c>
      <c r="K8" s="2">
        <v>3</v>
      </c>
    </row>
    <row r="9" spans="1:11" x14ac:dyDescent="0.2">
      <c r="A9" s="4">
        <v>44226</v>
      </c>
      <c r="B9" s="2">
        <v>8</v>
      </c>
      <c r="C9" s="1">
        <v>0.91666666666666663</v>
      </c>
      <c r="D9" s="1">
        <v>0.1875</v>
      </c>
      <c r="E9" s="1">
        <f t="shared" si="0"/>
        <v>23.270833333333332</v>
      </c>
      <c r="F9" s="1" t="s">
        <v>9</v>
      </c>
      <c r="G9" s="5" t="s">
        <v>27</v>
      </c>
      <c r="H9" s="5" t="s">
        <v>13</v>
      </c>
      <c r="I9" s="7" t="s">
        <v>23</v>
      </c>
      <c r="J9" s="3">
        <v>0.83333333333333337</v>
      </c>
      <c r="K9" s="2">
        <v>3</v>
      </c>
    </row>
    <row r="10" spans="1:11" x14ac:dyDescent="0.2">
      <c r="A10" s="4">
        <v>44227</v>
      </c>
      <c r="B10" s="2">
        <v>9</v>
      </c>
      <c r="C10" s="1">
        <v>0.875</v>
      </c>
      <c r="D10" s="1">
        <v>0.27083333333333331</v>
      </c>
      <c r="E10" s="1">
        <f t="shared" si="0"/>
        <v>23.395833333333332</v>
      </c>
      <c r="F10" s="1" t="s">
        <v>9</v>
      </c>
      <c r="G10" s="5">
        <v>2</v>
      </c>
      <c r="H10" s="5" t="s">
        <v>13</v>
      </c>
      <c r="I10" s="7" t="s">
        <v>24</v>
      </c>
      <c r="J10" s="3">
        <v>0.64583333333333337</v>
      </c>
      <c r="K10" s="2">
        <v>2</v>
      </c>
    </row>
    <row r="11" spans="1:11" x14ac:dyDescent="0.2">
      <c r="A11" s="4">
        <v>44228</v>
      </c>
      <c r="B11" s="2">
        <v>10</v>
      </c>
      <c r="C11" s="1">
        <v>0.91666666666666663</v>
      </c>
      <c r="D11" s="1">
        <v>0.1875</v>
      </c>
      <c r="E11" s="1">
        <f t="shared" si="0"/>
        <v>23.270833333333332</v>
      </c>
      <c r="F11" s="1" t="s">
        <v>9</v>
      </c>
      <c r="G11" s="5" t="s">
        <v>26</v>
      </c>
      <c r="H11" s="5" t="s">
        <v>12</v>
      </c>
      <c r="I11" s="7" t="s">
        <v>14</v>
      </c>
      <c r="J11" s="3">
        <v>0.77083333333333337</v>
      </c>
      <c r="K11" s="2">
        <v>3</v>
      </c>
    </row>
    <row r="12" spans="1:11" x14ac:dyDescent="0.2">
      <c r="A12" s="4">
        <v>44229</v>
      </c>
      <c r="B12" s="2">
        <v>11</v>
      </c>
      <c r="C12" s="1">
        <v>0.875</v>
      </c>
      <c r="D12" s="1">
        <v>0.1875</v>
      </c>
      <c r="E12" s="1">
        <f t="shared" si="0"/>
        <v>23.3125</v>
      </c>
      <c r="F12" s="1" t="s">
        <v>9</v>
      </c>
      <c r="G12" s="5" t="s">
        <v>27</v>
      </c>
      <c r="H12" s="5" t="s">
        <v>29</v>
      </c>
      <c r="I12" s="7" t="s">
        <v>28</v>
      </c>
      <c r="J12" s="3">
        <v>0.79166666666666663</v>
      </c>
      <c r="K12" s="2">
        <v>3</v>
      </c>
    </row>
    <row r="13" spans="1:11" x14ac:dyDescent="0.2">
      <c r="A13" s="4">
        <v>44230</v>
      </c>
      <c r="B13" s="2">
        <v>12</v>
      </c>
      <c r="C13" s="1">
        <v>0.91666666666666663</v>
      </c>
      <c r="D13" s="1">
        <v>0.1875</v>
      </c>
      <c r="E13" s="1">
        <f t="shared" si="0"/>
        <v>23.270833333333332</v>
      </c>
      <c r="F13" s="1" t="s">
        <v>9</v>
      </c>
      <c r="G13" s="5" t="s">
        <v>25</v>
      </c>
      <c r="H13" s="5" t="s">
        <v>19</v>
      </c>
      <c r="I13" s="6" t="s">
        <v>14</v>
      </c>
      <c r="J13" s="3">
        <v>0.77083333333333337</v>
      </c>
      <c r="K13" s="2">
        <v>2</v>
      </c>
    </row>
    <row r="14" spans="1:11" x14ac:dyDescent="0.2">
      <c r="A14" s="4">
        <v>44231</v>
      </c>
      <c r="B14" s="2">
        <v>13</v>
      </c>
      <c r="C14" s="1">
        <v>0.92708333333333337</v>
      </c>
      <c r="D14" s="1">
        <v>0.1875</v>
      </c>
      <c r="E14" s="1">
        <f t="shared" si="0"/>
        <v>23.260416666666668</v>
      </c>
      <c r="F14" s="1" t="s">
        <v>9</v>
      </c>
      <c r="G14" s="5" t="s">
        <v>27</v>
      </c>
      <c r="H14" s="5" t="s">
        <v>13</v>
      </c>
      <c r="I14" s="6" t="s">
        <v>14</v>
      </c>
      <c r="J14" s="3">
        <v>0.75</v>
      </c>
      <c r="K14" s="2">
        <v>3</v>
      </c>
    </row>
    <row r="15" spans="1:11" x14ac:dyDescent="0.2">
      <c r="A15" s="4">
        <v>44232</v>
      </c>
      <c r="B15" s="2">
        <v>14</v>
      </c>
      <c r="C15" s="1">
        <v>0.89583333333333337</v>
      </c>
      <c r="D15" s="1">
        <v>0.1875</v>
      </c>
      <c r="E15" s="1">
        <f t="shared" si="0"/>
        <v>23.291666666666668</v>
      </c>
      <c r="F15" s="1" t="s">
        <v>9</v>
      </c>
      <c r="G15" s="5" t="s">
        <v>25</v>
      </c>
      <c r="H15" s="5" t="s">
        <v>12</v>
      </c>
      <c r="I15" s="7" t="s">
        <v>14</v>
      </c>
      <c r="J15" s="3">
        <v>0.79166666666666663</v>
      </c>
      <c r="K15" s="2">
        <v>4</v>
      </c>
    </row>
    <row r="16" spans="1:11" x14ac:dyDescent="0.2">
      <c r="A16" s="4">
        <v>44233</v>
      </c>
      <c r="B16" s="2">
        <v>15</v>
      </c>
      <c r="C16" s="1">
        <v>0.94791666666666663</v>
      </c>
      <c r="D16" s="1">
        <v>0.22916666666666666</v>
      </c>
      <c r="E16" s="1">
        <f t="shared" si="0"/>
        <v>23.28125</v>
      </c>
      <c r="F16" s="1" t="s">
        <v>9</v>
      </c>
      <c r="G16" s="5" t="s">
        <v>25</v>
      </c>
      <c r="H16" s="5" t="s">
        <v>13</v>
      </c>
      <c r="I16" s="7" t="s">
        <v>30</v>
      </c>
      <c r="J16" s="3">
        <v>0.79166666666666663</v>
      </c>
      <c r="K16" s="2">
        <v>3</v>
      </c>
    </row>
    <row r="17" spans="1:11" x14ac:dyDescent="0.2">
      <c r="A17" s="4">
        <v>44234</v>
      </c>
      <c r="B17" s="2">
        <v>16</v>
      </c>
      <c r="C17" s="1">
        <v>0.45833333333333331</v>
      </c>
      <c r="D17" s="1">
        <v>0.19444444444444445</v>
      </c>
      <c r="E17" s="1">
        <f t="shared" si="0"/>
        <v>23.736111111111111</v>
      </c>
      <c r="F17" s="1" t="s">
        <v>9</v>
      </c>
      <c r="G17" s="5" t="s">
        <v>25</v>
      </c>
      <c r="H17" s="5" t="s">
        <v>13</v>
      </c>
      <c r="I17" s="7" t="s">
        <v>32</v>
      </c>
      <c r="J17" s="3">
        <v>0.77083333333333337</v>
      </c>
      <c r="K17" s="2">
        <v>2</v>
      </c>
    </row>
    <row r="18" spans="1:11" x14ac:dyDescent="0.2">
      <c r="A18" s="4">
        <v>44235</v>
      </c>
      <c r="B18" s="2">
        <v>17</v>
      </c>
      <c r="D18" s="1">
        <v>0.1875</v>
      </c>
      <c r="E18" s="1">
        <f t="shared" si="0"/>
        <v>24.1875</v>
      </c>
    </row>
    <row r="19" spans="1:11" x14ac:dyDescent="0.2">
      <c r="A19" s="4">
        <v>44236</v>
      </c>
      <c r="B19" s="2">
        <v>18</v>
      </c>
      <c r="D19" s="1">
        <v>0.1875</v>
      </c>
      <c r="E19" s="1">
        <f t="shared" si="0"/>
        <v>24.1875</v>
      </c>
    </row>
    <row r="20" spans="1:11" x14ac:dyDescent="0.2">
      <c r="A20" s="4">
        <v>44237</v>
      </c>
      <c r="B20" s="2">
        <v>19</v>
      </c>
      <c r="D20" s="1">
        <v>0.1875</v>
      </c>
      <c r="E20" s="1">
        <f t="shared" si="0"/>
        <v>24.1875</v>
      </c>
    </row>
    <row r="21" spans="1:11" x14ac:dyDescent="0.2">
      <c r="A21" s="4">
        <v>44238</v>
      </c>
      <c r="B21" s="2">
        <v>20</v>
      </c>
      <c r="D21" s="1">
        <v>0.1875</v>
      </c>
      <c r="E21" s="1">
        <f t="shared" si="0"/>
        <v>24.1875</v>
      </c>
    </row>
    <row r="22" spans="1:11" x14ac:dyDescent="0.2">
      <c r="A22" s="4">
        <v>44239</v>
      </c>
      <c r="B22" s="2">
        <v>21</v>
      </c>
      <c r="D22" s="1">
        <v>0.1875</v>
      </c>
      <c r="E22" s="1">
        <f t="shared" si="0"/>
        <v>24.1875</v>
      </c>
    </row>
    <row r="23" spans="1:11" x14ac:dyDescent="0.2">
      <c r="A23" s="4">
        <v>44240</v>
      </c>
      <c r="B23" s="2">
        <v>22</v>
      </c>
      <c r="D23" s="1">
        <v>0.1875</v>
      </c>
      <c r="E23" s="1">
        <f t="shared" si="0"/>
        <v>24.1875</v>
      </c>
    </row>
    <row r="24" spans="1:11" x14ac:dyDescent="0.2">
      <c r="A24" s="4">
        <v>44241</v>
      </c>
      <c r="B24" s="2">
        <v>23</v>
      </c>
      <c r="D24" s="1">
        <v>0.1875</v>
      </c>
      <c r="E24" s="1">
        <f t="shared" si="0"/>
        <v>24.1875</v>
      </c>
    </row>
    <row r="25" spans="1:11" x14ac:dyDescent="0.2">
      <c r="A25" s="4">
        <v>44242</v>
      </c>
      <c r="B25" s="2">
        <v>24</v>
      </c>
      <c r="D25" s="1">
        <v>0.1875</v>
      </c>
      <c r="E25" s="1">
        <f t="shared" si="0"/>
        <v>24.1875</v>
      </c>
    </row>
    <row r="26" spans="1:11" x14ac:dyDescent="0.2">
      <c r="A26" s="4">
        <v>44243</v>
      </c>
      <c r="B26" s="2">
        <v>25</v>
      </c>
      <c r="D26" s="1">
        <v>0.1875</v>
      </c>
      <c r="E26" s="1">
        <f t="shared" si="0"/>
        <v>24.1875</v>
      </c>
    </row>
    <row r="27" spans="1:11" x14ac:dyDescent="0.2">
      <c r="A27" s="4">
        <v>44244</v>
      </c>
      <c r="B27" s="2">
        <v>26</v>
      </c>
      <c r="D27" s="1">
        <v>0.1875</v>
      </c>
      <c r="E27" s="1">
        <f t="shared" si="0"/>
        <v>24.1875</v>
      </c>
    </row>
    <row r="28" spans="1:11" x14ac:dyDescent="0.2">
      <c r="A28" s="4">
        <v>44245</v>
      </c>
      <c r="B28" s="2">
        <v>27</v>
      </c>
      <c r="D28" s="1">
        <v>0.1875</v>
      </c>
      <c r="E28" s="1">
        <f t="shared" si="0"/>
        <v>24.1875</v>
      </c>
    </row>
    <row r="29" spans="1:11" x14ac:dyDescent="0.2">
      <c r="A29" s="4">
        <v>44246</v>
      </c>
      <c r="B29" s="2">
        <v>28</v>
      </c>
      <c r="D29" s="1">
        <v>0.1875</v>
      </c>
      <c r="E29" s="1">
        <f t="shared" si="0"/>
        <v>24.1875</v>
      </c>
    </row>
    <row r="30" spans="1:11" x14ac:dyDescent="0.2">
      <c r="A30" s="4">
        <v>44247</v>
      </c>
      <c r="B30" s="2">
        <v>29</v>
      </c>
      <c r="D30" s="1">
        <v>0.1875</v>
      </c>
      <c r="E30" s="1">
        <f t="shared" si="0"/>
        <v>24.1875</v>
      </c>
    </row>
    <row r="31" spans="1:11" x14ac:dyDescent="0.2">
      <c r="A31" s="4">
        <v>44248</v>
      </c>
      <c r="B31" s="2">
        <v>30</v>
      </c>
      <c r="D31" s="1">
        <v>0.1875</v>
      </c>
      <c r="E31" s="1">
        <f t="shared" si="0"/>
        <v>24.1875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E21C-BD8D-FB4D-AE37-26E2E0C23703}">
  <dimension ref="A1:P37"/>
  <sheetViews>
    <sheetView workbookViewId="0">
      <selection activeCell="M5" sqref="M5"/>
    </sheetView>
  </sheetViews>
  <sheetFormatPr baseColWidth="10" defaultRowHeight="16" x14ac:dyDescent="0.2"/>
  <sheetData>
    <row r="1" spans="1:16" x14ac:dyDescent="0.2">
      <c r="A1">
        <v>0</v>
      </c>
      <c r="B1">
        <v>0</v>
      </c>
      <c r="C1">
        <v>150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2">
      <c r="A2">
        <v>1</v>
      </c>
      <c r="B2">
        <v>1</v>
      </c>
      <c r="C2">
        <v>150</v>
      </c>
      <c r="M2">
        <v>0.8</v>
      </c>
      <c r="N2">
        <f>1.24*(M2^3.39)</f>
        <v>0.58196483191564052</v>
      </c>
    </row>
    <row r="3" spans="1:16" x14ac:dyDescent="0.2">
      <c r="A3">
        <v>2</v>
      </c>
      <c r="B3">
        <v>2</v>
      </c>
      <c r="C3">
        <v>150</v>
      </c>
      <c r="M3">
        <v>0.79</v>
      </c>
      <c r="N3">
        <f t="shared" ref="N3:N37" si="0">1.24*(M3^3.39)</f>
        <v>0.55767031138934831</v>
      </c>
      <c r="O3">
        <f>STDEV(N2:N37)</f>
        <v>27.008125897038532</v>
      </c>
      <c r="P3">
        <f>AVERAGE(N2:N37)</f>
        <v>16.410462336790882</v>
      </c>
    </row>
    <row r="4" spans="1:16" x14ac:dyDescent="0.2">
      <c r="A4">
        <v>3</v>
      </c>
      <c r="B4">
        <v>3</v>
      </c>
      <c r="C4">
        <v>150</v>
      </c>
      <c r="M4">
        <v>0.84</v>
      </c>
      <c r="N4">
        <f t="shared" si="0"/>
        <v>0.68663899666061312</v>
      </c>
      <c r="O4">
        <f>O3*2</f>
        <v>54.016251794077064</v>
      </c>
    </row>
    <row r="5" spans="1:16" x14ac:dyDescent="0.2">
      <c r="A5">
        <v>4</v>
      </c>
      <c r="B5">
        <v>4</v>
      </c>
      <c r="C5">
        <v>150</v>
      </c>
      <c r="M5">
        <v>1.23</v>
      </c>
      <c r="N5">
        <f t="shared" si="0"/>
        <v>2.5014971530036663</v>
      </c>
    </row>
    <row r="6" spans="1:16" x14ac:dyDescent="0.2">
      <c r="A6">
        <v>5</v>
      </c>
      <c r="B6">
        <v>5</v>
      </c>
      <c r="C6">
        <v>150</v>
      </c>
      <c r="M6">
        <v>0.96</v>
      </c>
      <c r="N6">
        <f t="shared" si="0"/>
        <v>1.0797449093520424</v>
      </c>
    </row>
    <row r="7" spans="1:16" x14ac:dyDescent="0.2">
      <c r="A7">
        <v>6</v>
      </c>
      <c r="B7">
        <v>8</v>
      </c>
      <c r="C7">
        <v>150</v>
      </c>
      <c r="M7">
        <v>1.1000000000000001</v>
      </c>
      <c r="N7">
        <f t="shared" si="0"/>
        <v>1.7129429063387887</v>
      </c>
    </row>
    <row r="8" spans="1:16" x14ac:dyDescent="0.2">
      <c r="A8">
        <v>7</v>
      </c>
      <c r="B8">
        <v>11</v>
      </c>
      <c r="C8">
        <v>150</v>
      </c>
      <c r="M8">
        <v>1.24</v>
      </c>
      <c r="N8">
        <f t="shared" si="0"/>
        <v>2.5711131990832143</v>
      </c>
    </row>
    <row r="9" spans="1:16" x14ac:dyDescent="0.2">
      <c r="A9">
        <v>8</v>
      </c>
      <c r="B9">
        <v>14</v>
      </c>
      <c r="C9">
        <v>150</v>
      </c>
      <c r="M9">
        <v>1.08</v>
      </c>
      <c r="N9">
        <f t="shared" si="0"/>
        <v>1.6096380001189681</v>
      </c>
    </row>
    <row r="10" spans="1:16" x14ac:dyDescent="0.2">
      <c r="A10">
        <v>9</v>
      </c>
      <c r="B10">
        <v>17</v>
      </c>
      <c r="C10">
        <v>150</v>
      </c>
      <c r="M10">
        <v>1.28</v>
      </c>
      <c r="N10">
        <f t="shared" si="0"/>
        <v>2.8632777751174814</v>
      </c>
    </row>
    <row r="11" spans="1:16" x14ac:dyDescent="0.2">
      <c r="A11">
        <v>10</v>
      </c>
      <c r="B11">
        <v>20</v>
      </c>
      <c r="C11">
        <v>150</v>
      </c>
      <c r="M11">
        <v>1.1100000000000001</v>
      </c>
      <c r="N11">
        <f t="shared" si="0"/>
        <v>1.7663085990526568</v>
      </c>
    </row>
    <row r="12" spans="1:16" x14ac:dyDescent="0.2">
      <c r="A12">
        <v>11</v>
      </c>
      <c r="B12">
        <v>32</v>
      </c>
      <c r="C12">
        <v>150</v>
      </c>
      <c r="M12">
        <v>1.02</v>
      </c>
      <c r="N12">
        <f t="shared" si="0"/>
        <v>1.3260999767263864</v>
      </c>
    </row>
    <row r="13" spans="1:16" x14ac:dyDescent="0.2">
      <c r="A13">
        <v>12</v>
      </c>
      <c r="B13">
        <v>45</v>
      </c>
      <c r="C13">
        <v>150</v>
      </c>
      <c r="M13">
        <v>0.94</v>
      </c>
      <c r="N13">
        <f t="shared" si="0"/>
        <v>1.0053681180009788</v>
      </c>
    </row>
    <row r="14" spans="1:16" x14ac:dyDescent="0.2">
      <c r="A14">
        <v>13</v>
      </c>
      <c r="B14">
        <v>57</v>
      </c>
      <c r="C14">
        <v>150</v>
      </c>
      <c r="M14">
        <v>1.0900000000000001</v>
      </c>
      <c r="N14">
        <f t="shared" si="0"/>
        <v>1.6607241959832946</v>
      </c>
    </row>
    <row r="15" spans="1:16" x14ac:dyDescent="0.2">
      <c r="A15">
        <v>14</v>
      </c>
      <c r="B15">
        <v>70</v>
      </c>
      <c r="C15">
        <v>150</v>
      </c>
      <c r="M15">
        <v>1.52</v>
      </c>
      <c r="N15">
        <f t="shared" si="0"/>
        <v>5.1270959885137399</v>
      </c>
    </row>
    <row r="16" spans="1:16" x14ac:dyDescent="0.2">
      <c r="A16">
        <v>15</v>
      </c>
      <c r="B16">
        <f>B15+25</f>
        <v>95</v>
      </c>
      <c r="C16">
        <v>150</v>
      </c>
      <c r="M16">
        <v>1.43</v>
      </c>
      <c r="N16">
        <f t="shared" si="0"/>
        <v>4.1687980035018501</v>
      </c>
    </row>
    <row r="17" spans="1:14" x14ac:dyDescent="0.2">
      <c r="A17">
        <v>16</v>
      </c>
      <c r="B17">
        <f t="shared" ref="B17:B21" si="1">B16+25</f>
        <v>120</v>
      </c>
      <c r="C17">
        <v>150</v>
      </c>
      <c r="M17">
        <v>1.62</v>
      </c>
      <c r="N17">
        <f t="shared" si="0"/>
        <v>6.3632294622174985</v>
      </c>
    </row>
    <row r="18" spans="1:14" x14ac:dyDescent="0.2">
      <c r="A18">
        <v>17</v>
      </c>
      <c r="B18">
        <f t="shared" si="1"/>
        <v>145</v>
      </c>
      <c r="C18">
        <v>150</v>
      </c>
      <c r="M18">
        <v>1.61</v>
      </c>
      <c r="N18">
        <f t="shared" si="0"/>
        <v>6.2310524207048079</v>
      </c>
    </row>
    <row r="19" spans="1:14" x14ac:dyDescent="0.2">
      <c r="A19">
        <v>18</v>
      </c>
      <c r="B19">
        <f t="shared" si="1"/>
        <v>170</v>
      </c>
      <c r="C19">
        <v>150</v>
      </c>
      <c r="M19">
        <v>1.59</v>
      </c>
      <c r="N19">
        <f t="shared" si="0"/>
        <v>5.9725244540097862</v>
      </c>
    </row>
    <row r="20" spans="1:14" x14ac:dyDescent="0.2">
      <c r="A20">
        <v>19</v>
      </c>
      <c r="B20">
        <f t="shared" si="1"/>
        <v>195</v>
      </c>
      <c r="C20">
        <v>150</v>
      </c>
      <c r="M20">
        <v>1.65</v>
      </c>
      <c r="N20">
        <f t="shared" si="0"/>
        <v>6.771614964299947</v>
      </c>
    </row>
    <row r="21" spans="1:14" x14ac:dyDescent="0.2">
      <c r="A21">
        <v>20</v>
      </c>
      <c r="B21">
        <f t="shared" si="1"/>
        <v>220</v>
      </c>
      <c r="C21">
        <v>150</v>
      </c>
      <c r="M21">
        <v>1.78</v>
      </c>
      <c r="N21">
        <f t="shared" si="0"/>
        <v>8.7568012539735669</v>
      </c>
    </row>
    <row r="22" spans="1:14" x14ac:dyDescent="0.2">
      <c r="M22">
        <v>1.82</v>
      </c>
      <c r="N22">
        <f t="shared" si="0"/>
        <v>9.4419933545674866</v>
      </c>
    </row>
    <row r="23" spans="1:14" x14ac:dyDescent="0.2">
      <c r="M23">
        <v>2.35</v>
      </c>
      <c r="N23">
        <f t="shared" si="0"/>
        <v>22.456482876704101</v>
      </c>
    </row>
    <row r="24" spans="1:14" x14ac:dyDescent="0.2">
      <c r="M24">
        <v>2.2200000000000002</v>
      </c>
      <c r="N24">
        <f t="shared" si="0"/>
        <v>18.516473099015265</v>
      </c>
    </row>
    <row r="25" spans="1:14" x14ac:dyDescent="0.2">
      <c r="M25">
        <v>2.36</v>
      </c>
      <c r="N25">
        <f t="shared" si="0"/>
        <v>22.782080139845011</v>
      </c>
    </row>
    <row r="26" spans="1:14" x14ac:dyDescent="0.2">
      <c r="M26">
        <v>2.21</v>
      </c>
      <c r="N26">
        <f t="shared" si="0"/>
        <v>18.235240393623368</v>
      </c>
    </row>
    <row r="27" spans="1:14" x14ac:dyDescent="0.2">
      <c r="M27">
        <v>2.6</v>
      </c>
      <c r="N27">
        <f t="shared" si="0"/>
        <v>31.63598309381419</v>
      </c>
    </row>
    <row r="28" spans="1:14" x14ac:dyDescent="0.2">
      <c r="M28">
        <v>2.38</v>
      </c>
      <c r="N28">
        <f t="shared" si="0"/>
        <v>23.443236540975064</v>
      </c>
    </row>
    <row r="29" spans="1:14" x14ac:dyDescent="0.2">
      <c r="M29">
        <v>2.76</v>
      </c>
      <c r="N29">
        <f t="shared" si="0"/>
        <v>38.734992245818837</v>
      </c>
    </row>
    <row r="30" spans="1:14" x14ac:dyDescent="0.2">
      <c r="M30">
        <v>2.44</v>
      </c>
      <c r="N30">
        <f t="shared" si="0"/>
        <v>25.507811353943083</v>
      </c>
    </row>
    <row r="31" spans="1:14" x14ac:dyDescent="0.2">
      <c r="M31">
        <v>2.96</v>
      </c>
      <c r="N31">
        <f t="shared" si="0"/>
        <v>49.10215870319518</v>
      </c>
    </row>
    <row r="32" spans="1:14" x14ac:dyDescent="0.2">
      <c r="M32">
        <v>2.0499999999999998</v>
      </c>
      <c r="N32">
        <f t="shared" si="0"/>
        <v>14.13407118081037</v>
      </c>
    </row>
    <row r="33" spans="13:14" x14ac:dyDescent="0.2">
      <c r="M33">
        <v>1.75</v>
      </c>
      <c r="N33">
        <f t="shared" si="0"/>
        <v>8.26648096813142</v>
      </c>
    </row>
    <row r="34" spans="13:14" x14ac:dyDescent="0.2">
      <c r="M34">
        <v>2.2200000000000002</v>
      </c>
      <c r="N34">
        <f t="shared" si="0"/>
        <v>18.516473099015265</v>
      </c>
    </row>
    <row r="35" spans="13:14" x14ac:dyDescent="0.2">
      <c r="M35">
        <v>2.0089999999999999</v>
      </c>
      <c r="N35">
        <f t="shared" si="0"/>
        <v>13.198472465562727</v>
      </c>
    </row>
    <row r="36" spans="13:14" x14ac:dyDescent="0.2">
      <c r="M36">
        <v>3.22</v>
      </c>
      <c r="N36">
        <f t="shared" si="0"/>
        <v>65.321039929498127</v>
      </c>
    </row>
    <row r="37" spans="13:14" x14ac:dyDescent="0.2">
      <c r="M37">
        <v>4.0999999999999996</v>
      </c>
      <c r="N37">
        <f t="shared" si="0"/>
        <v>148.16954915998795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waking_up_same_time</vt:lpstr>
      <vt:lpstr>dunbar.html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2021-01-23T17:02:28Z</dcterms:created>
  <dcterms:modified xsi:type="dcterms:W3CDTF">2021-02-08T11:40:03Z</dcterms:modified>
</cp:coreProperties>
</file>